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vargas/Desktop/"/>
    </mc:Choice>
  </mc:AlternateContent>
  <xr:revisionPtr revIDLastSave="0" documentId="13_ncr:1_{4E53C65F-9745-D04B-8972-DD4DA67F0C65}" xr6:coauthVersionLast="32" xr6:coauthVersionMax="32" xr10:uidLastSave="{00000000-0000-0000-0000-000000000000}"/>
  <bookViews>
    <workbookView xWindow="14440" yWindow="0" windowWidth="14360" windowHeight="18000" firstSheet="9" activeTab="14" xr2:uid="{00000000-000D-0000-FFFF-FFFF00000000}"/>
  </bookViews>
  <sheets>
    <sheet name="CV" sheetId="4" r:id="rId1"/>
    <sheet name="AE" sheetId="1" r:id="rId2"/>
    <sheet name="CP" sheetId="3" r:id="rId3"/>
    <sheet name="JT" sheetId="7" r:id="rId4"/>
    <sheet name="JLL" sheetId="6" r:id="rId5"/>
    <sheet name="MER" sheetId="8" r:id="rId6"/>
    <sheet name="JC" sheetId="5" r:id="rId7"/>
    <sheet name="FV" sheetId="15" r:id="rId8"/>
    <sheet name="AA" sheetId="14" r:id="rId9"/>
    <sheet name="CB" sheetId="2" r:id="rId10"/>
    <sheet name="MJV" sheetId="10" r:id="rId11"/>
    <sheet name="MFE" sheetId="9" r:id="rId12"/>
    <sheet name="MJA" sheetId="11" r:id="rId13"/>
    <sheet name="XU" sheetId="13" r:id="rId14"/>
    <sheet name="NN" sheetId="12" r:id="rId15"/>
    <sheet name="Excedente (hrs)" sheetId="16" r:id="rId16"/>
    <sheet name="Hoja1" sheetId="17" r:id="rId17"/>
  </sheets>
  <definedNames>
    <definedName name="_xlnm._FilterDatabase" localSheetId="8" hidden="1">AA!$A$1:$G$62</definedName>
    <definedName name="_xlnm._FilterDatabase" localSheetId="1" hidden="1">AE!$A$1:$G$85</definedName>
    <definedName name="_xlnm._FilterDatabase" localSheetId="9" hidden="1">CB!$A$1:$G$34</definedName>
    <definedName name="_xlnm._FilterDatabase" localSheetId="2" hidden="1">CP!$A$1:$G$101</definedName>
    <definedName name="_xlnm._FilterDatabase" localSheetId="0" hidden="1">CV!$A$1:$G$35</definedName>
    <definedName name="_xlnm._FilterDatabase" localSheetId="7" hidden="1">FV!$A$1:$G$92</definedName>
    <definedName name="_xlnm._FilterDatabase" localSheetId="6" hidden="1">JC!$A$1:$G$33</definedName>
    <definedName name="_xlnm._FilterDatabase" localSheetId="4" hidden="1">JLL!$A$1:$G$68</definedName>
    <definedName name="_xlnm._FilterDatabase" localSheetId="3" hidden="1">JT!$A$1:$G$7</definedName>
    <definedName name="_xlnm._FilterDatabase" localSheetId="5" hidden="1">MER!$A$1:$G$145</definedName>
    <definedName name="_xlnm._FilterDatabase" localSheetId="11" hidden="1">MFE!$A$1:$G$77</definedName>
    <definedName name="_xlnm._FilterDatabase" localSheetId="12" hidden="1">MJA!$A$1:$G$62</definedName>
    <definedName name="_xlnm._FilterDatabase" localSheetId="10" hidden="1">MJV!$A$1:$G$42</definedName>
    <definedName name="_xlnm._FilterDatabase" localSheetId="14" hidden="1">NN!$A$1:$G$146</definedName>
    <definedName name="_xlnm._FilterDatabase" localSheetId="13" hidden="1">XU!$A$1:$G$42</definedName>
  </definedNames>
  <calcPr calcId="179017"/>
</workbook>
</file>

<file path=xl/calcChain.xml><?xml version="1.0" encoding="utf-8"?>
<calcChain xmlns="http://schemas.openxmlformats.org/spreadsheetml/2006/main">
  <c r="P56" i="14" l="1"/>
  <c r="P45" i="14"/>
  <c r="P40" i="14"/>
  <c r="R29" i="14"/>
  <c r="R24" i="14"/>
  <c r="AZ17" i="14"/>
  <c r="AY17" i="14"/>
  <c r="AX17" i="14"/>
  <c r="AZ16" i="14"/>
  <c r="AZ15" i="14"/>
  <c r="AW12" i="14"/>
  <c r="AW17" i="14" s="1"/>
  <c r="AV12" i="14"/>
  <c r="AV17" i="14" s="1"/>
  <c r="AU12" i="14"/>
  <c r="AU17" i="14" s="1"/>
  <c r="AT12" i="14"/>
  <c r="AT17" i="14" s="1"/>
  <c r="AS12" i="14"/>
  <c r="AS17" i="14" s="1"/>
  <c r="AR12" i="14"/>
  <c r="AR17" i="14" s="1"/>
  <c r="AQ12" i="14"/>
  <c r="AQ17" i="14" s="1"/>
  <c r="AP12" i="14"/>
  <c r="AP17" i="14" s="1"/>
  <c r="AO12" i="14"/>
  <c r="AO17" i="14" s="1"/>
  <c r="AN12" i="14"/>
  <c r="AN17" i="14" s="1"/>
  <c r="AM12" i="14"/>
  <c r="AM17" i="14" s="1"/>
  <c r="AL12" i="14"/>
  <c r="AL17" i="14" s="1"/>
  <c r="AK12" i="14"/>
  <c r="AK17" i="14" s="1"/>
  <c r="AJ12" i="14"/>
  <c r="AJ17" i="14" s="1"/>
  <c r="AI12" i="14"/>
  <c r="AI17" i="14" s="1"/>
  <c r="AH12" i="14"/>
  <c r="AH17" i="14" s="1"/>
  <c r="AG12" i="14"/>
  <c r="AG17" i="14" s="1"/>
  <c r="AF12" i="14"/>
  <c r="AF17" i="14" s="1"/>
  <c r="AE12" i="14"/>
  <c r="AE17" i="14" s="1"/>
  <c r="AD12" i="14"/>
  <c r="AD17" i="14" s="1"/>
  <c r="AC12" i="14"/>
  <c r="AC17" i="14" s="1"/>
  <c r="AB12" i="14"/>
  <c r="AB17" i="14" s="1"/>
  <c r="AA12" i="14"/>
  <c r="AA17" i="14" s="1"/>
  <c r="Z12" i="14"/>
  <c r="Z17" i="14" s="1"/>
  <c r="Y12" i="14"/>
  <c r="Y17" i="14" s="1"/>
  <c r="X12" i="14"/>
  <c r="X17" i="14" s="1"/>
  <c r="W12" i="14"/>
  <c r="W17" i="14" s="1"/>
  <c r="V12" i="14"/>
  <c r="V17" i="14" s="1"/>
  <c r="U12" i="14"/>
  <c r="U17" i="14" s="1"/>
  <c r="T12" i="14"/>
  <c r="T17" i="14" s="1"/>
  <c r="S12" i="14"/>
  <c r="S17" i="14" s="1"/>
  <c r="R12" i="14"/>
  <c r="R17" i="14" s="1"/>
  <c r="Q12" i="14"/>
  <c r="Q17" i="14" s="1"/>
  <c r="P12" i="14"/>
  <c r="P17" i="14" s="1"/>
  <c r="O12" i="14"/>
  <c r="O17" i="14" s="1"/>
  <c r="N12" i="14"/>
  <c r="N17" i="14" s="1"/>
  <c r="M12" i="14"/>
  <c r="M17" i="14" s="1"/>
  <c r="L12" i="14"/>
  <c r="L17" i="14" s="1"/>
  <c r="AW11" i="14"/>
  <c r="AV11" i="14"/>
  <c r="AU11" i="14"/>
  <c r="AT11" i="14"/>
  <c r="AS11" i="14"/>
  <c r="AR11" i="14"/>
  <c r="AQ11" i="14"/>
  <c r="AP11" i="14"/>
  <c r="AO11" i="14"/>
  <c r="AN11" i="14"/>
  <c r="AM11" i="14"/>
  <c r="AM16" i="14" s="1"/>
  <c r="AL11" i="14"/>
  <c r="AK11" i="14"/>
  <c r="AJ11" i="14"/>
  <c r="AI11" i="14"/>
  <c r="AH11" i="14"/>
  <c r="AG11" i="14"/>
  <c r="AF11" i="14"/>
  <c r="AF16" i="14" s="1"/>
  <c r="AE11" i="14"/>
  <c r="AE16" i="14" s="1"/>
  <c r="AD11" i="14"/>
  <c r="AD16" i="14" s="1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AW10" i="14"/>
  <c r="AV10" i="14"/>
  <c r="AU10" i="14"/>
  <c r="AT10" i="14"/>
  <c r="AS10" i="14"/>
  <c r="AR10" i="14"/>
  <c r="AQ10" i="14"/>
  <c r="AP10" i="14"/>
  <c r="AO10" i="14"/>
  <c r="AN10" i="14"/>
  <c r="AM10" i="14"/>
  <c r="AM15" i="14" s="1"/>
  <c r="AL10" i="14"/>
  <c r="AK10" i="14"/>
  <c r="AJ10" i="14"/>
  <c r="AI10" i="14"/>
  <c r="AH10" i="14"/>
  <c r="AG10" i="14"/>
  <c r="AF10" i="14"/>
  <c r="AF15" i="14" s="1"/>
  <c r="AE10" i="14"/>
  <c r="AE15" i="14" s="1"/>
  <c r="AD10" i="14"/>
  <c r="AD15" i="14" s="1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AY7" i="14"/>
  <c r="AY16" i="14" s="1"/>
  <c r="AX7" i="14"/>
  <c r="AX16" i="14" s="1"/>
  <c r="AW7" i="14"/>
  <c r="AV7" i="14"/>
  <c r="AU7" i="14"/>
  <c r="AT7" i="14"/>
  <c r="AS7" i="14"/>
  <c r="AR7" i="14"/>
  <c r="AQ7" i="14"/>
  <c r="AP7" i="14"/>
  <c r="AO7" i="14"/>
  <c r="AN7" i="14"/>
  <c r="AL7" i="14"/>
  <c r="AK7" i="14"/>
  <c r="AJ7" i="14"/>
  <c r="AI7" i="14"/>
  <c r="AH7" i="14"/>
  <c r="AG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AY6" i="14"/>
  <c r="AY15" i="14" s="1"/>
  <c r="AX6" i="14"/>
  <c r="AX15" i="14" s="1"/>
  <c r="AW6" i="14"/>
  <c r="AW15" i="14" s="1"/>
  <c r="AV6" i="14"/>
  <c r="AV15" i="14" s="1"/>
  <c r="AU6" i="14"/>
  <c r="AU15" i="14" s="1"/>
  <c r="AT6" i="14"/>
  <c r="AT15" i="14" s="1"/>
  <c r="AS6" i="14"/>
  <c r="AS15" i="14" s="1"/>
  <c r="AR6" i="14"/>
  <c r="AR15" i="14" s="1"/>
  <c r="AQ6" i="14"/>
  <c r="AQ15" i="14" s="1"/>
  <c r="AP6" i="14"/>
  <c r="AP15" i="14" s="1"/>
  <c r="AO6" i="14"/>
  <c r="AO15" i="14" s="1"/>
  <c r="AN6" i="14"/>
  <c r="AN15" i="14" s="1"/>
  <c r="AL6" i="14"/>
  <c r="AK6" i="14"/>
  <c r="AJ6" i="14"/>
  <c r="AI6" i="14"/>
  <c r="AH6" i="14"/>
  <c r="AG6" i="14"/>
  <c r="AC6" i="14"/>
  <c r="AC15" i="14" s="1"/>
  <c r="AB6" i="14"/>
  <c r="AB15" i="14" s="1"/>
  <c r="AA6" i="14"/>
  <c r="AA15" i="14" s="1"/>
  <c r="Z6" i="14"/>
  <c r="Z15" i="14" s="1"/>
  <c r="Y6" i="14"/>
  <c r="Y15" i="14" s="1"/>
  <c r="X6" i="14"/>
  <c r="X15" i="14" s="1"/>
  <c r="W6" i="14"/>
  <c r="W15" i="14" s="1"/>
  <c r="V6" i="14"/>
  <c r="V15" i="14" s="1"/>
  <c r="U6" i="14"/>
  <c r="U15" i="14" s="1"/>
  <c r="T6" i="14"/>
  <c r="T15" i="14" s="1"/>
  <c r="S6" i="14"/>
  <c r="S15" i="14" s="1"/>
  <c r="R6" i="14"/>
  <c r="R15" i="14" s="1"/>
  <c r="Q6" i="14"/>
  <c r="Q15" i="14" s="1"/>
  <c r="P6" i="14"/>
  <c r="P15" i="14" s="1"/>
  <c r="O6" i="14"/>
  <c r="O15" i="14" s="1"/>
  <c r="N6" i="14"/>
  <c r="N15" i="14" s="1"/>
  <c r="M6" i="14"/>
  <c r="M15" i="14" s="1"/>
  <c r="L6" i="14"/>
  <c r="L15" i="14" s="1"/>
  <c r="P51" i="13"/>
  <c r="P42" i="13"/>
  <c r="P38" i="13"/>
  <c r="R29" i="13"/>
  <c r="R24" i="13"/>
  <c r="AZ17" i="13"/>
  <c r="AY17" i="13"/>
  <c r="AX17" i="13"/>
  <c r="AZ16" i="13"/>
  <c r="AZ15" i="13"/>
  <c r="AW12" i="13"/>
  <c r="AW17" i="13" s="1"/>
  <c r="AV12" i="13"/>
  <c r="AV17" i="13" s="1"/>
  <c r="AU12" i="13"/>
  <c r="AU17" i="13" s="1"/>
  <c r="AT12" i="13"/>
  <c r="AT17" i="13" s="1"/>
  <c r="AS12" i="13"/>
  <c r="AS17" i="13" s="1"/>
  <c r="AR12" i="13"/>
  <c r="AR17" i="13" s="1"/>
  <c r="AQ12" i="13"/>
  <c r="AQ17" i="13" s="1"/>
  <c r="AP12" i="13"/>
  <c r="AP17" i="13" s="1"/>
  <c r="AO12" i="13"/>
  <c r="AO17" i="13" s="1"/>
  <c r="AN12" i="13"/>
  <c r="AN17" i="13" s="1"/>
  <c r="AM12" i="13"/>
  <c r="AM17" i="13" s="1"/>
  <c r="AL12" i="13"/>
  <c r="AL17" i="13" s="1"/>
  <c r="AK12" i="13"/>
  <c r="AK17" i="13" s="1"/>
  <c r="AJ12" i="13"/>
  <c r="AJ17" i="13" s="1"/>
  <c r="AI12" i="13"/>
  <c r="AI17" i="13" s="1"/>
  <c r="AH12" i="13"/>
  <c r="AH17" i="13" s="1"/>
  <c r="AG12" i="13"/>
  <c r="AG17" i="13" s="1"/>
  <c r="AF12" i="13"/>
  <c r="AF17" i="13" s="1"/>
  <c r="AE12" i="13"/>
  <c r="AE17" i="13" s="1"/>
  <c r="AD12" i="13"/>
  <c r="AD17" i="13" s="1"/>
  <c r="AC12" i="13"/>
  <c r="AC17" i="13" s="1"/>
  <c r="AB12" i="13"/>
  <c r="AB17" i="13" s="1"/>
  <c r="AA12" i="13"/>
  <c r="AA17" i="13" s="1"/>
  <c r="Z12" i="13"/>
  <c r="Z17" i="13" s="1"/>
  <c r="Y12" i="13"/>
  <c r="Y17" i="13" s="1"/>
  <c r="X12" i="13"/>
  <c r="X17" i="13" s="1"/>
  <c r="W12" i="13"/>
  <c r="W17" i="13" s="1"/>
  <c r="V12" i="13"/>
  <c r="V17" i="13" s="1"/>
  <c r="U12" i="13"/>
  <c r="U17" i="13" s="1"/>
  <c r="T12" i="13"/>
  <c r="T17" i="13" s="1"/>
  <c r="S12" i="13"/>
  <c r="S17" i="13" s="1"/>
  <c r="R12" i="13"/>
  <c r="R17" i="13" s="1"/>
  <c r="Q12" i="13"/>
  <c r="Q17" i="13" s="1"/>
  <c r="P12" i="13"/>
  <c r="P17" i="13" s="1"/>
  <c r="O12" i="13"/>
  <c r="O17" i="13" s="1"/>
  <c r="N12" i="13"/>
  <c r="N17" i="13" s="1"/>
  <c r="M12" i="13"/>
  <c r="M17" i="13" s="1"/>
  <c r="L12" i="13"/>
  <c r="L17" i="13" s="1"/>
  <c r="AW11" i="13"/>
  <c r="AV11" i="13"/>
  <c r="AU11" i="13"/>
  <c r="AT11" i="13"/>
  <c r="AS11" i="13"/>
  <c r="AR11" i="13"/>
  <c r="AQ11" i="13"/>
  <c r="AP11" i="13"/>
  <c r="AO11" i="13"/>
  <c r="AN11" i="13"/>
  <c r="AM11" i="13"/>
  <c r="AM16" i="13" s="1"/>
  <c r="AL11" i="13"/>
  <c r="AK11" i="13"/>
  <c r="AJ11" i="13"/>
  <c r="AI11" i="13"/>
  <c r="AH11" i="13"/>
  <c r="AG11" i="13"/>
  <c r="AF11" i="13"/>
  <c r="AF16" i="13" s="1"/>
  <c r="AE11" i="13"/>
  <c r="AE16" i="13" s="1"/>
  <c r="AD11" i="13"/>
  <c r="AD16" i="13" s="1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AW10" i="13"/>
  <c r="AV10" i="13"/>
  <c r="AU10" i="13"/>
  <c r="AT10" i="13"/>
  <c r="AS10" i="13"/>
  <c r="AR10" i="13"/>
  <c r="AQ10" i="13"/>
  <c r="AP10" i="13"/>
  <c r="AO10" i="13"/>
  <c r="AN10" i="13"/>
  <c r="AM10" i="13"/>
  <c r="AM15" i="13" s="1"/>
  <c r="AL10" i="13"/>
  <c r="AK10" i="13"/>
  <c r="AJ10" i="13"/>
  <c r="AI10" i="13"/>
  <c r="AH10" i="13"/>
  <c r="AG10" i="13"/>
  <c r="AF10" i="13"/>
  <c r="AF15" i="13" s="1"/>
  <c r="AE10" i="13"/>
  <c r="AE15" i="13" s="1"/>
  <c r="AD10" i="13"/>
  <c r="AD15" i="13" s="1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AY7" i="13"/>
  <c r="AY16" i="13" s="1"/>
  <c r="AX7" i="13"/>
  <c r="AX16" i="13" s="1"/>
  <c r="AW7" i="13"/>
  <c r="AV7" i="13"/>
  <c r="AU7" i="13"/>
  <c r="AT7" i="13"/>
  <c r="AS7" i="13"/>
  <c r="AR7" i="13"/>
  <c r="AQ7" i="13"/>
  <c r="AP7" i="13"/>
  <c r="AO7" i="13"/>
  <c r="AN7" i="13"/>
  <c r="AL7" i="13"/>
  <c r="AK7" i="13"/>
  <c r="AJ7" i="13"/>
  <c r="AI7" i="13"/>
  <c r="AH7" i="13"/>
  <c r="AG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AY6" i="13"/>
  <c r="AY15" i="13" s="1"/>
  <c r="AX6" i="13"/>
  <c r="AX15" i="13" s="1"/>
  <c r="AW6" i="13"/>
  <c r="AW15" i="13" s="1"/>
  <c r="AV6" i="13"/>
  <c r="AV15" i="13" s="1"/>
  <c r="AU6" i="13"/>
  <c r="AU15" i="13" s="1"/>
  <c r="AT6" i="13"/>
  <c r="AT15" i="13" s="1"/>
  <c r="AS6" i="13"/>
  <c r="AS15" i="13" s="1"/>
  <c r="AR6" i="13"/>
  <c r="AR15" i="13" s="1"/>
  <c r="AQ6" i="13"/>
  <c r="AQ15" i="13" s="1"/>
  <c r="AP6" i="13"/>
  <c r="AP15" i="13" s="1"/>
  <c r="AO6" i="13"/>
  <c r="AO15" i="13" s="1"/>
  <c r="AN6" i="13"/>
  <c r="AN15" i="13" s="1"/>
  <c r="AL6" i="13"/>
  <c r="AK6" i="13"/>
  <c r="AJ6" i="13"/>
  <c r="AI6" i="13"/>
  <c r="AH6" i="13"/>
  <c r="AG6" i="13"/>
  <c r="AC6" i="13"/>
  <c r="AC15" i="13" s="1"/>
  <c r="AB6" i="13"/>
  <c r="AB15" i="13" s="1"/>
  <c r="AA6" i="13"/>
  <c r="AA15" i="13" s="1"/>
  <c r="Z6" i="13"/>
  <c r="Z15" i="13" s="1"/>
  <c r="Y6" i="13"/>
  <c r="Y15" i="13" s="1"/>
  <c r="X6" i="13"/>
  <c r="X15" i="13" s="1"/>
  <c r="W6" i="13"/>
  <c r="W15" i="13" s="1"/>
  <c r="V6" i="13"/>
  <c r="V15" i="13" s="1"/>
  <c r="U6" i="13"/>
  <c r="U15" i="13" s="1"/>
  <c r="T6" i="13"/>
  <c r="T15" i="13" s="1"/>
  <c r="S6" i="13"/>
  <c r="S15" i="13" s="1"/>
  <c r="R6" i="13"/>
  <c r="R15" i="13" s="1"/>
  <c r="Q6" i="13"/>
  <c r="Q15" i="13" s="1"/>
  <c r="P6" i="13"/>
  <c r="P15" i="13" s="1"/>
  <c r="O6" i="13"/>
  <c r="O15" i="13" s="1"/>
  <c r="N6" i="13"/>
  <c r="N15" i="13" s="1"/>
  <c r="M6" i="13"/>
  <c r="M15" i="13" s="1"/>
  <c r="L6" i="13"/>
  <c r="L15" i="13" s="1"/>
  <c r="P66" i="12"/>
  <c r="P50" i="12"/>
  <c r="P40" i="12"/>
  <c r="R28" i="12"/>
  <c r="R24" i="12"/>
  <c r="AZ17" i="12"/>
  <c r="AY17" i="12"/>
  <c r="AX17" i="12"/>
  <c r="AZ16" i="12"/>
  <c r="AZ15" i="12"/>
  <c r="AW12" i="12"/>
  <c r="AW17" i="12" s="1"/>
  <c r="AV12" i="12"/>
  <c r="AV17" i="12" s="1"/>
  <c r="AU12" i="12"/>
  <c r="AU17" i="12" s="1"/>
  <c r="AT12" i="12"/>
  <c r="AT17" i="12" s="1"/>
  <c r="AS12" i="12"/>
  <c r="AS17" i="12" s="1"/>
  <c r="AR12" i="12"/>
  <c r="AR17" i="12" s="1"/>
  <c r="AQ12" i="12"/>
  <c r="AQ17" i="12" s="1"/>
  <c r="AP12" i="12"/>
  <c r="AP17" i="12" s="1"/>
  <c r="AO12" i="12"/>
  <c r="AO17" i="12" s="1"/>
  <c r="AN12" i="12"/>
  <c r="AN17" i="12" s="1"/>
  <c r="AM12" i="12"/>
  <c r="AM17" i="12" s="1"/>
  <c r="AL12" i="12"/>
  <c r="AL17" i="12" s="1"/>
  <c r="AK12" i="12"/>
  <c r="AK17" i="12" s="1"/>
  <c r="AJ12" i="12"/>
  <c r="AJ17" i="12" s="1"/>
  <c r="AI12" i="12"/>
  <c r="AI17" i="12" s="1"/>
  <c r="AH12" i="12"/>
  <c r="AH17" i="12" s="1"/>
  <c r="AG12" i="12"/>
  <c r="AG17" i="12" s="1"/>
  <c r="AF12" i="12"/>
  <c r="AF17" i="12" s="1"/>
  <c r="AE12" i="12"/>
  <c r="AE17" i="12" s="1"/>
  <c r="AD12" i="12"/>
  <c r="AD17" i="12" s="1"/>
  <c r="AC12" i="12"/>
  <c r="AC17" i="12" s="1"/>
  <c r="AB12" i="12"/>
  <c r="AB17" i="12" s="1"/>
  <c r="AA12" i="12"/>
  <c r="AA17" i="12" s="1"/>
  <c r="Z12" i="12"/>
  <c r="Z17" i="12" s="1"/>
  <c r="Y12" i="12"/>
  <c r="Y17" i="12" s="1"/>
  <c r="X12" i="12"/>
  <c r="X17" i="12" s="1"/>
  <c r="W12" i="12"/>
  <c r="W17" i="12" s="1"/>
  <c r="V12" i="12"/>
  <c r="V17" i="12" s="1"/>
  <c r="U12" i="12"/>
  <c r="U17" i="12" s="1"/>
  <c r="T12" i="12"/>
  <c r="T17" i="12" s="1"/>
  <c r="S12" i="12"/>
  <c r="S17" i="12" s="1"/>
  <c r="R12" i="12"/>
  <c r="R17" i="12" s="1"/>
  <c r="Q12" i="12"/>
  <c r="Q17" i="12" s="1"/>
  <c r="P12" i="12"/>
  <c r="P17" i="12" s="1"/>
  <c r="O12" i="12"/>
  <c r="O17" i="12" s="1"/>
  <c r="N12" i="12"/>
  <c r="N17" i="12" s="1"/>
  <c r="M12" i="12"/>
  <c r="M17" i="12" s="1"/>
  <c r="L12" i="12"/>
  <c r="L17" i="12" s="1"/>
  <c r="AW11" i="12"/>
  <c r="AV11" i="12"/>
  <c r="AU11" i="12"/>
  <c r="AT11" i="12"/>
  <c r="AS11" i="12"/>
  <c r="AR11" i="12"/>
  <c r="AQ11" i="12"/>
  <c r="AP11" i="12"/>
  <c r="AO11" i="12"/>
  <c r="AN11" i="12"/>
  <c r="AM11" i="12"/>
  <c r="AM16" i="12" s="1"/>
  <c r="AL11" i="12"/>
  <c r="AK11" i="12"/>
  <c r="AJ11" i="12"/>
  <c r="AI11" i="12"/>
  <c r="AH11" i="12"/>
  <c r="AG11" i="12"/>
  <c r="AF11" i="12"/>
  <c r="AF16" i="12" s="1"/>
  <c r="AE11" i="12"/>
  <c r="AE16" i="12" s="1"/>
  <c r="AD11" i="12"/>
  <c r="AD16" i="12" s="1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AW10" i="12"/>
  <c r="AV10" i="12"/>
  <c r="AU10" i="12"/>
  <c r="AT10" i="12"/>
  <c r="AS10" i="12"/>
  <c r="AR10" i="12"/>
  <c r="AQ10" i="12"/>
  <c r="AP10" i="12"/>
  <c r="AO10" i="12"/>
  <c r="AN10" i="12"/>
  <c r="AM10" i="12"/>
  <c r="AM15" i="12" s="1"/>
  <c r="AL10" i="12"/>
  <c r="AK10" i="12"/>
  <c r="AJ10" i="12"/>
  <c r="AI10" i="12"/>
  <c r="AH10" i="12"/>
  <c r="AG10" i="12"/>
  <c r="AF10" i="12"/>
  <c r="AF15" i="12" s="1"/>
  <c r="AE10" i="12"/>
  <c r="AE15" i="12" s="1"/>
  <c r="AD10" i="12"/>
  <c r="AD15" i="12" s="1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AY7" i="12"/>
  <c r="AY16" i="12" s="1"/>
  <c r="AX7" i="12"/>
  <c r="AX16" i="12" s="1"/>
  <c r="AW7" i="12"/>
  <c r="AV7" i="12"/>
  <c r="AU7" i="12"/>
  <c r="AT7" i="12"/>
  <c r="AS7" i="12"/>
  <c r="AR7" i="12"/>
  <c r="AQ7" i="12"/>
  <c r="AP7" i="12"/>
  <c r="AO7" i="12"/>
  <c r="AN7" i="12"/>
  <c r="AL7" i="12"/>
  <c r="AK7" i="12"/>
  <c r="AJ7" i="12"/>
  <c r="AI7" i="12"/>
  <c r="AH7" i="12"/>
  <c r="AG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AY6" i="12"/>
  <c r="AY15" i="12" s="1"/>
  <c r="AX6" i="12"/>
  <c r="AX15" i="12" s="1"/>
  <c r="AW6" i="12"/>
  <c r="AW15" i="12" s="1"/>
  <c r="AV6" i="12"/>
  <c r="AV15" i="12" s="1"/>
  <c r="AU6" i="12"/>
  <c r="AU15" i="12" s="1"/>
  <c r="AT6" i="12"/>
  <c r="AT15" i="12" s="1"/>
  <c r="AS6" i="12"/>
  <c r="AS15" i="12" s="1"/>
  <c r="AR6" i="12"/>
  <c r="AQ6" i="12"/>
  <c r="AQ15" i="12" s="1"/>
  <c r="AP6" i="12"/>
  <c r="AP15" i="12" s="1"/>
  <c r="AO6" i="12"/>
  <c r="AO15" i="12" s="1"/>
  <c r="AN6" i="12"/>
  <c r="AN15" i="12" s="1"/>
  <c r="AL6" i="12"/>
  <c r="AK6" i="12"/>
  <c r="AJ6" i="12"/>
  <c r="AI6" i="12"/>
  <c r="AH6" i="12"/>
  <c r="AG6" i="12"/>
  <c r="AC6" i="12"/>
  <c r="AC15" i="12" s="1"/>
  <c r="AB6" i="12"/>
  <c r="AB15" i="12" s="1"/>
  <c r="AA6" i="12"/>
  <c r="AA15" i="12" s="1"/>
  <c r="Z6" i="12"/>
  <c r="Z15" i="12" s="1"/>
  <c r="Y6" i="12"/>
  <c r="Y15" i="12" s="1"/>
  <c r="X6" i="12"/>
  <c r="X15" i="12" s="1"/>
  <c r="W6" i="12"/>
  <c r="W15" i="12" s="1"/>
  <c r="V6" i="12"/>
  <c r="V15" i="12" s="1"/>
  <c r="U6" i="12"/>
  <c r="U15" i="12" s="1"/>
  <c r="T6" i="12"/>
  <c r="T15" i="12" s="1"/>
  <c r="S6" i="12"/>
  <c r="S15" i="12" s="1"/>
  <c r="R6" i="12"/>
  <c r="R15" i="12" s="1"/>
  <c r="Q6" i="12"/>
  <c r="Q15" i="12" s="1"/>
  <c r="P6" i="12"/>
  <c r="P15" i="12" s="1"/>
  <c r="O6" i="12"/>
  <c r="O15" i="12" s="1"/>
  <c r="N6" i="12"/>
  <c r="N15" i="12" s="1"/>
  <c r="M6" i="12"/>
  <c r="M15" i="12" s="1"/>
  <c r="L6" i="12"/>
  <c r="L15" i="12" s="1"/>
  <c r="P53" i="15"/>
  <c r="P43" i="15"/>
  <c r="P36" i="15"/>
  <c r="R29" i="15"/>
  <c r="R24" i="15"/>
  <c r="AZ17" i="15"/>
  <c r="AY17" i="15"/>
  <c r="AX17" i="15"/>
  <c r="AZ16" i="15"/>
  <c r="AZ15" i="15"/>
  <c r="AW12" i="15"/>
  <c r="AW17" i="15" s="1"/>
  <c r="AV12" i="15"/>
  <c r="AV17" i="15" s="1"/>
  <c r="AU12" i="15"/>
  <c r="AU17" i="15" s="1"/>
  <c r="AT12" i="15"/>
  <c r="AT17" i="15" s="1"/>
  <c r="AS12" i="15"/>
  <c r="AS17" i="15" s="1"/>
  <c r="AR12" i="15"/>
  <c r="AR17" i="15" s="1"/>
  <c r="AQ12" i="15"/>
  <c r="AQ17" i="15" s="1"/>
  <c r="AP12" i="15"/>
  <c r="AP17" i="15" s="1"/>
  <c r="AO12" i="15"/>
  <c r="AO17" i="15" s="1"/>
  <c r="AN12" i="15"/>
  <c r="AN17" i="15" s="1"/>
  <c r="AM12" i="15"/>
  <c r="AM17" i="15" s="1"/>
  <c r="AL12" i="15"/>
  <c r="AL17" i="15" s="1"/>
  <c r="AK12" i="15"/>
  <c r="AK17" i="15" s="1"/>
  <c r="AJ12" i="15"/>
  <c r="AJ17" i="15" s="1"/>
  <c r="AI12" i="15"/>
  <c r="AI17" i="15" s="1"/>
  <c r="AH12" i="15"/>
  <c r="AH17" i="15" s="1"/>
  <c r="AG12" i="15"/>
  <c r="AG17" i="15" s="1"/>
  <c r="AF12" i="15"/>
  <c r="AF17" i="15" s="1"/>
  <c r="AE12" i="15"/>
  <c r="AE17" i="15" s="1"/>
  <c r="AD12" i="15"/>
  <c r="AD17" i="15" s="1"/>
  <c r="AC12" i="15"/>
  <c r="AC17" i="15" s="1"/>
  <c r="AB12" i="15"/>
  <c r="AB17" i="15" s="1"/>
  <c r="AA12" i="15"/>
  <c r="AA17" i="15" s="1"/>
  <c r="Z12" i="15"/>
  <c r="Z17" i="15" s="1"/>
  <c r="Y12" i="15"/>
  <c r="Y17" i="15" s="1"/>
  <c r="X12" i="15"/>
  <c r="X17" i="15" s="1"/>
  <c r="W12" i="15"/>
  <c r="W17" i="15" s="1"/>
  <c r="V12" i="15"/>
  <c r="V17" i="15" s="1"/>
  <c r="U12" i="15"/>
  <c r="U17" i="15" s="1"/>
  <c r="T12" i="15"/>
  <c r="T17" i="15" s="1"/>
  <c r="S12" i="15"/>
  <c r="S17" i="15" s="1"/>
  <c r="R12" i="15"/>
  <c r="R17" i="15" s="1"/>
  <c r="Q12" i="15"/>
  <c r="Q17" i="15" s="1"/>
  <c r="P12" i="15"/>
  <c r="P17" i="15" s="1"/>
  <c r="O12" i="15"/>
  <c r="O17" i="15" s="1"/>
  <c r="N12" i="15"/>
  <c r="N17" i="15" s="1"/>
  <c r="M12" i="15"/>
  <c r="M17" i="15" s="1"/>
  <c r="L12" i="15"/>
  <c r="L17" i="15" s="1"/>
  <c r="AW11" i="15"/>
  <c r="AV11" i="15"/>
  <c r="AU11" i="15"/>
  <c r="AT11" i="15"/>
  <c r="AS11" i="15"/>
  <c r="AR11" i="15"/>
  <c r="AQ11" i="15"/>
  <c r="AP11" i="15"/>
  <c r="AO11" i="15"/>
  <c r="AN11" i="15"/>
  <c r="AM11" i="15"/>
  <c r="AM16" i="15" s="1"/>
  <c r="AL11" i="15"/>
  <c r="AK11" i="15"/>
  <c r="AJ11" i="15"/>
  <c r="AI11" i="15"/>
  <c r="AH11" i="15"/>
  <c r="AG11" i="15"/>
  <c r="AF11" i="15"/>
  <c r="AF16" i="15" s="1"/>
  <c r="AE11" i="15"/>
  <c r="AE16" i="15" s="1"/>
  <c r="AD11" i="15"/>
  <c r="AD16" i="15" s="1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AW10" i="15"/>
  <c r="AV10" i="15"/>
  <c r="AU10" i="15"/>
  <c r="AT10" i="15"/>
  <c r="AS10" i="15"/>
  <c r="AR10" i="15"/>
  <c r="AQ10" i="15"/>
  <c r="AP10" i="15"/>
  <c r="AO10" i="15"/>
  <c r="AN10" i="15"/>
  <c r="AM10" i="15"/>
  <c r="AM15" i="15" s="1"/>
  <c r="AL10" i="15"/>
  <c r="AK10" i="15"/>
  <c r="AJ10" i="15"/>
  <c r="AI10" i="15"/>
  <c r="AH10" i="15"/>
  <c r="AG10" i="15"/>
  <c r="AF10" i="15"/>
  <c r="AF15" i="15" s="1"/>
  <c r="AE10" i="15"/>
  <c r="AE15" i="15" s="1"/>
  <c r="AD10" i="15"/>
  <c r="AD15" i="15" s="1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AY7" i="15"/>
  <c r="AY16" i="15" s="1"/>
  <c r="AX7" i="15"/>
  <c r="AX16" i="15" s="1"/>
  <c r="AW7" i="15"/>
  <c r="AV7" i="15"/>
  <c r="AU7" i="15"/>
  <c r="AT7" i="15"/>
  <c r="AS7" i="15"/>
  <c r="AR7" i="15"/>
  <c r="AQ7" i="15"/>
  <c r="AP7" i="15"/>
  <c r="AO7" i="15"/>
  <c r="AN7" i="15"/>
  <c r="AL7" i="15"/>
  <c r="AK7" i="15"/>
  <c r="AJ7" i="15"/>
  <c r="AI7" i="15"/>
  <c r="AH7" i="15"/>
  <c r="AG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AY6" i="15"/>
  <c r="AY15" i="15" s="1"/>
  <c r="AX6" i="15"/>
  <c r="AX15" i="15" s="1"/>
  <c r="AW6" i="15"/>
  <c r="AW15" i="15" s="1"/>
  <c r="AV6" i="15"/>
  <c r="AV15" i="15" s="1"/>
  <c r="AU6" i="15"/>
  <c r="AU15" i="15" s="1"/>
  <c r="AT6" i="15"/>
  <c r="AT15" i="15" s="1"/>
  <c r="AS6" i="15"/>
  <c r="AS15" i="15" s="1"/>
  <c r="AR6" i="15"/>
  <c r="AR15" i="15" s="1"/>
  <c r="AQ6" i="15"/>
  <c r="AQ15" i="15" s="1"/>
  <c r="AP6" i="15"/>
  <c r="AP15" i="15" s="1"/>
  <c r="AO6" i="15"/>
  <c r="AO15" i="15" s="1"/>
  <c r="AN6" i="15"/>
  <c r="AN15" i="15" s="1"/>
  <c r="AL6" i="15"/>
  <c r="AK6" i="15"/>
  <c r="AJ6" i="15"/>
  <c r="AI6" i="15"/>
  <c r="AH6" i="15"/>
  <c r="AG6" i="15"/>
  <c r="AC6" i="15"/>
  <c r="AC15" i="15" s="1"/>
  <c r="AB6" i="15"/>
  <c r="AB15" i="15" s="1"/>
  <c r="AA6" i="15"/>
  <c r="AA15" i="15" s="1"/>
  <c r="Z6" i="15"/>
  <c r="Z15" i="15" s="1"/>
  <c r="Y6" i="15"/>
  <c r="Y15" i="15" s="1"/>
  <c r="X6" i="15"/>
  <c r="W6" i="15"/>
  <c r="W15" i="15" s="1"/>
  <c r="V6" i="15"/>
  <c r="V15" i="15" s="1"/>
  <c r="U6" i="15"/>
  <c r="U15" i="15" s="1"/>
  <c r="T6" i="15"/>
  <c r="T15" i="15" s="1"/>
  <c r="S6" i="15"/>
  <c r="S15" i="15" s="1"/>
  <c r="R6" i="15"/>
  <c r="R15" i="15" s="1"/>
  <c r="Q6" i="15"/>
  <c r="Q15" i="15" s="1"/>
  <c r="P6" i="15"/>
  <c r="P15" i="15" s="1"/>
  <c r="O6" i="15"/>
  <c r="O15" i="15" s="1"/>
  <c r="N6" i="15"/>
  <c r="N15" i="15" s="1"/>
  <c r="M6" i="15"/>
  <c r="M15" i="15" s="1"/>
  <c r="L6" i="15"/>
  <c r="L15" i="15" s="1"/>
  <c r="Q16" i="14" l="1"/>
  <c r="Q18" i="14" s="1"/>
  <c r="Q19" i="14" s="1"/>
  <c r="U16" i="14"/>
  <c r="Y16" i="14"/>
  <c r="AC16" i="14"/>
  <c r="AC18" i="14" s="1"/>
  <c r="AC19" i="14" s="1"/>
  <c r="AO16" i="14"/>
  <c r="AO18" i="14" s="1"/>
  <c r="AO19" i="14" s="1"/>
  <c r="AS16" i="14"/>
  <c r="AS18" i="14" s="1"/>
  <c r="AS19" i="14" s="1"/>
  <c r="AW16" i="14"/>
  <c r="AW18" i="14" s="1"/>
  <c r="AW19" i="14" s="1"/>
  <c r="AI15" i="14"/>
  <c r="AJ16" i="14"/>
  <c r="AG15" i="14"/>
  <c r="AK15" i="14"/>
  <c r="AJ15" i="14"/>
  <c r="M16" i="14"/>
  <c r="M18" i="14" s="1"/>
  <c r="M19" i="14" s="1"/>
  <c r="AX18" i="14"/>
  <c r="AX19" i="14" s="1"/>
  <c r="AG16" i="14"/>
  <c r="AK16" i="14"/>
  <c r="AY18" i="14"/>
  <c r="AY19" i="14" s="1"/>
  <c r="AZ18" i="14"/>
  <c r="AZ19" i="14" s="1"/>
  <c r="AH15" i="14"/>
  <c r="AL15" i="14"/>
  <c r="AH16" i="14"/>
  <c r="AL16" i="14"/>
  <c r="Y18" i="14"/>
  <c r="Y19" i="14" s="1"/>
  <c r="W16" i="14"/>
  <c r="W18" i="14" s="1"/>
  <c r="W19" i="14" s="1"/>
  <c r="AE18" i="14"/>
  <c r="AE19" i="14" s="1"/>
  <c r="AM18" i="14"/>
  <c r="AM19" i="14" s="1"/>
  <c r="U18" i="14"/>
  <c r="U19" i="14" s="1"/>
  <c r="O16" i="14"/>
  <c r="O18" i="14" s="1"/>
  <c r="O19" i="14" s="1"/>
  <c r="S16" i="14"/>
  <c r="S18" i="14" s="1"/>
  <c r="S19" i="14" s="1"/>
  <c r="AA16" i="14"/>
  <c r="AA18" i="14" s="1"/>
  <c r="AA19" i="14" s="1"/>
  <c r="AQ16" i="14"/>
  <c r="AQ18" i="14" s="1"/>
  <c r="AQ19" i="14" s="1"/>
  <c r="AU16" i="14"/>
  <c r="AU18" i="14" s="1"/>
  <c r="AU19" i="14" s="1"/>
  <c r="L16" i="14"/>
  <c r="L18" i="14" s="1"/>
  <c r="L19" i="14" s="1"/>
  <c r="P16" i="14"/>
  <c r="P18" i="14" s="1"/>
  <c r="P19" i="14" s="1"/>
  <c r="T16" i="14"/>
  <c r="T18" i="14" s="1"/>
  <c r="T19" i="14" s="1"/>
  <c r="X16" i="14"/>
  <c r="X18" i="14" s="1"/>
  <c r="X19" i="14" s="1"/>
  <c r="AB16" i="14"/>
  <c r="AB18" i="14" s="1"/>
  <c r="AB19" i="14" s="1"/>
  <c r="AI16" i="14"/>
  <c r="AN16" i="14"/>
  <c r="AN18" i="14" s="1"/>
  <c r="AN19" i="14" s="1"/>
  <c r="AR16" i="14"/>
  <c r="AR18" i="14" s="1"/>
  <c r="AR19" i="14" s="1"/>
  <c r="AV16" i="14"/>
  <c r="AV18" i="14" s="1"/>
  <c r="AV19" i="14" s="1"/>
  <c r="AF18" i="14"/>
  <c r="AF19" i="14" s="1"/>
  <c r="N16" i="14"/>
  <c r="N18" i="14" s="1"/>
  <c r="N19" i="14" s="1"/>
  <c r="R16" i="14"/>
  <c r="R18" i="14" s="1"/>
  <c r="R19" i="14" s="1"/>
  <c r="V16" i="14"/>
  <c r="V18" i="14" s="1"/>
  <c r="V19" i="14" s="1"/>
  <c r="Z16" i="14"/>
  <c r="Z18" i="14" s="1"/>
  <c r="Z19" i="14" s="1"/>
  <c r="AP16" i="14"/>
  <c r="AP18" i="14" s="1"/>
  <c r="AP19" i="14" s="1"/>
  <c r="AT16" i="14"/>
  <c r="AT18" i="14" s="1"/>
  <c r="AT19" i="14" s="1"/>
  <c r="AD18" i="14"/>
  <c r="AD19" i="14" s="1"/>
  <c r="AX18" i="13"/>
  <c r="AX19" i="13" s="1"/>
  <c r="AJ16" i="13"/>
  <c r="M16" i="13"/>
  <c r="M18" i="13" s="1"/>
  <c r="M19" i="13" s="1"/>
  <c r="Y16" i="13"/>
  <c r="Y18" i="13" s="1"/>
  <c r="Y19" i="13" s="1"/>
  <c r="Q16" i="13"/>
  <c r="Q18" i="13" s="1"/>
  <c r="Q19" i="13" s="1"/>
  <c r="U16" i="13"/>
  <c r="U18" i="13" s="1"/>
  <c r="U19" i="13" s="1"/>
  <c r="AC16" i="13"/>
  <c r="AC18" i="13" s="1"/>
  <c r="AC19" i="13" s="1"/>
  <c r="AO16" i="13"/>
  <c r="AO18" i="13" s="1"/>
  <c r="AO19" i="13" s="1"/>
  <c r="AS16" i="13"/>
  <c r="AS18" i="13" s="1"/>
  <c r="AS19" i="13" s="1"/>
  <c r="AW16" i="13"/>
  <c r="AW18" i="13" s="1"/>
  <c r="AW19" i="13" s="1"/>
  <c r="AG16" i="13"/>
  <c r="AK16" i="13"/>
  <c r="AL15" i="13"/>
  <c r="AM18" i="13"/>
  <c r="AM19" i="13" s="1"/>
  <c r="AH15" i="13"/>
  <c r="AK15" i="13"/>
  <c r="AK18" i="13" s="1"/>
  <c r="AK19" i="13" s="1"/>
  <c r="S16" i="13"/>
  <c r="S18" i="13" s="1"/>
  <c r="S19" i="13" s="1"/>
  <c r="W16" i="13"/>
  <c r="W18" i="13" s="1"/>
  <c r="W19" i="13" s="1"/>
  <c r="AU16" i="13"/>
  <c r="AU18" i="13" s="1"/>
  <c r="AU19" i="13" s="1"/>
  <c r="AY18" i="13"/>
  <c r="AY19" i="13" s="1"/>
  <c r="AI15" i="13"/>
  <c r="L16" i="13"/>
  <c r="L18" i="13" s="1"/>
  <c r="L19" i="13" s="1"/>
  <c r="P16" i="13"/>
  <c r="P18" i="13" s="1"/>
  <c r="P19" i="13" s="1"/>
  <c r="T16" i="13"/>
  <c r="T18" i="13" s="1"/>
  <c r="T19" i="13" s="1"/>
  <c r="X16" i="13"/>
  <c r="X18" i="13" s="1"/>
  <c r="X19" i="13" s="1"/>
  <c r="AB16" i="13"/>
  <c r="AB18" i="13" s="1"/>
  <c r="AB19" i="13" s="1"/>
  <c r="AI16" i="13"/>
  <c r="AN16" i="13"/>
  <c r="AN18" i="13" s="1"/>
  <c r="AN19" i="13" s="1"/>
  <c r="AR16" i="13"/>
  <c r="AR18" i="13" s="1"/>
  <c r="AR19" i="13" s="1"/>
  <c r="AV16" i="13"/>
  <c r="AV18" i="13" s="1"/>
  <c r="AV19" i="13" s="1"/>
  <c r="N16" i="13"/>
  <c r="N18" i="13" s="1"/>
  <c r="N19" i="13" s="1"/>
  <c r="R16" i="13"/>
  <c r="R18" i="13" s="1"/>
  <c r="R19" i="13" s="1"/>
  <c r="V16" i="13"/>
  <c r="V18" i="13" s="1"/>
  <c r="V19" i="13" s="1"/>
  <c r="Z16" i="13"/>
  <c r="Z18" i="13" s="1"/>
  <c r="Z19" i="13" s="1"/>
  <c r="AH16" i="13"/>
  <c r="AL16" i="13"/>
  <c r="AP16" i="13"/>
  <c r="AP18" i="13" s="1"/>
  <c r="AP19" i="13" s="1"/>
  <c r="AT16" i="13"/>
  <c r="AT18" i="13" s="1"/>
  <c r="AT19" i="13" s="1"/>
  <c r="AG15" i="13"/>
  <c r="O16" i="13"/>
  <c r="O18" i="13" s="1"/>
  <c r="O19" i="13" s="1"/>
  <c r="AA16" i="13"/>
  <c r="AA18" i="13" s="1"/>
  <c r="AA19" i="13" s="1"/>
  <c r="AQ16" i="13"/>
  <c r="AQ18" i="13" s="1"/>
  <c r="AQ19" i="13" s="1"/>
  <c r="AE18" i="13"/>
  <c r="AE19" i="13" s="1"/>
  <c r="AZ18" i="13"/>
  <c r="AZ19" i="13" s="1"/>
  <c r="AD18" i="13"/>
  <c r="AD19" i="13" s="1"/>
  <c r="AF18" i="13"/>
  <c r="AF19" i="13" s="1"/>
  <c r="AJ15" i="13"/>
  <c r="AJ18" i="13" s="1"/>
  <c r="AJ19" i="13" s="1"/>
  <c r="AR15" i="12"/>
  <c r="AY18" i="12"/>
  <c r="AY19" i="12" s="1"/>
  <c r="N16" i="12"/>
  <c r="N18" i="12" s="1"/>
  <c r="N19" i="12" s="1"/>
  <c r="R16" i="12"/>
  <c r="R18" i="12" s="1"/>
  <c r="R19" i="12" s="1"/>
  <c r="V16" i="12"/>
  <c r="V18" i="12" s="1"/>
  <c r="V19" i="12" s="1"/>
  <c r="Z16" i="12"/>
  <c r="Z18" i="12" s="1"/>
  <c r="Z19" i="12" s="1"/>
  <c r="AG16" i="12"/>
  <c r="AK16" i="12"/>
  <c r="AP16" i="12"/>
  <c r="AP18" i="12" s="1"/>
  <c r="AP19" i="12" s="1"/>
  <c r="AT16" i="12"/>
  <c r="AT18" i="12" s="1"/>
  <c r="AT19" i="12" s="1"/>
  <c r="AH16" i="12"/>
  <c r="AL16" i="12"/>
  <c r="AI15" i="12"/>
  <c r="AJ15" i="12"/>
  <c r="M16" i="12"/>
  <c r="Q16" i="12"/>
  <c r="Q18" i="12" s="1"/>
  <c r="Q19" i="12" s="1"/>
  <c r="U16" i="12"/>
  <c r="U18" i="12" s="1"/>
  <c r="U19" i="12" s="1"/>
  <c r="Y16" i="12"/>
  <c r="Y18" i="12" s="1"/>
  <c r="Y19" i="12" s="1"/>
  <c r="AC16" i="12"/>
  <c r="AC18" i="12" s="1"/>
  <c r="AC19" i="12" s="1"/>
  <c r="AJ16" i="12"/>
  <c r="AO16" i="12"/>
  <c r="AO18" i="12" s="1"/>
  <c r="AO19" i="12" s="1"/>
  <c r="AS16" i="12"/>
  <c r="AS18" i="12" s="1"/>
  <c r="AS19" i="12" s="1"/>
  <c r="AW16" i="12"/>
  <c r="AW18" i="12" s="1"/>
  <c r="AW19" i="12" s="1"/>
  <c r="AG15" i="12"/>
  <c r="AH15" i="12"/>
  <c r="AL15" i="12"/>
  <c r="O16" i="12"/>
  <c r="O18" i="12" s="1"/>
  <c r="O19" i="12" s="1"/>
  <c r="S16" i="12"/>
  <c r="S18" i="12" s="1"/>
  <c r="S19" i="12" s="1"/>
  <c r="W16" i="12"/>
  <c r="W18" i="12" s="1"/>
  <c r="W19" i="12" s="1"/>
  <c r="AA16" i="12"/>
  <c r="AA18" i="12" s="1"/>
  <c r="AA19" i="12" s="1"/>
  <c r="AQ16" i="12"/>
  <c r="AQ18" i="12" s="1"/>
  <c r="AQ19" i="12" s="1"/>
  <c r="AU16" i="12"/>
  <c r="AU18" i="12" s="1"/>
  <c r="AU19" i="12" s="1"/>
  <c r="AE18" i="12"/>
  <c r="AE19" i="12" s="1"/>
  <c r="AM18" i="12"/>
  <c r="AM19" i="12" s="1"/>
  <c r="M18" i="12"/>
  <c r="M19" i="12" s="1"/>
  <c r="AK15" i="12"/>
  <c r="L16" i="12"/>
  <c r="L18" i="12" s="1"/>
  <c r="L19" i="12" s="1"/>
  <c r="P16" i="12"/>
  <c r="P18" i="12" s="1"/>
  <c r="P19" i="12" s="1"/>
  <c r="T16" i="12"/>
  <c r="T18" i="12" s="1"/>
  <c r="T19" i="12" s="1"/>
  <c r="X16" i="12"/>
  <c r="X18" i="12" s="1"/>
  <c r="X19" i="12" s="1"/>
  <c r="AB16" i="12"/>
  <c r="AB18" i="12" s="1"/>
  <c r="AB19" i="12" s="1"/>
  <c r="AI16" i="12"/>
  <c r="AN16" i="12"/>
  <c r="AN18" i="12" s="1"/>
  <c r="AN19" i="12" s="1"/>
  <c r="AR16" i="12"/>
  <c r="AV16" i="12"/>
  <c r="AV18" i="12" s="1"/>
  <c r="AV19" i="12" s="1"/>
  <c r="AZ18" i="12"/>
  <c r="AZ19" i="12" s="1"/>
  <c r="AX18" i="12"/>
  <c r="AX19" i="12" s="1"/>
  <c r="AD18" i="12"/>
  <c r="AD19" i="12" s="1"/>
  <c r="AF18" i="12"/>
  <c r="AF19" i="12" s="1"/>
  <c r="X15" i="15"/>
  <c r="AJ16" i="15"/>
  <c r="AL15" i="15"/>
  <c r="AY18" i="15"/>
  <c r="AY19" i="15" s="1"/>
  <c r="AI15" i="15"/>
  <c r="AH16" i="15"/>
  <c r="M16" i="15"/>
  <c r="M18" i="15" s="1"/>
  <c r="M19" i="15" s="1"/>
  <c r="Q16" i="15"/>
  <c r="Q18" i="15" s="1"/>
  <c r="Q19" i="15" s="1"/>
  <c r="U16" i="15"/>
  <c r="U18" i="15" s="1"/>
  <c r="U19" i="15" s="1"/>
  <c r="Y16" i="15"/>
  <c r="Y18" i="15" s="1"/>
  <c r="Y19" i="15" s="1"/>
  <c r="AC16" i="15"/>
  <c r="AC18" i="15" s="1"/>
  <c r="AC19" i="15" s="1"/>
  <c r="AO16" i="15"/>
  <c r="AO18" i="15" s="1"/>
  <c r="AO19" i="15" s="1"/>
  <c r="AS16" i="15"/>
  <c r="AS18" i="15" s="1"/>
  <c r="AS19" i="15" s="1"/>
  <c r="AW16" i="15"/>
  <c r="AW18" i="15" s="1"/>
  <c r="AW19" i="15" s="1"/>
  <c r="AM18" i="15"/>
  <c r="AM19" i="15" s="1"/>
  <c r="AL16" i="15"/>
  <c r="AX18" i="15"/>
  <c r="AX19" i="15" s="1"/>
  <c r="AG16" i="15"/>
  <c r="AK16" i="15"/>
  <c r="AJ15" i="15"/>
  <c r="AH15" i="15"/>
  <c r="AE18" i="15"/>
  <c r="AE19" i="15" s="1"/>
  <c r="L16" i="15"/>
  <c r="L18" i="15" s="1"/>
  <c r="L19" i="15" s="1"/>
  <c r="P16" i="15"/>
  <c r="P18" i="15" s="1"/>
  <c r="P19" i="15" s="1"/>
  <c r="T16" i="15"/>
  <c r="T18" i="15" s="1"/>
  <c r="T19" i="15" s="1"/>
  <c r="X16" i="15"/>
  <c r="AB16" i="15"/>
  <c r="AB18" i="15" s="1"/>
  <c r="AB19" i="15" s="1"/>
  <c r="AI16" i="15"/>
  <c r="AN16" i="15"/>
  <c r="AN18" i="15" s="1"/>
  <c r="AN19" i="15" s="1"/>
  <c r="AR16" i="15"/>
  <c r="AR18" i="15" s="1"/>
  <c r="AR19" i="15" s="1"/>
  <c r="AV16" i="15"/>
  <c r="AV18" i="15" s="1"/>
  <c r="AV19" i="15" s="1"/>
  <c r="N16" i="15"/>
  <c r="N18" i="15" s="1"/>
  <c r="N19" i="15" s="1"/>
  <c r="R16" i="15"/>
  <c r="R18" i="15" s="1"/>
  <c r="R19" i="15" s="1"/>
  <c r="V16" i="15"/>
  <c r="V18" i="15" s="1"/>
  <c r="V19" i="15" s="1"/>
  <c r="Z16" i="15"/>
  <c r="Z18" i="15" s="1"/>
  <c r="Z19" i="15" s="1"/>
  <c r="AP16" i="15"/>
  <c r="AP18" i="15" s="1"/>
  <c r="AP19" i="15" s="1"/>
  <c r="AT16" i="15"/>
  <c r="AT18" i="15" s="1"/>
  <c r="AT19" i="15" s="1"/>
  <c r="AZ18" i="15"/>
  <c r="AZ19" i="15" s="1"/>
  <c r="AF18" i="15"/>
  <c r="AF19" i="15" s="1"/>
  <c r="AG15" i="15"/>
  <c r="AK15" i="15"/>
  <c r="AD18" i="15"/>
  <c r="AD19" i="15" s="1"/>
  <c r="O16" i="15"/>
  <c r="O18" i="15" s="1"/>
  <c r="O19" i="15" s="1"/>
  <c r="S16" i="15"/>
  <c r="S18" i="15" s="1"/>
  <c r="S19" i="15" s="1"/>
  <c r="W16" i="15"/>
  <c r="W18" i="15" s="1"/>
  <c r="W19" i="15" s="1"/>
  <c r="AA16" i="15"/>
  <c r="AA18" i="15" s="1"/>
  <c r="AA19" i="15" s="1"/>
  <c r="AQ16" i="15"/>
  <c r="AQ18" i="15" s="1"/>
  <c r="AQ19" i="15" s="1"/>
  <c r="AU16" i="15"/>
  <c r="AU18" i="15" s="1"/>
  <c r="AU19" i="15" s="1"/>
  <c r="AH18" i="14" l="1"/>
  <c r="AH19" i="14" s="1"/>
  <c r="AG18" i="14"/>
  <c r="AG19" i="14" s="1"/>
  <c r="AK18" i="14"/>
  <c r="AK19" i="14" s="1"/>
  <c r="AJ18" i="14"/>
  <c r="AJ19" i="14" s="1"/>
  <c r="AI18" i="14"/>
  <c r="AI19" i="14" s="1"/>
  <c r="AL18" i="14"/>
  <c r="AL19" i="14" s="1"/>
  <c r="AL18" i="13"/>
  <c r="AL19" i="13" s="1"/>
  <c r="AG18" i="13"/>
  <c r="AG19" i="13" s="1"/>
  <c r="AH18" i="13"/>
  <c r="AH19" i="13" s="1"/>
  <c r="AI18" i="13"/>
  <c r="AI19" i="13" s="1"/>
  <c r="AR18" i="12"/>
  <c r="AR19" i="12" s="1"/>
  <c r="AL18" i="12"/>
  <c r="AL19" i="12" s="1"/>
  <c r="AG18" i="12"/>
  <c r="AG19" i="12" s="1"/>
  <c r="AH18" i="12"/>
  <c r="AH19" i="12" s="1"/>
  <c r="AI18" i="12"/>
  <c r="AI19" i="12" s="1"/>
  <c r="AK18" i="12"/>
  <c r="AK19" i="12" s="1"/>
  <c r="AJ18" i="12"/>
  <c r="AJ19" i="12" s="1"/>
  <c r="AJ18" i="15"/>
  <c r="AJ19" i="15" s="1"/>
  <c r="AL18" i="15"/>
  <c r="AL19" i="15" s="1"/>
  <c r="X18" i="15"/>
  <c r="X19" i="15" s="1"/>
  <c r="AH18" i="15"/>
  <c r="AH19" i="15" s="1"/>
  <c r="AG18" i="15"/>
  <c r="AG19" i="15" s="1"/>
  <c r="AI18" i="15"/>
  <c r="AI19" i="15" s="1"/>
  <c r="AK18" i="15"/>
  <c r="AK19" i="15" s="1"/>
  <c r="P55" i="11" l="1"/>
  <c r="P44" i="11"/>
  <c r="P39" i="11"/>
  <c r="R29" i="11"/>
  <c r="R24" i="11"/>
  <c r="AZ17" i="11"/>
  <c r="AY17" i="11"/>
  <c r="AX17" i="11"/>
  <c r="AZ16" i="11"/>
  <c r="AZ15" i="11"/>
  <c r="AW12" i="11"/>
  <c r="AW17" i="11" s="1"/>
  <c r="AV12" i="11"/>
  <c r="AV17" i="11" s="1"/>
  <c r="AU12" i="11"/>
  <c r="AU17" i="11" s="1"/>
  <c r="AT12" i="11"/>
  <c r="AT17" i="11" s="1"/>
  <c r="AS12" i="11"/>
  <c r="AS17" i="11" s="1"/>
  <c r="AR12" i="11"/>
  <c r="AR17" i="11" s="1"/>
  <c r="AQ12" i="11"/>
  <c r="AQ17" i="11" s="1"/>
  <c r="AP12" i="11"/>
  <c r="AP17" i="11" s="1"/>
  <c r="AO12" i="11"/>
  <c r="AO17" i="11" s="1"/>
  <c r="AN12" i="11"/>
  <c r="AN17" i="11" s="1"/>
  <c r="AM12" i="11"/>
  <c r="AM17" i="11" s="1"/>
  <c r="AL12" i="11"/>
  <c r="AL17" i="11" s="1"/>
  <c r="AK12" i="11"/>
  <c r="AK17" i="11" s="1"/>
  <c r="AJ12" i="11"/>
  <c r="AJ17" i="11" s="1"/>
  <c r="AI12" i="11"/>
  <c r="AI17" i="11" s="1"/>
  <c r="AH12" i="11"/>
  <c r="AH17" i="11" s="1"/>
  <c r="AG12" i="11"/>
  <c r="AG17" i="11" s="1"/>
  <c r="AF12" i="11"/>
  <c r="AF17" i="11" s="1"/>
  <c r="AE12" i="11"/>
  <c r="AE17" i="11" s="1"/>
  <c r="AD12" i="11"/>
  <c r="AD17" i="11" s="1"/>
  <c r="AC12" i="11"/>
  <c r="AC17" i="11" s="1"/>
  <c r="AB12" i="11"/>
  <c r="AB17" i="11" s="1"/>
  <c r="AA12" i="11"/>
  <c r="AA17" i="11" s="1"/>
  <c r="Z12" i="11"/>
  <c r="Z17" i="11" s="1"/>
  <c r="Y12" i="11"/>
  <c r="Y17" i="11" s="1"/>
  <c r="X12" i="11"/>
  <c r="X17" i="11" s="1"/>
  <c r="W12" i="11"/>
  <c r="W17" i="11" s="1"/>
  <c r="V12" i="11"/>
  <c r="V17" i="11" s="1"/>
  <c r="U12" i="11"/>
  <c r="U17" i="11" s="1"/>
  <c r="T12" i="11"/>
  <c r="T17" i="11" s="1"/>
  <c r="S12" i="11"/>
  <c r="S17" i="11" s="1"/>
  <c r="R12" i="11"/>
  <c r="R17" i="11" s="1"/>
  <c r="Q12" i="11"/>
  <c r="Q17" i="11" s="1"/>
  <c r="P12" i="11"/>
  <c r="P17" i="11" s="1"/>
  <c r="O12" i="11"/>
  <c r="O17" i="11" s="1"/>
  <c r="N12" i="11"/>
  <c r="N17" i="11" s="1"/>
  <c r="M12" i="11"/>
  <c r="M17" i="11" s="1"/>
  <c r="L12" i="11"/>
  <c r="L17" i="11" s="1"/>
  <c r="AW11" i="11"/>
  <c r="AV11" i="11"/>
  <c r="AU11" i="11"/>
  <c r="AT11" i="11"/>
  <c r="AS11" i="11"/>
  <c r="AR11" i="11"/>
  <c r="AQ11" i="11"/>
  <c r="AP11" i="11"/>
  <c r="AO11" i="11"/>
  <c r="AN11" i="11"/>
  <c r="AM11" i="11"/>
  <c r="AM16" i="11" s="1"/>
  <c r="AL11" i="11"/>
  <c r="AK11" i="11"/>
  <c r="AJ11" i="11"/>
  <c r="AI11" i="11"/>
  <c r="AH11" i="11"/>
  <c r="AG11" i="11"/>
  <c r="AF11" i="11"/>
  <c r="AF16" i="11" s="1"/>
  <c r="AE11" i="11"/>
  <c r="AE16" i="11" s="1"/>
  <c r="AD11" i="11"/>
  <c r="AD16" i="11" s="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AW10" i="11"/>
  <c r="AV10" i="11"/>
  <c r="AU10" i="11"/>
  <c r="AT10" i="11"/>
  <c r="AS10" i="11"/>
  <c r="AR10" i="11"/>
  <c r="AQ10" i="11"/>
  <c r="AP10" i="11"/>
  <c r="AO10" i="11"/>
  <c r="AN10" i="11"/>
  <c r="AM10" i="11"/>
  <c r="AM15" i="11" s="1"/>
  <c r="AL10" i="11"/>
  <c r="AK10" i="11"/>
  <c r="AJ10" i="11"/>
  <c r="AI10" i="11"/>
  <c r="AH10" i="11"/>
  <c r="AG10" i="11"/>
  <c r="AF10" i="11"/>
  <c r="AF15" i="11" s="1"/>
  <c r="AE10" i="11"/>
  <c r="AE15" i="11" s="1"/>
  <c r="AD10" i="11"/>
  <c r="AD15" i="11" s="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AY7" i="11"/>
  <c r="AY16" i="11" s="1"/>
  <c r="AX7" i="11"/>
  <c r="AX16" i="11" s="1"/>
  <c r="AW7" i="11"/>
  <c r="AV7" i="11"/>
  <c r="AU7" i="11"/>
  <c r="AT7" i="11"/>
  <c r="AS7" i="11"/>
  <c r="AR7" i="11"/>
  <c r="AQ7" i="11"/>
  <c r="AP7" i="11"/>
  <c r="AO7" i="11"/>
  <c r="AN7" i="11"/>
  <c r="AL7" i="11"/>
  <c r="AK7" i="11"/>
  <c r="AJ7" i="11"/>
  <c r="AI7" i="11"/>
  <c r="AH7" i="11"/>
  <c r="AG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AY6" i="11"/>
  <c r="AY15" i="11" s="1"/>
  <c r="AX6" i="11"/>
  <c r="AX15" i="11" s="1"/>
  <c r="AW6" i="11"/>
  <c r="AW15" i="11" s="1"/>
  <c r="AV6" i="11"/>
  <c r="AV15" i="11" s="1"/>
  <c r="AU6" i="11"/>
  <c r="AU15" i="11" s="1"/>
  <c r="AT6" i="11"/>
  <c r="AT15" i="11" s="1"/>
  <c r="AS6" i="11"/>
  <c r="AS15" i="11" s="1"/>
  <c r="AR6" i="11"/>
  <c r="AR15" i="11" s="1"/>
  <c r="AQ6" i="11"/>
  <c r="AQ15" i="11" s="1"/>
  <c r="AP6" i="11"/>
  <c r="AP15" i="11" s="1"/>
  <c r="AO6" i="11"/>
  <c r="AO15" i="11" s="1"/>
  <c r="AN6" i="11"/>
  <c r="AN15" i="11" s="1"/>
  <c r="AL6" i="11"/>
  <c r="AK6" i="11"/>
  <c r="AJ6" i="11"/>
  <c r="AI6" i="11"/>
  <c r="AH6" i="11"/>
  <c r="AG6" i="11"/>
  <c r="AC6" i="11"/>
  <c r="AC15" i="11" s="1"/>
  <c r="AB6" i="11"/>
  <c r="AB15" i="11" s="1"/>
  <c r="AA6" i="11"/>
  <c r="AA15" i="11" s="1"/>
  <c r="Z6" i="11"/>
  <c r="Z15" i="11" s="1"/>
  <c r="Y6" i="11"/>
  <c r="Y15" i="11" s="1"/>
  <c r="X6" i="11"/>
  <c r="X15" i="11" s="1"/>
  <c r="W6" i="11"/>
  <c r="W15" i="11" s="1"/>
  <c r="V6" i="11"/>
  <c r="V15" i="11" s="1"/>
  <c r="U6" i="11"/>
  <c r="U15" i="11" s="1"/>
  <c r="T6" i="11"/>
  <c r="T15" i="11" s="1"/>
  <c r="S6" i="11"/>
  <c r="S15" i="11" s="1"/>
  <c r="R6" i="11"/>
  <c r="R15" i="11" s="1"/>
  <c r="Q6" i="11"/>
  <c r="Q15" i="11" s="1"/>
  <c r="P6" i="11"/>
  <c r="P15" i="11" s="1"/>
  <c r="O6" i="11"/>
  <c r="O15" i="11" s="1"/>
  <c r="N6" i="11"/>
  <c r="N15" i="11" s="1"/>
  <c r="M6" i="11"/>
  <c r="M15" i="11" s="1"/>
  <c r="L6" i="11"/>
  <c r="L15" i="11" s="1"/>
  <c r="P51" i="10"/>
  <c r="P44" i="10"/>
  <c r="P38" i="10"/>
  <c r="R30" i="10"/>
  <c r="R24" i="10"/>
  <c r="AZ17" i="10"/>
  <c r="AY17" i="10"/>
  <c r="AX17" i="10"/>
  <c r="AZ16" i="10"/>
  <c r="AZ15" i="10"/>
  <c r="AW12" i="10"/>
  <c r="AW17" i="10" s="1"/>
  <c r="AV12" i="10"/>
  <c r="AV17" i="10" s="1"/>
  <c r="AU12" i="10"/>
  <c r="AU17" i="10" s="1"/>
  <c r="AT12" i="10"/>
  <c r="AT17" i="10" s="1"/>
  <c r="AS12" i="10"/>
  <c r="AS17" i="10" s="1"/>
  <c r="AR12" i="10"/>
  <c r="AR17" i="10" s="1"/>
  <c r="AQ12" i="10"/>
  <c r="AQ17" i="10" s="1"/>
  <c r="AP12" i="10"/>
  <c r="AP17" i="10" s="1"/>
  <c r="AO12" i="10"/>
  <c r="AO17" i="10" s="1"/>
  <c r="AN12" i="10"/>
  <c r="AN17" i="10" s="1"/>
  <c r="AM12" i="10"/>
  <c r="AM17" i="10" s="1"/>
  <c r="AL12" i="10"/>
  <c r="AL17" i="10" s="1"/>
  <c r="AK12" i="10"/>
  <c r="AK17" i="10" s="1"/>
  <c r="AJ12" i="10"/>
  <c r="AJ17" i="10" s="1"/>
  <c r="AI12" i="10"/>
  <c r="AI17" i="10" s="1"/>
  <c r="AH12" i="10"/>
  <c r="AH17" i="10" s="1"/>
  <c r="AG12" i="10"/>
  <c r="AG17" i="10" s="1"/>
  <c r="AF12" i="10"/>
  <c r="AF17" i="10" s="1"/>
  <c r="AE12" i="10"/>
  <c r="AE17" i="10" s="1"/>
  <c r="AD12" i="10"/>
  <c r="AD17" i="10" s="1"/>
  <c r="AC12" i="10"/>
  <c r="AC17" i="10" s="1"/>
  <c r="AB12" i="10"/>
  <c r="AB17" i="10" s="1"/>
  <c r="AA12" i="10"/>
  <c r="AA17" i="10" s="1"/>
  <c r="Z12" i="10"/>
  <c r="Z17" i="10" s="1"/>
  <c r="Y12" i="10"/>
  <c r="Y17" i="10" s="1"/>
  <c r="X12" i="10"/>
  <c r="X17" i="10" s="1"/>
  <c r="W12" i="10"/>
  <c r="W17" i="10" s="1"/>
  <c r="V12" i="10"/>
  <c r="V17" i="10" s="1"/>
  <c r="U12" i="10"/>
  <c r="U17" i="10" s="1"/>
  <c r="T12" i="10"/>
  <c r="T17" i="10" s="1"/>
  <c r="S12" i="10"/>
  <c r="S17" i="10" s="1"/>
  <c r="R12" i="10"/>
  <c r="R17" i="10" s="1"/>
  <c r="Q12" i="10"/>
  <c r="Q17" i="10" s="1"/>
  <c r="P12" i="10"/>
  <c r="P17" i="10" s="1"/>
  <c r="O12" i="10"/>
  <c r="O17" i="10" s="1"/>
  <c r="N12" i="10"/>
  <c r="N17" i="10" s="1"/>
  <c r="M12" i="10"/>
  <c r="M17" i="10" s="1"/>
  <c r="L12" i="10"/>
  <c r="L17" i="10" s="1"/>
  <c r="AW11" i="10"/>
  <c r="AV11" i="10"/>
  <c r="AU11" i="10"/>
  <c r="AT11" i="10"/>
  <c r="AS11" i="10"/>
  <c r="AR11" i="10"/>
  <c r="AQ11" i="10"/>
  <c r="AP11" i="10"/>
  <c r="AO11" i="10"/>
  <c r="AN11" i="10"/>
  <c r="AM11" i="10"/>
  <c r="AM16" i="10" s="1"/>
  <c r="AL11" i="10"/>
  <c r="AK11" i="10"/>
  <c r="AJ11" i="10"/>
  <c r="AI11" i="10"/>
  <c r="AH11" i="10"/>
  <c r="AG11" i="10"/>
  <c r="AF11" i="10"/>
  <c r="AF16" i="10" s="1"/>
  <c r="AE11" i="10"/>
  <c r="AE16" i="10" s="1"/>
  <c r="AD11" i="10"/>
  <c r="AD16" i="10" s="1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AW10" i="10"/>
  <c r="AV10" i="10"/>
  <c r="AU10" i="10"/>
  <c r="AT10" i="10"/>
  <c r="AS10" i="10"/>
  <c r="AR10" i="10"/>
  <c r="AQ10" i="10"/>
  <c r="AP10" i="10"/>
  <c r="AO10" i="10"/>
  <c r="AN10" i="10"/>
  <c r="AM10" i="10"/>
  <c r="AM15" i="10" s="1"/>
  <c r="AL10" i="10"/>
  <c r="AK10" i="10"/>
  <c r="AJ10" i="10"/>
  <c r="AI10" i="10"/>
  <c r="AH10" i="10"/>
  <c r="AG10" i="10"/>
  <c r="AF10" i="10"/>
  <c r="AF15" i="10" s="1"/>
  <c r="AE10" i="10"/>
  <c r="AE15" i="10" s="1"/>
  <c r="AD10" i="10"/>
  <c r="AD15" i="10" s="1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AY7" i="10"/>
  <c r="AY16" i="10" s="1"/>
  <c r="AX7" i="10"/>
  <c r="AX16" i="10" s="1"/>
  <c r="AW7" i="10"/>
  <c r="AV7" i="10"/>
  <c r="AU7" i="10"/>
  <c r="AT7" i="10"/>
  <c r="AS7" i="10"/>
  <c r="AR7" i="10"/>
  <c r="AQ7" i="10"/>
  <c r="AP7" i="10"/>
  <c r="AO7" i="10"/>
  <c r="AN7" i="10"/>
  <c r="AL7" i="10"/>
  <c r="AK7" i="10"/>
  <c r="AJ7" i="10"/>
  <c r="AI7" i="10"/>
  <c r="AH7" i="10"/>
  <c r="AG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AY6" i="10"/>
  <c r="AY15" i="10" s="1"/>
  <c r="AX6" i="10"/>
  <c r="AX15" i="10" s="1"/>
  <c r="AW6" i="10"/>
  <c r="AW15" i="10" s="1"/>
  <c r="AV6" i="10"/>
  <c r="AV15" i="10" s="1"/>
  <c r="AU6" i="10"/>
  <c r="AU15" i="10" s="1"/>
  <c r="AT6" i="10"/>
  <c r="AT15" i="10" s="1"/>
  <c r="AS6" i="10"/>
  <c r="AS15" i="10" s="1"/>
  <c r="AR6" i="10"/>
  <c r="AR15" i="10" s="1"/>
  <c r="AQ6" i="10"/>
  <c r="AQ15" i="10" s="1"/>
  <c r="AP6" i="10"/>
  <c r="AP15" i="10" s="1"/>
  <c r="AO6" i="10"/>
  <c r="AO15" i="10" s="1"/>
  <c r="AN6" i="10"/>
  <c r="AN15" i="10" s="1"/>
  <c r="AL6" i="10"/>
  <c r="AK6" i="10"/>
  <c r="AJ6" i="10"/>
  <c r="AI6" i="10"/>
  <c r="AH6" i="10"/>
  <c r="AG6" i="10"/>
  <c r="AC6" i="10"/>
  <c r="AC15" i="10" s="1"/>
  <c r="AB6" i="10"/>
  <c r="AB15" i="10" s="1"/>
  <c r="AA6" i="10"/>
  <c r="AA15" i="10" s="1"/>
  <c r="Z6" i="10"/>
  <c r="Z15" i="10" s="1"/>
  <c r="Y6" i="10"/>
  <c r="Y15" i="10" s="1"/>
  <c r="X6" i="10"/>
  <c r="X15" i="10" s="1"/>
  <c r="W6" i="10"/>
  <c r="W15" i="10" s="1"/>
  <c r="V6" i="10"/>
  <c r="V15" i="10" s="1"/>
  <c r="U6" i="10"/>
  <c r="U15" i="10" s="1"/>
  <c r="T6" i="10"/>
  <c r="T15" i="10" s="1"/>
  <c r="S6" i="10"/>
  <c r="S15" i="10" s="1"/>
  <c r="R6" i="10"/>
  <c r="R15" i="10" s="1"/>
  <c r="Q6" i="10"/>
  <c r="Q15" i="10" s="1"/>
  <c r="P6" i="10"/>
  <c r="P15" i="10" s="1"/>
  <c r="O6" i="10"/>
  <c r="O15" i="10" s="1"/>
  <c r="N6" i="10"/>
  <c r="N15" i="10" s="1"/>
  <c r="M6" i="10"/>
  <c r="M15" i="10" s="1"/>
  <c r="L6" i="10"/>
  <c r="L15" i="10" s="1"/>
  <c r="P59" i="9"/>
  <c r="P45" i="9"/>
  <c r="P38" i="9"/>
  <c r="R29" i="9"/>
  <c r="R24" i="9"/>
  <c r="AZ17" i="9"/>
  <c r="AY17" i="9"/>
  <c r="AX17" i="9"/>
  <c r="AZ16" i="9"/>
  <c r="AZ15" i="9"/>
  <c r="AW12" i="9"/>
  <c r="AW17" i="9" s="1"/>
  <c r="AV12" i="9"/>
  <c r="AV17" i="9" s="1"/>
  <c r="AU12" i="9"/>
  <c r="AU17" i="9" s="1"/>
  <c r="AT12" i="9"/>
  <c r="AT17" i="9" s="1"/>
  <c r="AS12" i="9"/>
  <c r="AS17" i="9" s="1"/>
  <c r="AR12" i="9"/>
  <c r="AR17" i="9" s="1"/>
  <c r="AQ12" i="9"/>
  <c r="AQ17" i="9" s="1"/>
  <c r="AP12" i="9"/>
  <c r="AP17" i="9" s="1"/>
  <c r="AO12" i="9"/>
  <c r="AO17" i="9" s="1"/>
  <c r="AN12" i="9"/>
  <c r="AN17" i="9" s="1"/>
  <c r="AM12" i="9"/>
  <c r="AM17" i="9" s="1"/>
  <c r="AL12" i="9"/>
  <c r="AL17" i="9" s="1"/>
  <c r="AK12" i="9"/>
  <c r="AK17" i="9" s="1"/>
  <c r="AJ12" i="9"/>
  <c r="AJ17" i="9" s="1"/>
  <c r="AI12" i="9"/>
  <c r="AI17" i="9" s="1"/>
  <c r="AH12" i="9"/>
  <c r="AH17" i="9" s="1"/>
  <c r="AG12" i="9"/>
  <c r="AG17" i="9" s="1"/>
  <c r="AF12" i="9"/>
  <c r="AF17" i="9" s="1"/>
  <c r="AE12" i="9"/>
  <c r="AE17" i="9" s="1"/>
  <c r="AD12" i="9"/>
  <c r="AD17" i="9" s="1"/>
  <c r="AC12" i="9"/>
  <c r="AC17" i="9" s="1"/>
  <c r="AB12" i="9"/>
  <c r="AB17" i="9" s="1"/>
  <c r="AA12" i="9"/>
  <c r="AA17" i="9" s="1"/>
  <c r="Z12" i="9"/>
  <c r="Z17" i="9" s="1"/>
  <c r="Y12" i="9"/>
  <c r="Y17" i="9" s="1"/>
  <c r="X12" i="9"/>
  <c r="X17" i="9" s="1"/>
  <c r="W12" i="9"/>
  <c r="W17" i="9" s="1"/>
  <c r="V12" i="9"/>
  <c r="V17" i="9" s="1"/>
  <c r="U12" i="9"/>
  <c r="U17" i="9" s="1"/>
  <c r="T12" i="9"/>
  <c r="T17" i="9" s="1"/>
  <c r="S12" i="9"/>
  <c r="S17" i="9" s="1"/>
  <c r="R12" i="9"/>
  <c r="R17" i="9" s="1"/>
  <c r="Q12" i="9"/>
  <c r="Q17" i="9" s="1"/>
  <c r="P12" i="9"/>
  <c r="P17" i="9" s="1"/>
  <c r="O12" i="9"/>
  <c r="O17" i="9" s="1"/>
  <c r="N12" i="9"/>
  <c r="N17" i="9" s="1"/>
  <c r="M12" i="9"/>
  <c r="M17" i="9" s="1"/>
  <c r="L12" i="9"/>
  <c r="L17" i="9" s="1"/>
  <c r="AW11" i="9"/>
  <c r="AV11" i="9"/>
  <c r="AU11" i="9"/>
  <c r="AT11" i="9"/>
  <c r="AS11" i="9"/>
  <c r="AR11" i="9"/>
  <c r="AQ11" i="9"/>
  <c r="AP11" i="9"/>
  <c r="AO11" i="9"/>
  <c r="AN11" i="9"/>
  <c r="AM11" i="9"/>
  <c r="AM16" i="9" s="1"/>
  <c r="AL11" i="9"/>
  <c r="AK11" i="9"/>
  <c r="AJ11" i="9"/>
  <c r="AI11" i="9"/>
  <c r="AH11" i="9"/>
  <c r="AG11" i="9"/>
  <c r="AF11" i="9"/>
  <c r="AF16" i="9" s="1"/>
  <c r="AE11" i="9"/>
  <c r="AE16" i="9" s="1"/>
  <c r="AD11" i="9"/>
  <c r="AD16" i="9" s="1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AW10" i="9"/>
  <c r="AV10" i="9"/>
  <c r="AU10" i="9"/>
  <c r="AT10" i="9"/>
  <c r="AS10" i="9"/>
  <c r="AR10" i="9"/>
  <c r="AQ10" i="9"/>
  <c r="AP10" i="9"/>
  <c r="AO10" i="9"/>
  <c r="AN10" i="9"/>
  <c r="AM10" i="9"/>
  <c r="AM15" i="9" s="1"/>
  <c r="AL10" i="9"/>
  <c r="AK10" i="9"/>
  <c r="AJ10" i="9"/>
  <c r="AI10" i="9"/>
  <c r="AH10" i="9"/>
  <c r="AG10" i="9"/>
  <c r="AF10" i="9"/>
  <c r="AF15" i="9" s="1"/>
  <c r="AE10" i="9"/>
  <c r="AE15" i="9" s="1"/>
  <c r="AD10" i="9"/>
  <c r="AD15" i="9" s="1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AY7" i="9"/>
  <c r="AY16" i="9" s="1"/>
  <c r="AX7" i="9"/>
  <c r="AX16" i="9" s="1"/>
  <c r="AW7" i="9"/>
  <c r="AV7" i="9"/>
  <c r="AU7" i="9"/>
  <c r="AT7" i="9"/>
  <c r="AS7" i="9"/>
  <c r="AR7" i="9"/>
  <c r="AQ7" i="9"/>
  <c r="AP7" i="9"/>
  <c r="AO7" i="9"/>
  <c r="AN7" i="9"/>
  <c r="AL7" i="9"/>
  <c r="AK7" i="9"/>
  <c r="AJ7" i="9"/>
  <c r="AI7" i="9"/>
  <c r="AH7" i="9"/>
  <c r="AG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AY6" i="9"/>
  <c r="AY15" i="9" s="1"/>
  <c r="AX6" i="9"/>
  <c r="AX15" i="9" s="1"/>
  <c r="AW6" i="9"/>
  <c r="AW15" i="9" s="1"/>
  <c r="AV6" i="9"/>
  <c r="AV15" i="9" s="1"/>
  <c r="AU6" i="9"/>
  <c r="AU15" i="9" s="1"/>
  <c r="AT6" i="9"/>
  <c r="AT15" i="9" s="1"/>
  <c r="AS6" i="9"/>
  <c r="AS15" i="9" s="1"/>
  <c r="AR6" i="9"/>
  <c r="AR15" i="9" s="1"/>
  <c r="AQ6" i="9"/>
  <c r="AQ15" i="9" s="1"/>
  <c r="AP6" i="9"/>
  <c r="AP15" i="9" s="1"/>
  <c r="AO6" i="9"/>
  <c r="AO15" i="9" s="1"/>
  <c r="AN6" i="9"/>
  <c r="AN15" i="9" s="1"/>
  <c r="AL6" i="9"/>
  <c r="AK6" i="9"/>
  <c r="AJ6" i="9"/>
  <c r="AI6" i="9"/>
  <c r="AH6" i="9"/>
  <c r="AG6" i="9"/>
  <c r="AC6" i="9"/>
  <c r="AC15" i="9" s="1"/>
  <c r="AB6" i="9"/>
  <c r="AB15" i="9" s="1"/>
  <c r="AA6" i="9"/>
  <c r="AA15" i="9" s="1"/>
  <c r="Z6" i="9"/>
  <c r="Z15" i="9" s="1"/>
  <c r="Y6" i="9"/>
  <c r="Y15" i="9" s="1"/>
  <c r="X6" i="9"/>
  <c r="X15" i="9" s="1"/>
  <c r="W6" i="9"/>
  <c r="W15" i="9" s="1"/>
  <c r="V6" i="9"/>
  <c r="V15" i="9" s="1"/>
  <c r="U6" i="9"/>
  <c r="U15" i="9" s="1"/>
  <c r="T6" i="9"/>
  <c r="T15" i="9" s="1"/>
  <c r="S6" i="9"/>
  <c r="S15" i="9" s="1"/>
  <c r="R6" i="9"/>
  <c r="R15" i="9" s="1"/>
  <c r="Q6" i="9"/>
  <c r="Q15" i="9" s="1"/>
  <c r="P6" i="9"/>
  <c r="P15" i="9" s="1"/>
  <c r="O6" i="9"/>
  <c r="O15" i="9" s="1"/>
  <c r="N6" i="9"/>
  <c r="N15" i="9" s="1"/>
  <c r="M6" i="9"/>
  <c r="M15" i="9" s="1"/>
  <c r="L6" i="9"/>
  <c r="L15" i="9" s="1"/>
  <c r="AZ17" i="1"/>
  <c r="AY17" i="1"/>
  <c r="AX17" i="1"/>
  <c r="AZ16" i="1"/>
  <c r="AN16" i="1"/>
  <c r="AJ16" i="1"/>
  <c r="AF16" i="1"/>
  <c r="AB16" i="1"/>
  <c r="T16" i="1"/>
  <c r="L16" i="1"/>
  <c r="AZ15" i="1"/>
  <c r="AZ18" i="1" s="1"/>
  <c r="AZ19" i="1" s="1"/>
  <c r="AX15" i="1"/>
  <c r="AX18" i="1" s="1"/>
  <c r="AX19" i="1" s="1"/>
  <c r="AW15" i="1"/>
  <c r="AT15" i="1"/>
  <c r="AS15" i="1"/>
  <c r="AP15" i="1"/>
  <c r="AO15" i="1"/>
  <c r="AK15" i="1"/>
  <c r="AG15" i="1"/>
  <c r="AD15" i="1"/>
  <c r="AD18" i="1" s="1"/>
  <c r="AD19" i="1" s="1"/>
  <c r="AC15" i="1"/>
  <c r="Z15" i="1"/>
  <c r="Y15" i="1"/>
  <c r="V15" i="1"/>
  <c r="U15" i="1"/>
  <c r="R15" i="1"/>
  <c r="Q15" i="1"/>
  <c r="N15" i="1"/>
  <c r="M15" i="1"/>
  <c r="AW12" i="1"/>
  <c r="AW17" i="1" s="1"/>
  <c r="AV12" i="1"/>
  <c r="AV17" i="1" s="1"/>
  <c r="AU12" i="1"/>
  <c r="AU17" i="1" s="1"/>
  <c r="AT12" i="1"/>
  <c r="AT17" i="1" s="1"/>
  <c r="AS12" i="1"/>
  <c r="AS17" i="1" s="1"/>
  <c r="AR12" i="1"/>
  <c r="AR17" i="1" s="1"/>
  <c r="AQ12" i="1"/>
  <c r="AQ17" i="1" s="1"/>
  <c r="AP12" i="1"/>
  <c r="AP17" i="1" s="1"/>
  <c r="AO12" i="1"/>
  <c r="AO17" i="1" s="1"/>
  <c r="AN12" i="1"/>
  <c r="AN17" i="1" s="1"/>
  <c r="AM12" i="1"/>
  <c r="AM17" i="1" s="1"/>
  <c r="AL12" i="1"/>
  <c r="AL17" i="1" s="1"/>
  <c r="AK12" i="1"/>
  <c r="AK17" i="1" s="1"/>
  <c r="AJ12" i="1"/>
  <c r="AJ17" i="1" s="1"/>
  <c r="AI12" i="1"/>
  <c r="AI17" i="1" s="1"/>
  <c r="AH12" i="1"/>
  <c r="AH17" i="1" s="1"/>
  <c r="AG12" i="1"/>
  <c r="AG17" i="1" s="1"/>
  <c r="AF12" i="1"/>
  <c r="AF17" i="1" s="1"/>
  <c r="AE12" i="1"/>
  <c r="AE17" i="1" s="1"/>
  <c r="AD12" i="1"/>
  <c r="AD17" i="1" s="1"/>
  <c r="AC12" i="1"/>
  <c r="AC17" i="1" s="1"/>
  <c r="AB12" i="1"/>
  <c r="AB17" i="1" s="1"/>
  <c r="AA12" i="1"/>
  <c r="AA17" i="1" s="1"/>
  <c r="Z12" i="1"/>
  <c r="Z17" i="1" s="1"/>
  <c r="Y12" i="1"/>
  <c r="Y17" i="1" s="1"/>
  <c r="X12" i="1"/>
  <c r="X17" i="1" s="1"/>
  <c r="W12" i="1"/>
  <c r="W17" i="1" s="1"/>
  <c r="V12" i="1"/>
  <c r="V17" i="1" s="1"/>
  <c r="U12" i="1"/>
  <c r="U17" i="1" s="1"/>
  <c r="T12" i="1"/>
  <c r="T17" i="1" s="1"/>
  <c r="S12" i="1"/>
  <c r="S17" i="1" s="1"/>
  <c r="R12" i="1"/>
  <c r="R17" i="1" s="1"/>
  <c r="Q12" i="1"/>
  <c r="Q17" i="1" s="1"/>
  <c r="P12" i="1"/>
  <c r="P17" i="1" s="1"/>
  <c r="O12" i="1"/>
  <c r="O17" i="1" s="1"/>
  <c r="N12" i="1"/>
  <c r="N17" i="1" s="1"/>
  <c r="M12" i="1"/>
  <c r="M17" i="1" s="1"/>
  <c r="L12" i="1"/>
  <c r="L17" i="1" s="1"/>
  <c r="AW11" i="1"/>
  <c r="AW16" i="1" s="1"/>
  <c r="AV11" i="1"/>
  <c r="AU11" i="1"/>
  <c r="AT11" i="1"/>
  <c r="AS11" i="1"/>
  <c r="AS16" i="1" s="1"/>
  <c r="AR11" i="1"/>
  <c r="AQ11" i="1"/>
  <c r="AP11" i="1"/>
  <c r="AO11" i="1"/>
  <c r="AO16" i="1" s="1"/>
  <c r="AN11" i="1"/>
  <c r="AM11" i="1"/>
  <c r="AM16" i="1" s="1"/>
  <c r="AL11" i="1"/>
  <c r="AK11" i="1"/>
  <c r="AK16" i="1" s="1"/>
  <c r="AJ11" i="1"/>
  <c r="AI11" i="1"/>
  <c r="AH11" i="1"/>
  <c r="AG11" i="1"/>
  <c r="AG16" i="1" s="1"/>
  <c r="AF11" i="1"/>
  <c r="AE11" i="1"/>
  <c r="AE16" i="1" s="1"/>
  <c r="AD11" i="1"/>
  <c r="AD16" i="1" s="1"/>
  <c r="AC11" i="1"/>
  <c r="AC16" i="1" s="1"/>
  <c r="AB11" i="1"/>
  <c r="AA11" i="1"/>
  <c r="Z11" i="1"/>
  <c r="Y11" i="1"/>
  <c r="Y16" i="1" s="1"/>
  <c r="X11" i="1"/>
  <c r="W11" i="1"/>
  <c r="V11" i="1"/>
  <c r="U11" i="1"/>
  <c r="U16" i="1" s="1"/>
  <c r="T11" i="1"/>
  <c r="S11" i="1"/>
  <c r="R11" i="1"/>
  <c r="Q11" i="1"/>
  <c r="Q16" i="1" s="1"/>
  <c r="P11" i="1"/>
  <c r="O11" i="1"/>
  <c r="N11" i="1"/>
  <c r="M11" i="1"/>
  <c r="M16" i="1" s="1"/>
  <c r="L11" i="1"/>
  <c r="AW10" i="1"/>
  <c r="AV10" i="1"/>
  <c r="AU10" i="1"/>
  <c r="AT10" i="1"/>
  <c r="AS10" i="1"/>
  <c r="AR10" i="1"/>
  <c r="AQ10" i="1"/>
  <c r="AP10" i="1"/>
  <c r="AO10" i="1"/>
  <c r="AN10" i="1"/>
  <c r="AM10" i="1"/>
  <c r="AM15" i="1" s="1"/>
  <c r="AL10" i="1"/>
  <c r="AK10" i="1"/>
  <c r="AJ10" i="1"/>
  <c r="AI10" i="1"/>
  <c r="AH10" i="1"/>
  <c r="AG10" i="1"/>
  <c r="AF10" i="1"/>
  <c r="AF15" i="1" s="1"/>
  <c r="AF18" i="1" s="1"/>
  <c r="AF19" i="1" s="1"/>
  <c r="AE10" i="1"/>
  <c r="AE15" i="1" s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AY7" i="1"/>
  <c r="AY16" i="1" s="1"/>
  <c r="AX7" i="1"/>
  <c r="AX16" i="1" s="1"/>
  <c r="AW7" i="1"/>
  <c r="AV7" i="1"/>
  <c r="AV16" i="1" s="1"/>
  <c r="AU7" i="1"/>
  <c r="AU16" i="1" s="1"/>
  <c r="AT7" i="1"/>
  <c r="AS7" i="1"/>
  <c r="AR7" i="1"/>
  <c r="AR16" i="1" s="1"/>
  <c r="AQ7" i="1"/>
  <c r="AQ16" i="1" s="1"/>
  <c r="AP7" i="1"/>
  <c r="AO7" i="1"/>
  <c r="AN7" i="1"/>
  <c r="AL7" i="1"/>
  <c r="AL16" i="1" s="1"/>
  <c r="AK7" i="1"/>
  <c r="AJ7" i="1"/>
  <c r="AI7" i="1"/>
  <c r="AI16" i="1" s="1"/>
  <c r="AH7" i="1"/>
  <c r="AH16" i="1" s="1"/>
  <c r="AG7" i="1"/>
  <c r="AC7" i="1"/>
  <c r="AB7" i="1"/>
  <c r="AA7" i="1"/>
  <c r="AA16" i="1" s="1"/>
  <c r="Z7" i="1"/>
  <c r="Y7" i="1"/>
  <c r="X7" i="1"/>
  <c r="X16" i="1" s="1"/>
  <c r="W7" i="1"/>
  <c r="W16" i="1" s="1"/>
  <c r="V7" i="1"/>
  <c r="U7" i="1"/>
  <c r="T7" i="1"/>
  <c r="S7" i="1"/>
  <c r="S16" i="1" s="1"/>
  <c r="R7" i="1"/>
  <c r="Q7" i="1"/>
  <c r="P7" i="1"/>
  <c r="P16" i="1" s="1"/>
  <c r="O7" i="1"/>
  <c r="O16" i="1" s="1"/>
  <c r="N7" i="1"/>
  <c r="M7" i="1"/>
  <c r="L7" i="1"/>
  <c r="AY6" i="1"/>
  <c r="AY15" i="1" s="1"/>
  <c r="AY18" i="1" s="1"/>
  <c r="AY19" i="1" s="1"/>
  <c r="AX6" i="1"/>
  <c r="AW6" i="1"/>
  <c r="AV6" i="1"/>
  <c r="AV15" i="1" s="1"/>
  <c r="AU6" i="1"/>
  <c r="AU15" i="1" s="1"/>
  <c r="AT6" i="1"/>
  <c r="AS6" i="1"/>
  <c r="AR6" i="1"/>
  <c r="AR15" i="1" s="1"/>
  <c r="AQ6" i="1"/>
  <c r="AQ15" i="1" s="1"/>
  <c r="AP6" i="1"/>
  <c r="AO6" i="1"/>
  <c r="AN6" i="1"/>
  <c r="AN15" i="1" s="1"/>
  <c r="AL6" i="1"/>
  <c r="AL15" i="1" s="1"/>
  <c r="AL18" i="1" s="1"/>
  <c r="AL19" i="1" s="1"/>
  <c r="AK6" i="1"/>
  <c r="AJ6" i="1"/>
  <c r="AI6" i="1"/>
  <c r="AH6" i="1"/>
  <c r="AH15" i="1" s="1"/>
  <c r="AH18" i="1" s="1"/>
  <c r="AH19" i="1" s="1"/>
  <c r="AG6" i="1"/>
  <c r="AC6" i="1"/>
  <c r="AB6" i="1"/>
  <c r="AB15" i="1" s="1"/>
  <c r="AA6" i="1"/>
  <c r="AA15" i="1" s="1"/>
  <c r="Z6" i="1"/>
  <c r="Y6" i="1"/>
  <c r="X6" i="1"/>
  <c r="X15" i="1" s="1"/>
  <c r="W6" i="1"/>
  <c r="W15" i="1" s="1"/>
  <c r="V6" i="1"/>
  <c r="U6" i="1"/>
  <c r="T6" i="1"/>
  <c r="T15" i="1" s="1"/>
  <c r="S6" i="1"/>
  <c r="S15" i="1" s="1"/>
  <c r="R6" i="1"/>
  <c r="Q6" i="1"/>
  <c r="P6" i="1"/>
  <c r="P15" i="1" s="1"/>
  <c r="O6" i="1"/>
  <c r="O15" i="1" s="1"/>
  <c r="N6" i="1"/>
  <c r="M6" i="1"/>
  <c r="L6" i="1"/>
  <c r="L15" i="1" s="1"/>
  <c r="L18" i="1" s="1"/>
  <c r="L19" i="1" s="1"/>
  <c r="AZ17" i="2"/>
  <c r="AY17" i="2"/>
  <c r="AX17" i="2"/>
  <c r="AS17" i="2"/>
  <c r="AK17" i="2"/>
  <c r="AC17" i="2"/>
  <c r="U17" i="2"/>
  <c r="M17" i="2"/>
  <c r="AZ16" i="2"/>
  <c r="AY16" i="2"/>
  <c r="AX16" i="2"/>
  <c r="AS16" i="2"/>
  <c r="AP16" i="2"/>
  <c r="AK16" i="2"/>
  <c r="AH16" i="2"/>
  <c r="AC16" i="2"/>
  <c r="Z16" i="2"/>
  <c r="U16" i="2"/>
  <c r="Q16" i="2"/>
  <c r="O16" i="2"/>
  <c r="AZ15" i="2"/>
  <c r="AZ18" i="2" s="1"/>
  <c r="AZ19" i="2" s="1"/>
  <c r="AY15" i="2"/>
  <c r="AY18" i="2" s="1"/>
  <c r="AY19" i="2" s="1"/>
  <c r="AU15" i="2"/>
  <c r="AU18" i="2" s="1"/>
  <c r="AU19" i="2" s="1"/>
  <c r="AT15" i="2"/>
  <c r="AQ15" i="2"/>
  <c r="AP15" i="2"/>
  <c r="AN15" i="2"/>
  <c r="AN18" i="2" s="1"/>
  <c r="AN19" i="2" s="1"/>
  <c r="AM15" i="2"/>
  <c r="AM18" i="2" s="1"/>
  <c r="AM19" i="2" s="1"/>
  <c r="AL15" i="2"/>
  <c r="AI15" i="2"/>
  <c r="AI18" i="2" s="1"/>
  <c r="AI19" i="2" s="1"/>
  <c r="AE15" i="2"/>
  <c r="AE18" i="2" s="1"/>
  <c r="AE19" i="2" s="1"/>
  <c r="AD15" i="2"/>
  <c r="AA15" i="2"/>
  <c r="Z15" i="2"/>
  <c r="X15" i="2"/>
  <c r="X18" i="2" s="1"/>
  <c r="X19" i="2" s="1"/>
  <c r="W15" i="2"/>
  <c r="S15" i="2"/>
  <c r="O15" i="2"/>
  <c r="O18" i="2" s="1"/>
  <c r="O19" i="2" s="1"/>
  <c r="N15" i="2"/>
  <c r="AW12" i="2"/>
  <c r="AW17" i="2" s="1"/>
  <c r="AV12" i="2"/>
  <c r="AV17" i="2" s="1"/>
  <c r="AU12" i="2"/>
  <c r="AU17" i="2" s="1"/>
  <c r="AT12" i="2"/>
  <c r="AT17" i="2" s="1"/>
  <c r="AS12" i="2"/>
  <c r="AR12" i="2"/>
  <c r="AR17" i="2" s="1"/>
  <c r="AQ12" i="2"/>
  <c r="AQ17" i="2" s="1"/>
  <c r="AQ18" i="2" s="1"/>
  <c r="AQ19" i="2" s="1"/>
  <c r="AP12" i="2"/>
  <c r="AP17" i="2" s="1"/>
  <c r="AO12" i="2"/>
  <c r="AO17" i="2" s="1"/>
  <c r="AN12" i="2"/>
  <c r="AN17" i="2" s="1"/>
  <c r="AM12" i="2"/>
  <c r="AM17" i="2" s="1"/>
  <c r="AL12" i="2"/>
  <c r="AL17" i="2" s="1"/>
  <c r="AK12" i="2"/>
  <c r="AJ12" i="2"/>
  <c r="AJ17" i="2" s="1"/>
  <c r="AI12" i="2"/>
  <c r="AI17" i="2" s="1"/>
  <c r="AH12" i="2"/>
  <c r="AH17" i="2" s="1"/>
  <c r="AG12" i="2"/>
  <c r="AG17" i="2" s="1"/>
  <c r="AF12" i="2"/>
  <c r="AF17" i="2" s="1"/>
  <c r="AE12" i="2"/>
  <c r="AE17" i="2" s="1"/>
  <c r="AD12" i="2"/>
  <c r="AD17" i="2" s="1"/>
  <c r="AC12" i="2"/>
  <c r="AB12" i="2"/>
  <c r="AB17" i="2" s="1"/>
  <c r="AA12" i="2"/>
  <c r="AA17" i="2" s="1"/>
  <c r="AA18" i="2" s="1"/>
  <c r="AA19" i="2" s="1"/>
  <c r="Z12" i="2"/>
  <c r="Z17" i="2" s="1"/>
  <c r="Y12" i="2"/>
  <c r="Y17" i="2" s="1"/>
  <c r="X12" i="2"/>
  <c r="X17" i="2" s="1"/>
  <c r="W12" i="2"/>
  <c r="W17" i="2" s="1"/>
  <c r="V12" i="2"/>
  <c r="V17" i="2" s="1"/>
  <c r="U12" i="2"/>
  <c r="T12" i="2"/>
  <c r="T17" i="2" s="1"/>
  <c r="S12" i="2"/>
  <c r="S17" i="2" s="1"/>
  <c r="R12" i="2"/>
  <c r="R17" i="2" s="1"/>
  <c r="Q12" i="2"/>
  <c r="Q17" i="2" s="1"/>
  <c r="P12" i="2"/>
  <c r="P17" i="2" s="1"/>
  <c r="O12" i="2"/>
  <c r="O17" i="2" s="1"/>
  <c r="N12" i="2"/>
  <c r="N17" i="2" s="1"/>
  <c r="M12" i="2"/>
  <c r="L12" i="2"/>
  <c r="L17" i="2" s="1"/>
  <c r="AW11" i="2"/>
  <c r="AV11" i="2"/>
  <c r="AU11" i="2"/>
  <c r="AU16" i="2" s="1"/>
  <c r="AT11" i="2"/>
  <c r="AT16" i="2" s="1"/>
  <c r="AS11" i="2"/>
  <c r="AR11" i="2"/>
  <c r="AQ11" i="2"/>
  <c r="AQ16" i="2" s="1"/>
  <c r="AP11" i="2"/>
  <c r="AO11" i="2"/>
  <c r="AN11" i="2"/>
  <c r="AM11" i="2"/>
  <c r="AM16" i="2" s="1"/>
  <c r="AL11" i="2"/>
  <c r="AL16" i="2" s="1"/>
  <c r="AK11" i="2"/>
  <c r="AJ11" i="2"/>
  <c r="AI11" i="2"/>
  <c r="AH11" i="2"/>
  <c r="AG11" i="2"/>
  <c r="AF11" i="2"/>
  <c r="AF16" i="2" s="1"/>
  <c r="AE11" i="2"/>
  <c r="AE16" i="2" s="1"/>
  <c r="AD11" i="2"/>
  <c r="AD16" i="2" s="1"/>
  <c r="AC11" i="2"/>
  <c r="AB11" i="2"/>
  <c r="AA11" i="2"/>
  <c r="AA16" i="2" s="1"/>
  <c r="Z11" i="2"/>
  <c r="Y11" i="2"/>
  <c r="X11" i="2"/>
  <c r="W11" i="2"/>
  <c r="W16" i="2" s="1"/>
  <c r="V11" i="2"/>
  <c r="V16" i="2" s="1"/>
  <c r="U11" i="2"/>
  <c r="T11" i="2"/>
  <c r="S11" i="2"/>
  <c r="S16" i="2" s="1"/>
  <c r="R11" i="2"/>
  <c r="Q11" i="2"/>
  <c r="P11" i="2"/>
  <c r="O11" i="2"/>
  <c r="N11" i="2"/>
  <c r="M11" i="2"/>
  <c r="L11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J15" i="2" s="1"/>
  <c r="AJ18" i="2" s="1"/>
  <c r="AJ19" i="2" s="1"/>
  <c r="AI10" i="2"/>
  <c r="AH10" i="2"/>
  <c r="AH15" i="2" s="1"/>
  <c r="AH18" i="2" s="1"/>
  <c r="AH19" i="2" s="1"/>
  <c r="AG10" i="2"/>
  <c r="AF10" i="2"/>
  <c r="AF15" i="2" s="1"/>
  <c r="AF18" i="2" s="1"/>
  <c r="AF19" i="2" s="1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AY7" i="2"/>
  <c r="AX7" i="2"/>
  <c r="AW7" i="2"/>
  <c r="AW16" i="2" s="1"/>
  <c r="AV7" i="2"/>
  <c r="AV16" i="2" s="1"/>
  <c r="AU7" i="2"/>
  <c r="AT7" i="2"/>
  <c r="AS7" i="2"/>
  <c r="AR7" i="2"/>
  <c r="AR16" i="2" s="1"/>
  <c r="AQ7" i="2"/>
  <c r="AP7" i="2"/>
  <c r="AO7" i="2"/>
  <c r="AO16" i="2" s="1"/>
  <c r="AN7" i="2"/>
  <c r="AN16" i="2" s="1"/>
  <c r="AL7" i="2"/>
  <c r="AK7" i="2"/>
  <c r="AJ7" i="2"/>
  <c r="AJ16" i="2" s="1"/>
  <c r="AI7" i="2"/>
  <c r="AI16" i="2" s="1"/>
  <c r="AH7" i="2"/>
  <c r="AG7" i="2"/>
  <c r="AG16" i="2" s="1"/>
  <c r="AC7" i="2"/>
  <c r="AB7" i="2"/>
  <c r="AB16" i="2" s="1"/>
  <c r="AA7" i="2"/>
  <c r="Z7" i="2"/>
  <c r="Y7" i="2"/>
  <c r="Y16" i="2" s="1"/>
  <c r="X7" i="2"/>
  <c r="X16" i="2" s="1"/>
  <c r="W7" i="2"/>
  <c r="V7" i="2"/>
  <c r="U7" i="2"/>
  <c r="T7" i="2"/>
  <c r="T16" i="2" s="1"/>
  <c r="S7" i="2"/>
  <c r="R7" i="2"/>
  <c r="R16" i="2" s="1"/>
  <c r="Q7" i="2"/>
  <c r="P7" i="2"/>
  <c r="P16" i="2" s="1"/>
  <c r="O7" i="2"/>
  <c r="N7" i="2"/>
  <c r="N16" i="2" s="1"/>
  <c r="M7" i="2"/>
  <c r="M16" i="2" s="1"/>
  <c r="L7" i="2"/>
  <c r="L16" i="2" s="1"/>
  <c r="AY6" i="2"/>
  <c r="AX6" i="2"/>
  <c r="AX15" i="2" s="1"/>
  <c r="AX18" i="2" s="1"/>
  <c r="AX19" i="2" s="1"/>
  <c r="AW6" i="2"/>
  <c r="AW15" i="2" s="1"/>
  <c r="AV6" i="2"/>
  <c r="AV15" i="2" s="1"/>
  <c r="AV18" i="2" s="1"/>
  <c r="AV19" i="2" s="1"/>
  <c r="AU6" i="2"/>
  <c r="AT6" i="2"/>
  <c r="AS6" i="2"/>
  <c r="AS15" i="2" s="1"/>
  <c r="AR6" i="2"/>
  <c r="AR15" i="2" s="1"/>
  <c r="AR18" i="2" s="1"/>
  <c r="AR19" i="2" s="1"/>
  <c r="AQ6" i="2"/>
  <c r="AP6" i="2"/>
  <c r="AO6" i="2"/>
  <c r="AO15" i="2" s="1"/>
  <c r="AN6" i="2"/>
  <c r="AL6" i="2"/>
  <c r="AK6" i="2"/>
  <c r="AJ6" i="2"/>
  <c r="AI6" i="2"/>
  <c r="AH6" i="2"/>
  <c r="AG6" i="2"/>
  <c r="AC6" i="2"/>
  <c r="AC15" i="2" s="1"/>
  <c r="AB6" i="2"/>
  <c r="AB15" i="2" s="1"/>
  <c r="AB18" i="2" s="1"/>
  <c r="AB19" i="2" s="1"/>
  <c r="AA6" i="2"/>
  <c r="Z6" i="2"/>
  <c r="Y6" i="2"/>
  <c r="Y15" i="2" s="1"/>
  <c r="X6" i="2"/>
  <c r="W6" i="2"/>
  <c r="V6" i="2"/>
  <c r="V15" i="2" s="1"/>
  <c r="V18" i="2" s="1"/>
  <c r="V19" i="2" s="1"/>
  <c r="U6" i="2"/>
  <c r="U15" i="2" s="1"/>
  <c r="T6" i="2"/>
  <c r="T15" i="2" s="1"/>
  <c r="T18" i="2" s="1"/>
  <c r="T19" i="2" s="1"/>
  <c r="S6" i="2"/>
  <c r="R6" i="2"/>
  <c r="R15" i="2" s="1"/>
  <c r="R18" i="2" s="1"/>
  <c r="R19" i="2" s="1"/>
  <c r="Q6" i="2"/>
  <c r="Q15" i="2" s="1"/>
  <c r="P6" i="2"/>
  <c r="P15" i="2" s="1"/>
  <c r="P18" i="2" s="1"/>
  <c r="P19" i="2" s="1"/>
  <c r="O6" i="2"/>
  <c r="N6" i="2"/>
  <c r="M6" i="2"/>
  <c r="M15" i="2" s="1"/>
  <c r="L6" i="2"/>
  <c r="L15" i="2" s="1"/>
  <c r="L18" i="2" s="1"/>
  <c r="L19" i="2" s="1"/>
  <c r="P58" i="1"/>
  <c r="P48" i="1"/>
  <c r="P40" i="1"/>
  <c r="R33" i="1"/>
  <c r="R24" i="1"/>
  <c r="P45" i="2"/>
  <c r="P41" i="2"/>
  <c r="P35" i="2"/>
  <c r="R31" i="2"/>
  <c r="R23" i="2"/>
  <c r="P68" i="8"/>
  <c r="P54" i="8"/>
  <c r="AI16" i="11" l="1"/>
  <c r="AY18" i="11"/>
  <c r="AY19" i="11" s="1"/>
  <c r="AE18" i="11"/>
  <c r="AE19" i="11" s="1"/>
  <c r="AX18" i="11"/>
  <c r="AX19" i="11" s="1"/>
  <c r="AG16" i="11"/>
  <c r="AL15" i="11"/>
  <c r="L16" i="11"/>
  <c r="L18" i="11" s="1"/>
  <c r="L19" i="11" s="1"/>
  <c r="P16" i="11"/>
  <c r="T16" i="11"/>
  <c r="T18" i="11" s="1"/>
  <c r="T19" i="11" s="1"/>
  <c r="X16" i="11"/>
  <c r="AB16" i="11"/>
  <c r="AB18" i="11" s="1"/>
  <c r="AB19" i="11" s="1"/>
  <c r="AN16" i="11"/>
  <c r="AN18" i="11" s="1"/>
  <c r="AN19" i="11" s="1"/>
  <c r="AR16" i="11"/>
  <c r="AR18" i="11" s="1"/>
  <c r="AR19" i="11" s="1"/>
  <c r="AV16" i="11"/>
  <c r="AV18" i="11" s="1"/>
  <c r="AV19" i="11" s="1"/>
  <c r="N16" i="11"/>
  <c r="N18" i="11" s="1"/>
  <c r="N19" i="11" s="1"/>
  <c r="R16" i="11"/>
  <c r="R18" i="11" s="1"/>
  <c r="R19" i="11" s="1"/>
  <c r="V16" i="11"/>
  <c r="V18" i="11" s="1"/>
  <c r="V19" i="11" s="1"/>
  <c r="Z16" i="11"/>
  <c r="Z18" i="11" s="1"/>
  <c r="Z19" i="11" s="1"/>
  <c r="AP16" i="11"/>
  <c r="AP18" i="11" s="1"/>
  <c r="AP19" i="11" s="1"/>
  <c r="AT16" i="11"/>
  <c r="AT18" i="11" s="1"/>
  <c r="AT19" i="11" s="1"/>
  <c r="AZ18" i="11"/>
  <c r="AZ19" i="11" s="1"/>
  <c r="AH15" i="11"/>
  <c r="AK16" i="11"/>
  <c r="AJ16" i="11"/>
  <c r="AL16" i="11"/>
  <c r="AJ15" i="11"/>
  <c r="M16" i="11"/>
  <c r="M18" i="11" s="1"/>
  <c r="M19" i="11" s="1"/>
  <c r="Q16" i="11"/>
  <c r="Q18" i="11" s="1"/>
  <c r="Q19" i="11" s="1"/>
  <c r="U16" i="11"/>
  <c r="U18" i="11" s="1"/>
  <c r="U19" i="11" s="1"/>
  <c r="Y16" i="11"/>
  <c r="Y18" i="11" s="1"/>
  <c r="Y19" i="11" s="1"/>
  <c r="AC16" i="11"/>
  <c r="AC18" i="11" s="1"/>
  <c r="AC19" i="11" s="1"/>
  <c r="AO16" i="11"/>
  <c r="AO18" i="11" s="1"/>
  <c r="AO19" i="11" s="1"/>
  <c r="AS16" i="11"/>
  <c r="AS18" i="11" s="1"/>
  <c r="AS19" i="11" s="1"/>
  <c r="AW16" i="11"/>
  <c r="AW18" i="11" s="1"/>
  <c r="AW19" i="11" s="1"/>
  <c r="AM18" i="11"/>
  <c r="AM19" i="11" s="1"/>
  <c r="AI15" i="11"/>
  <c r="AH16" i="11"/>
  <c r="X18" i="11"/>
  <c r="X19" i="11" s="1"/>
  <c r="AF18" i="11"/>
  <c r="AF19" i="11" s="1"/>
  <c r="P18" i="11"/>
  <c r="P19" i="11" s="1"/>
  <c r="AG15" i="11"/>
  <c r="AK15" i="11"/>
  <c r="AD18" i="11"/>
  <c r="AD19" i="11" s="1"/>
  <c r="O16" i="11"/>
  <c r="O18" i="11" s="1"/>
  <c r="O19" i="11" s="1"/>
  <c r="S16" i="11"/>
  <c r="S18" i="11" s="1"/>
  <c r="S19" i="11" s="1"/>
  <c r="W16" i="11"/>
  <c r="W18" i="11" s="1"/>
  <c r="W19" i="11" s="1"/>
  <c r="AA16" i="11"/>
  <c r="AA18" i="11" s="1"/>
  <c r="AA19" i="11" s="1"/>
  <c r="AQ16" i="11"/>
  <c r="AQ18" i="11" s="1"/>
  <c r="AQ19" i="11" s="1"/>
  <c r="AU16" i="11"/>
  <c r="AU18" i="11" s="1"/>
  <c r="AU19" i="11" s="1"/>
  <c r="L16" i="10"/>
  <c r="L18" i="10" s="1"/>
  <c r="L19" i="10" s="1"/>
  <c r="P16" i="10"/>
  <c r="P18" i="10" s="1"/>
  <c r="P19" i="10" s="1"/>
  <c r="T16" i="10"/>
  <c r="T18" i="10" s="1"/>
  <c r="T19" i="10" s="1"/>
  <c r="X16" i="10"/>
  <c r="X18" i="10" s="1"/>
  <c r="X19" i="10" s="1"/>
  <c r="AB16" i="10"/>
  <c r="AB18" i="10" s="1"/>
  <c r="AB19" i="10" s="1"/>
  <c r="AN16" i="10"/>
  <c r="AN18" i="10" s="1"/>
  <c r="AN19" i="10" s="1"/>
  <c r="AR16" i="10"/>
  <c r="AR18" i="10" s="1"/>
  <c r="AR19" i="10" s="1"/>
  <c r="AV16" i="10"/>
  <c r="AV18" i="10" s="1"/>
  <c r="AV19" i="10" s="1"/>
  <c r="AJ16" i="10"/>
  <c r="AG15" i="10"/>
  <c r="AK15" i="10"/>
  <c r="AH15" i="10"/>
  <c r="AL15" i="10"/>
  <c r="AY18" i="10"/>
  <c r="AY19" i="10" s="1"/>
  <c r="O16" i="10"/>
  <c r="O18" i="10" s="1"/>
  <c r="O19" i="10" s="1"/>
  <c r="S16" i="10"/>
  <c r="S18" i="10" s="1"/>
  <c r="S19" i="10" s="1"/>
  <c r="W16" i="10"/>
  <c r="W18" i="10" s="1"/>
  <c r="W19" i="10" s="1"/>
  <c r="AA16" i="10"/>
  <c r="AA18" i="10" s="1"/>
  <c r="AA19" i="10" s="1"/>
  <c r="AH16" i="10"/>
  <c r="AL16" i="10"/>
  <c r="AQ16" i="10"/>
  <c r="AQ18" i="10" s="1"/>
  <c r="AQ19" i="10" s="1"/>
  <c r="AU16" i="10"/>
  <c r="AU18" i="10" s="1"/>
  <c r="AU19" i="10" s="1"/>
  <c r="AE18" i="10"/>
  <c r="AE19" i="10" s="1"/>
  <c r="AI15" i="10"/>
  <c r="AM18" i="10"/>
  <c r="AM19" i="10" s="1"/>
  <c r="M16" i="10"/>
  <c r="M18" i="10" s="1"/>
  <c r="M19" i="10" s="1"/>
  <c r="Y16" i="10"/>
  <c r="Y18" i="10" s="1"/>
  <c r="Y19" i="10" s="1"/>
  <c r="AC16" i="10"/>
  <c r="AC18" i="10" s="1"/>
  <c r="AC19" i="10" s="1"/>
  <c r="AG16" i="10"/>
  <c r="AK16" i="10"/>
  <c r="AS16" i="10"/>
  <c r="AI16" i="10"/>
  <c r="N16" i="10"/>
  <c r="N18" i="10" s="1"/>
  <c r="N19" i="10" s="1"/>
  <c r="R16" i="10"/>
  <c r="R18" i="10" s="1"/>
  <c r="R19" i="10" s="1"/>
  <c r="V16" i="10"/>
  <c r="V18" i="10" s="1"/>
  <c r="V19" i="10" s="1"/>
  <c r="Z16" i="10"/>
  <c r="Z18" i="10" s="1"/>
  <c r="Z19" i="10" s="1"/>
  <c r="AP16" i="10"/>
  <c r="AP18" i="10" s="1"/>
  <c r="AP19" i="10" s="1"/>
  <c r="AT16" i="10"/>
  <c r="AT18" i="10" s="1"/>
  <c r="AT19" i="10" s="1"/>
  <c r="AJ15" i="10"/>
  <c r="Q16" i="10"/>
  <c r="Q18" i="10" s="1"/>
  <c r="Q19" i="10" s="1"/>
  <c r="U16" i="10"/>
  <c r="U18" i="10" s="1"/>
  <c r="U19" i="10" s="1"/>
  <c r="AO16" i="10"/>
  <c r="AO18" i="10" s="1"/>
  <c r="AO19" i="10" s="1"/>
  <c r="AW16" i="10"/>
  <c r="AW18" i="10" s="1"/>
  <c r="AW19" i="10" s="1"/>
  <c r="AX18" i="10"/>
  <c r="AX19" i="10" s="1"/>
  <c r="AD18" i="10"/>
  <c r="AD19" i="10" s="1"/>
  <c r="AZ18" i="10"/>
  <c r="AZ19" i="10" s="1"/>
  <c r="AS18" i="10"/>
  <c r="AS19" i="10" s="1"/>
  <c r="AF18" i="10"/>
  <c r="AF19" i="10" s="1"/>
  <c r="N16" i="9"/>
  <c r="N18" i="9" s="1"/>
  <c r="N19" i="9" s="1"/>
  <c r="R16" i="9"/>
  <c r="R18" i="9" s="1"/>
  <c r="R19" i="9" s="1"/>
  <c r="V16" i="9"/>
  <c r="V18" i="9" s="1"/>
  <c r="V19" i="9" s="1"/>
  <c r="AH16" i="9"/>
  <c r="AL16" i="9"/>
  <c r="AI15" i="9"/>
  <c r="AJ15" i="9"/>
  <c r="M16" i="9"/>
  <c r="M18" i="9" s="1"/>
  <c r="M19" i="9" s="1"/>
  <c r="Q16" i="9"/>
  <c r="Q18" i="9" s="1"/>
  <c r="Q19" i="9" s="1"/>
  <c r="U16" i="9"/>
  <c r="U18" i="9" s="1"/>
  <c r="U19" i="9" s="1"/>
  <c r="Y16" i="9"/>
  <c r="Y18" i="9" s="1"/>
  <c r="Y19" i="9" s="1"/>
  <c r="AC16" i="9"/>
  <c r="AC18" i="9" s="1"/>
  <c r="AC19" i="9" s="1"/>
  <c r="AJ16" i="9"/>
  <c r="AO16" i="9"/>
  <c r="AO18" i="9" s="1"/>
  <c r="AO19" i="9" s="1"/>
  <c r="AS16" i="9"/>
  <c r="AS18" i="9" s="1"/>
  <c r="AS19" i="9" s="1"/>
  <c r="AW16" i="9"/>
  <c r="AW18" i="9" s="1"/>
  <c r="AW19" i="9" s="1"/>
  <c r="AG15" i="9"/>
  <c r="AK15" i="9"/>
  <c r="AG16" i="9"/>
  <c r="L16" i="9"/>
  <c r="L18" i="9" s="1"/>
  <c r="L19" i="9" s="1"/>
  <c r="AB16" i="9"/>
  <c r="AB18" i="9" s="1"/>
  <c r="AB19" i="9" s="1"/>
  <c r="AR16" i="9"/>
  <c r="AR18" i="9" s="1"/>
  <c r="AR19" i="9" s="1"/>
  <c r="AX18" i="9"/>
  <c r="AX19" i="9" s="1"/>
  <c r="AY18" i="9"/>
  <c r="AY19" i="9" s="1"/>
  <c r="AL15" i="9"/>
  <c r="AL18" i="9" s="1"/>
  <c r="AL19" i="9" s="1"/>
  <c r="AH15" i="9"/>
  <c r="AK16" i="9"/>
  <c r="P16" i="9"/>
  <c r="P18" i="9" s="1"/>
  <c r="P19" i="9" s="1"/>
  <c r="T16" i="9"/>
  <c r="T18" i="9" s="1"/>
  <c r="T19" i="9" s="1"/>
  <c r="X16" i="9"/>
  <c r="X18" i="9" s="1"/>
  <c r="X19" i="9" s="1"/>
  <c r="AN16" i="9"/>
  <c r="AN18" i="9" s="1"/>
  <c r="AN19" i="9" s="1"/>
  <c r="AV16" i="9"/>
  <c r="AV18" i="9" s="1"/>
  <c r="AV19" i="9" s="1"/>
  <c r="Z16" i="9"/>
  <c r="Z18" i="9" s="1"/>
  <c r="Z19" i="9" s="1"/>
  <c r="AP16" i="9"/>
  <c r="AP18" i="9" s="1"/>
  <c r="AP19" i="9" s="1"/>
  <c r="AT16" i="9"/>
  <c r="AT18" i="9" s="1"/>
  <c r="AT19" i="9" s="1"/>
  <c r="AD18" i="9"/>
  <c r="AD19" i="9" s="1"/>
  <c r="AM18" i="9"/>
  <c r="AM19" i="9" s="1"/>
  <c r="AE18" i="9"/>
  <c r="AE19" i="9" s="1"/>
  <c r="O16" i="9"/>
  <c r="O18" i="9" s="1"/>
  <c r="O19" i="9" s="1"/>
  <c r="S16" i="9"/>
  <c r="S18" i="9" s="1"/>
  <c r="S19" i="9" s="1"/>
  <c r="W16" i="9"/>
  <c r="W18" i="9" s="1"/>
  <c r="W19" i="9" s="1"/>
  <c r="AA16" i="9"/>
  <c r="AA18" i="9" s="1"/>
  <c r="AA19" i="9" s="1"/>
  <c r="AQ16" i="9"/>
  <c r="AQ18" i="9" s="1"/>
  <c r="AQ19" i="9" s="1"/>
  <c r="AU16" i="9"/>
  <c r="AU18" i="9" s="1"/>
  <c r="AU19" i="9" s="1"/>
  <c r="AZ18" i="9"/>
  <c r="AZ19" i="9" s="1"/>
  <c r="AI16" i="9"/>
  <c r="AF18" i="9"/>
  <c r="AF19" i="9" s="1"/>
  <c r="AP18" i="1"/>
  <c r="AP19" i="1" s="1"/>
  <c r="S18" i="1"/>
  <c r="S19" i="1" s="1"/>
  <c r="AA18" i="1"/>
  <c r="AA19" i="1" s="1"/>
  <c r="AU18" i="1"/>
  <c r="AU19" i="1" s="1"/>
  <c r="T18" i="1"/>
  <c r="T19" i="1" s="1"/>
  <c r="AB18" i="1"/>
  <c r="AB19" i="1" s="1"/>
  <c r="AN18" i="1"/>
  <c r="AN19" i="1" s="1"/>
  <c r="AV18" i="1"/>
  <c r="AV19" i="1" s="1"/>
  <c r="Q18" i="1"/>
  <c r="Q19" i="1" s="1"/>
  <c r="Y18" i="1"/>
  <c r="Y19" i="1" s="1"/>
  <c r="AG18" i="1"/>
  <c r="AG19" i="1" s="1"/>
  <c r="AO18" i="1"/>
  <c r="AO19" i="1" s="1"/>
  <c r="AW18" i="1"/>
  <c r="AW19" i="1" s="1"/>
  <c r="O18" i="1"/>
  <c r="O19" i="1" s="1"/>
  <c r="W18" i="1"/>
  <c r="W19" i="1" s="1"/>
  <c r="AQ18" i="1"/>
  <c r="AQ19" i="1" s="1"/>
  <c r="AE18" i="1"/>
  <c r="AE19" i="1" s="1"/>
  <c r="AM18" i="1"/>
  <c r="AM19" i="1" s="1"/>
  <c r="P18" i="1"/>
  <c r="P19" i="1" s="1"/>
  <c r="X18" i="1"/>
  <c r="X19" i="1" s="1"/>
  <c r="AI15" i="1"/>
  <c r="AI18" i="1" s="1"/>
  <c r="AI19" i="1" s="1"/>
  <c r="AR18" i="1"/>
  <c r="AR19" i="1" s="1"/>
  <c r="AJ15" i="1"/>
  <c r="AJ18" i="1" s="1"/>
  <c r="AJ19" i="1" s="1"/>
  <c r="N16" i="1"/>
  <c r="N18" i="1" s="1"/>
  <c r="N19" i="1" s="1"/>
  <c r="R16" i="1"/>
  <c r="R18" i="1" s="1"/>
  <c r="R19" i="1" s="1"/>
  <c r="V16" i="1"/>
  <c r="V18" i="1" s="1"/>
  <c r="V19" i="1" s="1"/>
  <c r="Z16" i="1"/>
  <c r="Z18" i="1" s="1"/>
  <c r="Z19" i="1" s="1"/>
  <c r="AP16" i="1"/>
  <c r="AT16" i="1"/>
  <c r="AT18" i="1" s="1"/>
  <c r="AT19" i="1" s="1"/>
  <c r="M18" i="1"/>
  <c r="M19" i="1" s="1"/>
  <c r="U18" i="1"/>
  <c r="U19" i="1" s="1"/>
  <c r="AC18" i="1"/>
  <c r="AC19" i="1" s="1"/>
  <c r="AK18" i="1"/>
  <c r="AK19" i="1" s="1"/>
  <c r="AS18" i="1"/>
  <c r="AS19" i="1" s="1"/>
  <c r="W18" i="2"/>
  <c r="W19" i="2" s="1"/>
  <c r="S18" i="2"/>
  <c r="S19" i="2" s="1"/>
  <c r="N18" i="2"/>
  <c r="N19" i="2" s="1"/>
  <c r="Z18" i="2"/>
  <c r="Z19" i="2" s="1"/>
  <c r="AP18" i="2"/>
  <c r="AP19" i="2" s="1"/>
  <c r="Q18" i="2"/>
  <c r="Q19" i="2" s="1"/>
  <c r="Y18" i="2"/>
  <c r="Y19" i="2" s="1"/>
  <c r="AC18" i="2"/>
  <c r="AC19" i="2" s="1"/>
  <c r="AO18" i="2"/>
  <c r="AO19" i="2" s="1"/>
  <c r="AS18" i="2"/>
  <c r="AS19" i="2" s="1"/>
  <c r="AG15" i="2"/>
  <c r="AG18" i="2" s="1"/>
  <c r="AG19" i="2" s="1"/>
  <c r="AK15" i="2"/>
  <c r="AK18" i="2" s="1"/>
  <c r="AK19" i="2" s="1"/>
  <c r="AD18" i="2"/>
  <c r="AD19" i="2" s="1"/>
  <c r="AT18" i="2"/>
  <c r="AT19" i="2" s="1"/>
  <c r="M18" i="2"/>
  <c r="M19" i="2" s="1"/>
  <c r="U18" i="2"/>
  <c r="U19" i="2" s="1"/>
  <c r="AW18" i="2"/>
  <c r="AW19" i="2" s="1"/>
  <c r="AL18" i="2"/>
  <c r="AL19" i="2" s="1"/>
  <c r="AI18" i="11" l="1"/>
  <c r="AI19" i="11" s="1"/>
  <c r="AG18" i="11"/>
  <c r="AG19" i="11" s="1"/>
  <c r="AJ18" i="11"/>
  <c r="AJ19" i="11" s="1"/>
  <c r="AH18" i="11"/>
  <c r="AH19" i="11" s="1"/>
  <c r="AL18" i="11"/>
  <c r="AL19" i="11" s="1"/>
  <c r="AK18" i="11"/>
  <c r="AK19" i="11" s="1"/>
  <c r="AJ18" i="10"/>
  <c r="AJ19" i="10" s="1"/>
  <c r="AG18" i="10"/>
  <c r="AG19" i="10" s="1"/>
  <c r="AH18" i="10"/>
  <c r="AH19" i="10" s="1"/>
  <c r="AK18" i="10"/>
  <c r="AK19" i="10" s="1"/>
  <c r="AI18" i="10"/>
  <c r="AI19" i="10" s="1"/>
  <c r="AL18" i="10"/>
  <c r="AL19" i="10" s="1"/>
  <c r="AH18" i="9"/>
  <c r="AH19" i="9" s="1"/>
  <c r="AG18" i="9"/>
  <c r="AG19" i="9" s="1"/>
  <c r="AI18" i="9"/>
  <c r="AI19" i="9" s="1"/>
  <c r="AJ18" i="9"/>
  <c r="AJ19" i="9" s="1"/>
  <c r="AK18" i="9"/>
  <c r="AK19" i="9" s="1"/>
  <c r="O50" i="8" l="1"/>
  <c r="N50" i="8"/>
  <c r="M50" i="8"/>
  <c r="L50" i="8"/>
  <c r="O49" i="8"/>
  <c r="N49" i="8"/>
  <c r="M49" i="8"/>
  <c r="L49" i="8"/>
  <c r="O48" i="8"/>
  <c r="N48" i="8"/>
  <c r="M48" i="8"/>
  <c r="L48" i="8"/>
  <c r="O47" i="8"/>
  <c r="N47" i="8"/>
  <c r="M47" i="8"/>
  <c r="L47" i="8"/>
  <c r="O46" i="8"/>
  <c r="N46" i="8"/>
  <c r="M46" i="8"/>
  <c r="L46" i="8"/>
  <c r="O45" i="8"/>
  <c r="N45" i="8"/>
  <c r="M45" i="8"/>
  <c r="L45" i="8"/>
  <c r="Q41" i="8"/>
  <c r="P41" i="8"/>
  <c r="O41" i="8"/>
  <c r="N41" i="8"/>
  <c r="M41" i="8"/>
  <c r="L41" i="8"/>
  <c r="Q40" i="8"/>
  <c r="P40" i="8"/>
  <c r="O40" i="8"/>
  <c r="N40" i="8"/>
  <c r="M40" i="8"/>
  <c r="L40" i="8"/>
  <c r="Q39" i="8"/>
  <c r="P39" i="8"/>
  <c r="O39" i="8"/>
  <c r="N39" i="8"/>
  <c r="M39" i="8"/>
  <c r="L39" i="8"/>
  <c r="Q38" i="8"/>
  <c r="P38" i="8"/>
  <c r="O38" i="8"/>
  <c r="N38" i="8"/>
  <c r="M38" i="8"/>
  <c r="L38" i="8"/>
  <c r="Q37" i="8"/>
  <c r="P37" i="8"/>
  <c r="O37" i="8"/>
  <c r="N37" i="8"/>
  <c r="M37" i="8"/>
  <c r="L37" i="8"/>
  <c r="Q36" i="8"/>
  <c r="P36" i="8"/>
  <c r="O36" i="8"/>
  <c r="N36" i="8"/>
  <c r="M36" i="8"/>
  <c r="L36" i="8"/>
  <c r="Q35" i="8"/>
  <c r="P35" i="8"/>
  <c r="O35" i="8"/>
  <c r="N35" i="8"/>
  <c r="M35" i="8"/>
  <c r="L35" i="8"/>
  <c r="Q34" i="8"/>
  <c r="P34" i="8"/>
  <c r="O34" i="8"/>
  <c r="N34" i="8"/>
  <c r="M34" i="8"/>
  <c r="L34" i="8"/>
  <c r="Q33" i="8"/>
  <c r="P33" i="8"/>
  <c r="O33" i="8"/>
  <c r="N33" i="8"/>
  <c r="M33" i="8"/>
  <c r="L33" i="8"/>
  <c r="Q32" i="8"/>
  <c r="P32" i="8"/>
  <c r="O32" i="8"/>
  <c r="N32" i="8"/>
  <c r="M32" i="8"/>
  <c r="L32" i="8"/>
  <c r="Q31" i="8"/>
  <c r="P31" i="8"/>
  <c r="O31" i="8"/>
  <c r="N31" i="8"/>
  <c r="M31" i="8"/>
  <c r="L31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L24" i="6"/>
  <c r="AZ17" i="8"/>
  <c r="AY17" i="8"/>
  <c r="AX17" i="8"/>
  <c r="AZ16" i="8"/>
  <c r="AZ15" i="8"/>
  <c r="AW12" i="8"/>
  <c r="AW17" i="8" s="1"/>
  <c r="AV12" i="8"/>
  <c r="AV17" i="8" s="1"/>
  <c r="AU12" i="8"/>
  <c r="AU17" i="8" s="1"/>
  <c r="AT12" i="8"/>
  <c r="AT17" i="8" s="1"/>
  <c r="AS12" i="8"/>
  <c r="AS17" i="8" s="1"/>
  <c r="AR12" i="8"/>
  <c r="AR17" i="8" s="1"/>
  <c r="AQ12" i="8"/>
  <c r="AQ17" i="8" s="1"/>
  <c r="AP12" i="8"/>
  <c r="AP17" i="8" s="1"/>
  <c r="AO12" i="8"/>
  <c r="AO17" i="8" s="1"/>
  <c r="AN12" i="8"/>
  <c r="AN17" i="8" s="1"/>
  <c r="AM12" i="8"/>
  <c r="AM17" i="8" s="1"/>
  <c r="AL12" i="8"/>
  <c r="AL17" i="8" s="1"/>
  <c r="AK12" i="8"/>
  <c r="AK17" i="8" s="1"/>
  <c r="AJ12" i="8"/>
  <c r="AJ17" i="8" s="1"/>
  <c r="AI12" i="8"/>
  <c r="AI17" i="8" s="1"/>
  <c r="AH12" i="8"/>
  <c r="AH17" i="8" s="1"/>
  <c r="AG12" i="8"/>
  <c r="AG17" i="8" s="1"/>
  <c r="AF12" i="8"/>
  <c r="AF17" i="8" s="1"/>
  <c r="AE12" i="8"/>
  <c r="AE17" i="8" s="1"/>
  <c r="AD12" i="8"/>
  <c r="AD17" i="8" s="1"/>
  <c r="AC12" i="8"/>
  <c r="AC17" i="8" s="1"/>
  <c r="AB12" i="8"/>
  <c r="AB17" i="8" s="1"/>
  <c r="AA12" i="8"/>
  <c r="AA17" i="8" s="1"/>
  <c r="Z12" i="8"/>
  <c r="Z17" i="8" s="1"/>
  <c r="Y12" i="8"/>
  <c r="Y17" i="8" s="1"/>
  <c r="X12" i="8"/>
  <c r="X17" i="8" s="1"/>
  <c r="W12" i="8"/>
  <c r="W17" i="8" s="1"/>
  <c r="V12" i="8"/>
  <c r="V17" i="8" s="1"/>
  <c r="U12" i="8"/>
  <c r="U17" i="8" s="1"/>
  <c r="T12" i="8"/>
  <c r="T17" i="8" s="1"/>
  <c r="S12" i="8"/>
  <c r="S17" i="8" s="1"/>
  <c r="R12" i="8"/>
  <c r="R17" i="8" s="1"/>
  <c r="Q12" i="8"/>
  <c r="Q17" i="8" s="1"/>
  <c r="P12" i="8"/>
  <c r="P17" i="8" s="1"/>
  <c r="O12" i="8"/>
  <c r="O17" i="8" s="1"/>
  <c r="N12" i="8"/>
  <c r="N17" i="8" s="1"/>
  <c r="M12" i="8"/>
  <c r="M17" i="8" s="1"/>
  <c r="L12" i="8"/>
  <c r="L17" i="8" s="1"/>
  <c r="AW11" i="8"/>
  <c r="AV11" i="8"/>
  <c r="AU11" i="8"/>
  <c r="AT11" i="8"/>
  <c r="AS11" i="8"/>
  <c r="AR11" i="8"/>
  <c r="AQ11" i="8"/>
  <c r="AP11" i="8"/>
  <c r="AO11" i="8"/>
  <c r="AN11" i="8"/>
  <c r="AM11" i="8"/>
  <c r="AM16" i="8" s="1"/>
  <c r="AL11" i="8"/>
  <c r="AK11" i="8"/>
  <c r="AJ11" i="8"/>
  <c r="AI11" i="8"/>
  <c r="AH11" i="8"/>
  <c r="AG11" i="8"/>
  <c r="AF11" i="8"/>
  <c r="AF16" i="8" s="1"/>
  <c r="AE11" i="8"/>
  <c r="AE16" i="8" s="1"/>
  <c r="AD11" i="8"/>
  <c r="AD16" i="8" s="1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AW10" i="8"/>
  <c r="AV10" i="8"/>
  <c r="AU10" i="8"/>
  <c r="AT10" i="8"/>
  <c r="AS10" i="8"/>
  <c r="AR10" i="8"/>
  <c r="AQ10" i="8"/>
  <c r="AP10" i="8"/>
  <c r="AO10" i="8"/>
  <c r="AN10" i="8"/>
  <c r="AM10" i="8"/>
  <c r="AM15" i="8" s="1"/>
  <c r="AL10" i="8"/>
  <c r="AK10" i="8"/>
  <c r="AJ10" i="8"/>
  <c r="AI10" i="8"/>
  <c r="AH10" i="8"/>
  <c r="AG10" i="8"/>
  <c r="AF10" i="8"/>
  <c r="AF15" i="8" s="1"/>
  <c r="AE10" i="8"/>
  <c r="AE15" i="8" s="1"/>
  <c r="AD10" i="8"/>
  <c r="AD15" i="8" s="1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AY7" i="8"/>
  <c r="AY16" i="8" s="1"/>
  <c r="AX7" i="8"/>
  <c r="AX16" i="8" s="1"/>
  <c r="AW7" i="8"/>
  <c r="AV7" i="8"/>
  <c r="AU7" i="8"/>
  <c r="AT7" i="8"/>
  <c r="AS7" i="8"/>
  <c r="AR7" i="8"/>
  <c r="AQ7" i="8"/>
  <c r="AP7" i="8"/>
  <c r="AO7" i="8"/>
  <c r="AN7" i="8"/>
  <c r="AL7" i="8"/>
  <c r="AK7" i="8"/>
  <c r="AJ7" i="8"/>
  <c r="AI7" i="8"/>
  <c r="AH7" i="8"/>
  <c r="AG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AY6" i="8"/>
  <c r="AY15" i="8" s="1"/>
  <c r="AX6" i="8"/>
  <c r="AX15" i="8" s="1"/>
  <c r="AW6" i="8"/>
  <c r="AW15" i="8" s="1"/>
  <c r="AV6" i="8"/>
  <c r="AV15" i="8" s="1"/>
  <c r="AU6" i="8"/>
  <c r="AU15" i="8" s="1"/>
  <c r="AT6" i="8"/>
  <c r="AT15" i="8" s="1"/>
  <c r="AS6" i="8"/>
  <c r="AS15" i="8" s="1"/>
  <c r="AR6" i="8"/>
  <c r="AR15" i="8" s="1"/>
  <c r="AQ6" i="8"/>
  <c r="AQ15" i="8" s="1"/>
  <c r="AP6" i="8"/>
  <c r="AP15" i="8" s="1"/>
  <c r="AO6" i="8"/>
  <c r="AO15" i="8" s="1"/>
  <c r="AN6" i="8"/>
  <c r="AN15" i="8" s="1"/>
  <c r="AL6" i="8"/>
  <c r="AK6" i="8"/>
  <c r="AJ6" i="8"/>
  <c r="AI6" i="8"/>
  <c r="AH6" i="8"/>
  <c r="AG6" i="8"/>
  <c r="AC6" i="8"/>
  <c r="AC15" i="8" s="1"/>
  <c r="AB6" i="8"/>
  <c r="AB15" i="8" s="1"/>
  <c r="AA6" i="8"/>
  <c r="AA15" i="8" s="1"/>
  <c r="Z6" i="8"/>
  <c r="Z15" i="8" s="1"/>
  <c r="Y6" i="8"/>
  <c r="Y15" i="8" s="1"/>
  <c r="X6" i="8"/>
  <c r="X15" i="8" s="1"/>
  <c r="W6" i="8"/>
  <c r="W15" i="8" s="1"/>
  <c r="V6" i="8"/>
  <c r="V15" i="8" s="1"/>
  <c r="U6" i="8"/>
  <c r="U15" i="8" s="1"/>
  <c r="T6" i="8"/>
  <c r="T15" i="8" s="1"/>
  <c r="S6" i="8"/>
  <c r="S15" i="8" s="1"/>
  <c r="R6" i="8"/>
  <c r="R15" i="8" s="1"/>
  <c r="Q6" i="8"/>
  <c r="Q15" i="8" s="1"/>
  <c r="P6" i="8"/>
  <c r="P15" i="8" s="1"/>
  <c r="O6" i="8"/>
  <c r="O15" i="8" s="1"/>
  <c r="N6" i="8"/>
  <c r="N15" i="8" s="1"/>
  <c r="M6" i="8"/>
  <c r="M15" i="8" s="1"/>
  <c r="L6" i="8"/>
  <c r="L15" i="8" s="1"/>
  <c r="P49" i="5"/>
  <c r="P42" i="5"/>
  <c r="P37" i="5"/>
  <c r="R28" i="5"/>
  <c r="R24" i="5"/>
  <c r="O52" i="5"/>
  <c r="N52" i="5"/>
  <c r="M52" i="5"/>
  <c r="L52" i="5"/>
  <c r="O51" i="5"/>
  <c r="N51" i="5"/>
  <c r="M51" i="5"/>
  <c r="L51" i="5"/>
  <c r="O50" i="5"/>
  <c r="N50" i="5"/>
  <c r="M50" i="5"/>
  <c r="L50" i="5"/>
  <c r="O49" i="5"/>
  <c r="N49" i="5"/>
  <c r="M49" i="5"/>
  <c r="L49" i="5"/>
  <c r="O45" i="5"/>
  <c r="N45" i="5"/>
  <c r="M45" i="5"/>
  <c r="L45" i="5"/>
  <c r="O44" i="5"/>
  <c r="N44" i="5"/>
  <c r="M44" i="5"/>
  <c r="L44" i="5"/>
  <c r="O43" i="5"/>
  <c r="N43" i="5"/>
  <c r="M43" i="5"/>
  <c r="L43" i="5"/>
  <c r="O42" i="5"/>
  <c r="N42" i="5"/>
  <c r="M42" i="5"/>
  <c r="L42" i="5"/>
  <c r="O38" i="5"/>
  <c r="N38" i="5"/>
  <c r="M38" i="5"/>
  <c r="L38" i="5"/>
  <c r="O37" i="5"/>
  <c r="N37" i="5"/>
  <c r="M37" i="5"/>
  <c r="L37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4" i="5"/>
  <c r="P24" i="5"/>
  <c r="O24" i="5"/>
  <c r="N24" i="5"/>
  <c r="M24" i="5"/>
  <c r="L24" i="5"/>
  <c r="AZ17" i="5"/>
  <c r="AY17" i="5"/>
  <c r="AX17" i="5"/>
  <c r="AZ16" i="5"/>
  <c r="AZ15" i="5"/>
  <c r="AW12" i="5"/>
  <c r="AW17" i="5" s="1"/>
  <c r="AV12" i="5"/>
  <c r="AV17" i="5" s="1"/>
  <c r="AU12" i="5"/>
  <c r="AU17" i="5" s="1"/>
  <c r="AT12" i="5"/>
  <c r="AT17" i="5" s="1"/>
  <c r="AS12" i="5"/>
  <c r="AS17" i="5" s="1"/>
  <c r="AR12" i="5"/>
  <c r="AR17" i="5" s="1"/>
  <c r="AQ12" i="5"/>
  <c r="AQ17" i="5" s="1"/>
  <c r="AP12" i="5"/>
  <c r="AP17" i="5" s="1"/>
  <c r="AO12" i="5"/>
  <c r="AO17" i="5" s="1"/>
  <c r="AN12" i="5"/>
  <c r="AN17" i="5" s="1"/>
  <c r="AM12" i="5"/>
  <c r="AM17" i="5" s="1"/>
  <c r="AL12" i="5"/>
  <c r="AL17" i="5" s="1"/>
  <c r="AK12" i="5"/>
  <c r="AK17" i="5" s="1"/>
  <c r="AJ12" i="5"/>
  <c r="AJ17" i="5" s="1"/>
  <c r="AI12" i="5"/>
  <c r="AI17" i="5" s="1"/>
  <c r="AH12" i="5"/>
  <c r="AH17" i="5" s="1"/>
  <c r="AG12" i="5"/>
  <c r="AG17" i="5" s="1"/>
  <c r="AF12" i="5"/>
  <c r="AF17" i="5" s="1"/>
  <c r="AE12" i="5"/>
  <c r="AE17" i="5" s="1"/>
  <c r="AD12" i="5"/>
  <c r="AD17" i="5" s="1"/>
  <c r="AC12" i="5"/>
  <c r="AC17" i="5" s="1"/>
  <c r="AB12" i="5"/>
  <c r="AB17" i="5" s="1"/>
  <c r="AA12" i="5"/>
  <c r="AA17" i="5" s="1"/>
  <c r="Z12" i="5"/>
  <c r="Z17" i="5" s="1"/>
  <c r="Y12" i="5"/>
  <c r="Y17" i="5" s="1"/>
  <c r="X12" i="5"/>
  <c r="X17" i="5" s="1"/>
  <c r="W12" i="5"/>
  <c r="W17" i="5" s="1"/>
  <c r="V12" i="5"/>
  <c r="V17" i="5" s="1"/>
  <c r="U12" i="5"/>
  <c r="U17" i="5" s="1"/>
  <c r="T12" i="5"/>
  <c r="T17" i="5" s="1"/>
  <c r="S12" i="5"/>
  <c r="S17" i="5" s="1"/>
  <c r="R12" i="5"/>
  <c r="R17" i="5" s="1"/>
  <c r="Q12" i="5"/>
  <c r="Q17" i="5" s="1"/>
  <c r="P12" i="5"/>
  <c r="P17" i="5" s="1"/>
  <c r="O12" i="5"/>
  <c r="O17" i="5" s="1"/>
  <c r="N12" i="5"/>
  <c r="N17" i="5" s="1"/>
  <c r="M12" i="5"/>
  <c r="M17" i="5" s="1"/>
  <c r="L12" i="5"/>
  <c r="L17" i="5" s="1"/>
  <c r="AW11" i="5"/>
  <c r="AV11" i="5"/>
  <c r="AU11" i="5"/>
  <c r="AT11" i="5"/>
  <c r="AS11" i="5"/>
  <c r="AR11" i="5"/>
  <c r="AQ11" i="5"/>
  <c r="AP11" i="5"/>
  <c r="AO11" i="5"/>
  <c r="AN11" i="5"/>
  <c r="AM11" i="5"/>
  <c r="AM16" i="5" s="1"/>
  <c r="AL11" i="5"/>
  <c r="AK11" i="5"/>
  <c r="AJ11" i="5"/>
  <c r="AI11" i="5"/>
  <c r="AH11" i="5"/>
  <c r="AG11" i="5"/>
  <c r="AF11" i="5"/>
  <c r="AF16" i="5" s="1"/>
  <c r="AE11" i="5"/>
  <c r="AE16" i="5" s="1"/>
  <c r="AD11" i="5"/>
  <c r="AD16" i="5" s="1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AW10" i="5"/>
  <c r="AV10" i="5"/>
  <c r="AU10" i="5"/>
  <c r="AT10" i="5"/>
  <c r="AS10" i="5"/>
  <c r="AR10" i="5"/>
  <c r="AQ10" i="5"/>
  <c r="AP10" i="5"/>
  <c r="AO10" i="5"/>
  <c r="AN10" i="5"/>
  <c r="AM10" i="5"/>
  <c r="AM15" i="5" s="1"/>
  <c r="AL10" i="5"/>
  <c r="AK10" i="5"/>
  <c r="AJ10" i="5"/>
  <c r="AI10" i="5"/>
  <c r="AH10" i="5"/>
  <c r="AG10" i="5"/>
  <c r="AF10" i="5"/>
  <c r="AF15" i="5" s="1"/>
  <c r="AE10" i="5"/>
  <c r="AE15" i="5" s="1"/>
  <c r="AD10" i="5"/>
  <c r="AD15" i="5" s="1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AY7" i="5"/>
  <c r="AY16" i="5" s="1"/>
  <c r="AX7" i="5"/>
  <c r="AX16" i="5" s="1"/>
  <c r="AW7" i="5"/>
  <c r="AV7" i="5"/>
  <c r="AU7" i="5"/>
  <c r="AT7" i="5"/>
  <c r="AS7" i="5"/>
  <c r="AR7" i="5"/>
  <c r="AQ7" i="5"/>
  <c r="AP7" i="5"/>
  <c r="AO7" i="5"/>
  <c r="AN7" i="5"/>
  <c r="AL7" i="5"/>
  <c r="AK7" i="5"/>
  <c r="AJ7" i="5"/>
  <c r="AI7" i="5"/>
  <c r="AH7" i="5"/>
  <c r="AG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AY6" i="5"/>
  <c r="AY15" i="5" s="1"/>
  <c r="AX6" i="5"/>
  <c r="AX15" i="5" s="1"/>
  <c r="AW6" i="5"/>
  <c r="AW15" i="5" s="1"/>
  <c r="AV6" i="5"/>
  <c r="AV15" i="5" s="1"/>
  <c r="AU6" i="5"/>
  <c r="AU15" i="5" s="1"/>
  <c r="AT6" i="5"/>
  <c r="AT15" i="5" s="1"/>
  <c r="AS6" i="5"/>
  <c r="AS15" i="5" s="1"/>
  <c r="AR6" i="5"/>
  <c r="AR15" i="5" s="1"/>
  <c r="AQ6" i="5"/>
  <c r="AQ15" i="5" s="1"/>
  <c r="AP6" i="5"/>
  <c r="AP15" i="5" s="1"/>
  <c r="AO6" i="5"/>
  <c r="AO15" i="5" s="1"/>
  <c r="AN6" i="5"/>
  <c r="AN15" i="5" s="1"/>
  <c r="AL6" i="5"/>
  <c r="AK6" i="5"/>
  <c r="AJ6" i="5"/>
  <c r="AI6" i="5"/>
  <c r="AH6" i="5"/>
  <c r="AG6" i="5"/>
  <c r="AC6" i="5"/>
  <c r="AC15" i="5" s="1"/>
  <c r="AB6" i="5"/>
  <c r="AB15" i="5" s="1"/>
  <c r="AA6" i="5"/>
  <c r="AA15" i="5" s="1"/>
  <c r="Z6" i="5"/>
  <c r="Z15" i="5" s="1"/>
  <c r="Y6" i="5"/>
  <c r="Y15" i="5" s="1"/>
  <c r="X6" i="5"/>
  <c r="X15" i="5" s="1"/>
  <c r="W6" i="5"/>
  <c r="W15" i="5" s="1"/>
  <c r="V6" i="5"/>
  <c r="V15" i="5" s="1"/>
  <c r="U6" i="5"/>
  <c r="U15" i="5" s="1"/>
  <c r="T6" i="5"/>
  <c r="T15" i="5" s="1"/>
  <c r="S6" i="5"/>
  <c r="S15" i="5" s="1"/>
  <c r="R6" i="5"/>
  <c r="R15" i="5" s="1"/>
  <c r="Q6" i="5"/>
  <c r="Q15" i="5" s="1"/>
  <c r="P6" i="5"/>
  <c r="P15" i="5" s="1"/>
  <c r="O6" i="5"/>
  <c r="O15" i="5" s="1"/>
  <c r="N6" i="5"/>
  <c r="N15" i="5" s="1"/>
  <c r="M6" i="5"/>
  <c r="M15" i="5" s="1"/>
  <c r="L6" i="5"/>
  <c r="L15" i="5" s="1"/>
  <c r="O42" i="7"/>
  <c r="N42" i="7"/>
  <c r="M42" i="7"/>
  <c r="L42" i="7"/>
  <c r="O38" i="7"/>
  <c r="N38" i="7"/>
  <c r="M38" i="7"/>
  <c r="L38" i="7"/>
  <c r="O34" i="7"/>
  <c r="N34" i="7"/>
  <c r="M34" i="7"/>
  <c r="L34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4" i="7"/>
  <c r="P24" i="7"/>
  <c r="O24" i="7"/>
  <c r="N24" i="7"/>
  <c r="M24" i="7"/>
  <c r="L24" i="7"/>
  <c r="AZ17" i="7"/>
  <c r="AY17" i="7"/>
  <c r="AX17" i="7"/>
  <c r="AZ16" i="7"/>
  <c r="AZ15" i="7"/>
  <c r="AW12" i="7"/>
  <c r="AW17" i="7" s="1"/>
  <c r="AV12" i="7"/>
  <c r="AV17" i="7" s="1"/>
  <c r="AU12" i="7"/>
  <c r="AU17" i="7" s="1"/>
  <c r="AT12" i="7"/>
  <c r="AT17" i="7" s="1"/>
  <c r="AS12" i="7"/>
  <c r="AS17" i="7" s="1"/>
  <c r="AR12" i="7"/>
  <c r="AR17" i="7" s="1"/>
  <c r="AQ12" i="7"/>
  <c r="AQ17" i="7" s="1"/>
  <c r="AP12" i="7"/>
  <c r="AP17" i="7" s="1"/>
  <c r="AO12" i="7"/>
  <c r="AO17" i="7" s="1"/>
  <c r="AN12" i="7"/>
  <c r="AN17" i="7" s="1"/>
  <c r="AM12" i="7"/>
  <c r="AM17" i="7" s="1"/>
  <c r="AL12" i="7"/>
  <c r="AL17" i="7" s="1"/>
  <c r="AK12" i="7"/>
  <c r="AK17" i="7" s="1"/>
  <c r="AJ12" i="7"/>
  <c r="AJ17" i="7" s="1"/>
  <c r="AI12" i="7"/>
  <c r="AI17" i="7" s="1"/>
  <c r="AH12" i="7"/>
  <c r="AH17" i="7" s="1"/>
  <c r="AG12" i="7"/>
  <c r="AG17" i="7" s="1"/>
  <c r="AF12" i="7"/>
  <c r="AF17" i="7" s="1"/>
  <c r="AE12" i="7"/>
  <c r="AE17" i="7" s="1"/>
  <c r="AD12" i="7"/>
  <c r="AD17" i="7" s="1"/>
  <c r="AC12" i="7"/>
  <c r="AC17" i="7" s="1"/>
  <c r="AB12" i="7"/>
  <c r="AB17" i="7" s="1"/>
  <c r="AA12" i="7"/>
  <c r="AA17" i="7" s="1"/>
  <c r="Z12" i="7"/>
  <c r="Z17" i="7" s="1"/>
  <c r="Y12" i="7"/>
  <c r="Y17" i="7" s="1"/>
  <c r="X12" i="7"/>
  <c r="X17" i="7" s="1"/>
  <c r="W12" i="7"/>
  <c r="W17" i="7" s="1"/>
  <c r="V12" i="7"/>
  <c r="V17" i="7" s="1"/>
  <c r="U12" i="7"/>
  <c r="U17" i="7" s="1"/>
  <c r="T12" i="7"/>
  <c r="T17" i="7" s="1"/>
  <c r="S12" i="7"/>
  <c r="S17" i="7" s="1"/>
  <c r="R12" i="7"/>
  <c r="R17" i="7" s="1"/>
  <c r="Q12" i="7"/>
  <c r="Q17" i="7" s="1"/>
  <c r="P12" i="7"/>
  <c r="P17" i="7" s="1"/>
  <c r="O12" i="7"/>
  <c r="O17" i="7" s="1"/>
  <c r="N12" i="7"/>
  <c r="N17" i="7" s="1"/>
  <c r="M12" i="7"/>
  <c r="M17" i="7" s="1"/>
  <c r="L12" i="7"/>
  <c r="L17" i="7" s="1"/>
  <c r="AW11" i="7"/>
  <c r="AV11" i="7"/>
  <c r="AU11" i="7"/>
  <c r="AT11" i="7"/>
  <c r="AS11" i="7"/>
  <c r="AR11" i="7"/>
  <c r="AQ11" i="7"/>
  <c r="AP11" i="7"/>
  <c r="AO11" i="7"/>
  <c r="AN11" i="7"/>
  <c r="AM11" i="7"/>
  <c r="AM16" i="7" s="1"/>
  <c r="AL11" i="7"/>
  <c r="AK11" i="7"/>
  <c r="AJ11" i="7"/>
  <c r="AI11" i="7"/>
  <c r="AH11" i="7"/>
  <c r="AG11" i="7"/>
  <c r="AF11" i="7"/>
  <c r="AF16" i="7" s="1"/>
  <c r="AE11" i="7"/>
  <c r="AE16" i="7" s="1"/>
  <c r="AD11" i="7"/>
  <c r="AD16" i="7" s="1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AW10" i="7"/>
  <c r="AV10" i="7"/>
  <c r="AU10" i="7"/>
  <c r="AT10" i="7"/>
  <c r="AS10" i="7"/>
  <c r="AR10" i="7"/>
  <c r="AQ10" i="7"/>
  <c r="AP10" i="7"/>
  <c r="AO10" i="7"/>
  <c r="AN10" i="7"/>
  <c r="AM10" i="7"/>
  <c r="AM15" i="7" s="1"/>
  <c r="AL10" i="7"/>
  <c r="AK10" i="7"/>
  <c r="AJ10" i="7"/>
  <c r="AI10" i="7"/>
  <c r="AH10" i="7"/>
  <c r="AG10" i="7"/>
  <c r="AF10" i="7"/>
  <c r="AF15" i="7" s="1"/>
  <c r="AE10" i="7"/>
  <c r="AE15" i="7" s="1"/>
  <c r="AD10" i="7"/>
  <c r="AD15" i="7" s="1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AY7" i="7"/>
  <c r="AY16" i="7" s="1"/>
  <c r="AX7" i="7"/>
  <c r="AX16" i="7" s="1"/>
  <c r="AW7" i="7"/>
  <c r="AV7" i="7"/>
  <c r="AU7" i="7"/>
  <c r="AT7" i="7"/>
  <c r="AS7" i="7"/>
  <c r="AR7" i="7"/>
  <c r="AQ7" i="7"/>
  <c r="AP7" i="7"/>
  <c r="AO7" i="7"/>
  <c r="AN7" i="7"/>
  <c r="AL7" i="7"/>
  <c r="AK7" i="7"/>
  <c r="AJ7" i="7"/>
  <c r="AI7" i="7"/>
  <c r="AH7" i="7"/>
  <c r="AG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AY6" i="7"/>
  <c r="AY15" i="7" s="1"/>
  <c r="AX6" i="7"/>
  <c r="AX15" i="7" s="1"/>
  <c r="AW6" i="7"/>
  <c r="AW15" i="7" s="1"/>
  <c r="AV6" i="7"/>
  <c r="AV15" i="7" s="1"/>
  <c r="AU6" i="7"/>
  <c r="AU15" i="7" s="1"/>
  <c r="AT6" i="7"/>
  <c r="AT15" i="7" s="1"/>
  <c r="AS6" i="7"/>
  <c r="AS15" i="7" s="1"/>
  <c r="AR6" i="7"/>
  <c r="AR15" i="7" s="1"/>
  <c r="AQ6" i="7"/>
  <c r="AQ15" i="7" s="1"/>
  <c r="AP6" i="7"/>
  <c r="AP15" i="7" s="1"/>
  <c r="AO6" i="7"/>
  <c r="AO15" i="7" s="1"/>
  <c r="AN6" i="7"/>
  <c r="AN15" i="7" s="1"/>
  <c r="AL6" i="7"/>
  <c r="AK6" i="7"/>
  <c r="AJ6" i="7"/>
  <c r="AI6" i="7"/>
  <c r="AH6" i="7"/>
  <c r="AG6" i="7"/>
  <c r="AC6" i="7"/>
  <c r="AC15" i="7" s="1"/>
  <c r="AB6" i="7"/>
  <c r="AB15" i="7" s="1"/>
  <c r="AA6" i="7"/>
  <c r="AA15" i="7" s="1"/>
  <c r="Z6" i="7"/>
  <c r="Z15" i="7" s="1"/>
  <c r="Y6" i="7"/>
  <c r="Y15" i="7" s="1"/>
  <c r="X6" i="7"/>
  <c r="X15" i="7" s="1"/>
  <c r="W6" i="7"/>
  <c r="W15" i="7" s="1"/>
  <c r="V6" i="7"/>
  <c r="V15" i="7" s="1"/>
  <c r="U6" i="7"/>
  <c r="U15" i="7" s="1"/>
  <c r="T6" i="7"/>
  <c r="T15" i="7" s="1"/>
  <c r="S6" i="7"/>
  <c r="S15" i="7" s="1"/>
  <c r="R6" i="7"/>
  <c r="R15" i="7" s="1"/>
  <c r="Q6" i="7"/>
  <c r="Q15" i="7" s="1"/>
  <c r="P6" i="7"/>
  <c r="P15" i="7" s="1"/>
  <c r="O6" i="7"/>
  <c r="O15" i="7" s="1"/>
  <c r="N6" i="7"/>
  <c r="N15" i="7" s="1"/>
  <c r="M6" i="7"/>
  <c r="M15" i="7" s="1"/>
  <c r="L6" i="7"/>
  <c r="O66" i="3"/>
  <c r="N66" i="3"/>
  <c r="M66" i="3"/>
  <c r="L66" i="3"/>
  <c r="O65" i="3"/>
  <c r="N65" i="3"/>
  <c r="M65" i="3"/>
  <c r="L65" i="3"/>
  <c r="O64" i="3"/>
  <c r="N64" i="3"/>
  <c r="M64" i="3"/>
  <c r="L64" i="3"/>
  <c r="O63" i="3"/>
  <c r="N63" i="3"/>
  <c r="M63" i="3"/>
  <c r="L63" i="3"/>
  <c r="O62" i="3"/>
  <c r="N62" i="3"/>
  <c r="M62" i="3"/>
  <c r="L62" i="3"/>
  <c r="O61" i="3"/>
  <c r="N61" i="3"/>
  <c r="M61" i="3"/>
  <c r="L61" i="3"/>
  <c r="O60" i="3"/>
  <c r="N60" i="3"/>
  <c r="M60" i="3"/>
  <c r="L60" i="3"/>
  <c r="O59" i="3"/>
  <c r="N59" i="3"/>
  <c r="M59" i="3"/>
  <c r="L59" i="3"/>
  <c r="O55" i="3"/>
  <c r="N55" i="3"/>
  <c r="M55" i="3"/>
  <c r="L55" i="3"/>
  <c r="O54" i="3"/>
  <c r="N54" i="3"/>
  <c r="M54" i="3"/>
  <c r="L54" i="3"/>
  <c r="O53" i="3"/>
  <c r="N53" i="3"/>
  <c r="M53" i="3"/>
  <c r="L53" i="3"/>
  <c r="O52" i="3"/>
  <c r="N52" i="3"/>
  <c r="M52" i="3"/>
  <c r="L52" i="3"/>
  <c r="O51" i="3"/>
  <c r="N51" i="3"/>
  <c r="M51" i="3"/>
  <c r="L51" i="3"/>
  <c r="O50" i="3"/>
  <c r="N50" i="3"/>
  <c r="M50" i="3"/>
  <c r="L50" i="3"/>
  <c r="O49" i="3"/>
  <c r="N49" i="3"/>
  <c r="M49" i="3"/>
  <c r="L49" i="3"/>
  <c r="O48" i="3"/>
  <c r="N48" i="3"/>
  <c r="M48" i="3"/>
  <c r="L48" i="3"/>
  <c r="L43" i="3"/>
  <c r="M43" i="3"/>
  <c r="N43" i="3"/>
  <c r="O43" i="3"/>
  <c r="L44" i="3"/>
  <c r="M44" i="3"/>
  <c r="N44" i="3"/>
  <c r="O44" i="3"/>
  <c r="O42" i="3"/>
  <c r="N42" i="3"/>
  <c r="M42" i="3"/>
  <c r="L42" i="3"/>
  <c r="O41" i="3"/>
  <c r="N41" i="3"/>
  <c r="M41" i="3"/>
  <c r="L41" i="3"/>
  <c r="Q37" i="3"/>
  <c r="P37" i="3"/>
  <c r="O37" i="3"/>
  <c r="N37" i="3"/>
  <c r="M37" i="3"/>
  <c r="L37" i="3"/>
  <c r="Q36" i="3"/>
  <c r="P36" i="3"/>
  <c r="O36" i="3"/>
  <c r="N36" i="3"/>
  <c r="M36" i="3"/>
  <c r="L36" i="3"/>
  <c r="Q35" i="3"/>
  <c r="P35" i="3"/>
  <c r="O35" i="3"/>
  <c r="N35" i="3"/>
  <c r="M35" i="3"/>
  <c r="L35" i="3"/>
  <c r="Q34" i="3"/>
  <c r="P34" i="3"/>
  <c r="O34" i="3"/>
  <c r="N34" i="3"/>
  <c r="M34" i="3"/>
  <c r="L34" i="3"/>
  <c r="Q33" i="3"/>
  <c r="P33" i="3"/>
  <c r="O33" i="3"/>
  <c r="N33" i="3"/>
  <c r="M33" i="3"/>
  <c r="L33" i="3"/>
  <c r="Q32" i="3"/>
  <c r="P32" i="3"/>
  <c r="O32" i="3"/>
  <c r="N32" i="3"/>
  <c r="M32" i="3"/>
  <c r="L32" i="3"/>
  <c r="Q31" i="3"/>
  <c r="P31" i="3"/>
  <c r="O31" i="3"/>
  <c r="N31" i="3"/>
  <c r="M31" i="3"/>
  <c r="L31" i="3"/>
  <c r="Q30" i="3"/>
  <c r="P30" i="3"/>
  <c r="O30" i="3"/>
  <c r="N30" i="3"/>
  <c r="M30" i="3"/>
  <c r="L30" i="3"/>
  <c r="Q26" i="3"/>
  <c r="P26" i="3"/>
  <c r="O26" i="3"/>
  <c r="N26" i="3"/>
  <c r="M26" i="3"/>
  <c r="L26" i="3"/>
  <c r="Q25" i="3"/>
  <c r="P25" i="3"/>
  <c r="O25" i="3"/>
  <c r="N25" i="3"/>
  <c r="M25" i="3"/>
  <c r="L25" i="3"/>
  <c r="Q24" i="3"/>
  <c r="P24" i="3"/>
  <c r="O24" i="3"/>
  <c r="N24" i="3"/>
  <c r="M24" i="3"/>
  <c r="L24" i="3"/>
  <c r="AZ17" i="3"/>
  <c r="AY17" i="3"/>
  <c r="AX17" i="3"/>
  <c r="AZ16" i="3"/>
  <c r="AZ15" i="3"/>
  <c r="AW12" i="3"/>
  <c r="AW17" i="3" s="1"/>
  <c r="AV12" i="3"/>
  <c r="AV17" i="3" s="1"/>
  <c r="AU12" i="3"/>
  <c r="AU17" i="3" s="1"/>
  <c r="AT12" i="3"/>
  <c r="AT17" i="3" s="1"/>
  <c r="AS12" i="3"/>
  <c r="AS17" i="3" s="1"/>
  <c r="AR12" i="3"/>
  <c r="AR17" i="3" s="1"/>
  <c r="AQ12" i="3"/>
  <c r="AQ17" i="3" s="1"/>
  <c r="AP12" i="3"/>
  <c r="AP17" i="3" s="1"/>
  <c r="AO12" i="3"/>
  <c r="AO17" i="3" s="1"/>
  <c r="AN12" i="3"/>
  <c r="AN17" i="3" s="1"/>
  <c r="AM12" i="3"/>
  <c r="AM17" i="3" s="1"/>
  <c r="AL12" i="3"/>
  <c r="AL17" i="3" s="1"/>
  <c r="AK12" i="3"/>
  <c r="AK17" i="3" s="1"/>
  <c r="AJ12" i="3"/>
  <c r="AJ17" i="3" s="1"/>
  <c r="AI12" i="3"/>
  <c r="AI17" i="3" s="1"/>
  <c r="AH12" i="3"/>
  <c r="AH17" i="3" s="1"/>
  <c r="AG12" i="3"/>
  <c r="AG17" i="3" s="1"/>
  <c r="AF12" i="3"/>
  <c r="AF17" i="3" s="1"/>
  <c r="AE12" i="3"/>
  <c r="AE17" i="3" s="1"/>
  <c r="AD12" i="3"/>
  <c r="AD17" i="3" s="1"/>
  <c r="AC12" i="3"/>
  <c r="AC17" i="3" s="1"/>
  <c r="AB12" i="3"/>
  <c r="AB17" i="3" s="1"/>
  <c r="AA12" i="3"/>
  <c r="AA17" i="3" s="1"/>
  <c r="Z12" i="3"/>
  <c r="Z17" i="3" s="1"/>
  <c r="Y12" i="3"/>
  <c r="Y17" i="3" s="1"/>
  <c r="X12" i="3"/>
  <c r="X17" i="3" s="1"/>
  <c r="W12" i="3"/>
  <c r="W17" i="3" s="1"/>
  <c r="V12" i="3"/>
  <c r="V17" i="3" s="1"/>
  <c r="U12" i="3"/>
  <c r="U17" i="3" s="1"/>
  <c r="T12" i="3"/>
  <c r="T17" i="3" s="1"/>
  <c r="S12" i="3"/>
  <c r="S17" i="3" s="1"/>
  <c r="R12" i="3"/>
  <c r="R17" i="3" s="1"/>
  <c r="Q12" i="3"/>
  <c r="Q17" i="3" s="1"/>
  <c r="P12" i="3"/>
  <c r="P17" i="3" s="1"/>
  <c r="O12" i="3"/>
  <c r="O17" i="3" s="1"/>
  <c r="N12" i="3"/>
  <c r="N17" i="3" s="1"/>
  <c r="M12" i="3"/>
  <c r="M17" i="3" s="1"/>
  <c r="L12" i="3"/>
  <c r="L17" i="3" s="1"/>
  <c r="AW11" i="3"/>
  <c r="AV11" i="3"/>
  <c r="AU11" i="3"/>
  <c r="AT11" i="3"/>
  <c r="AS11" i="3"/>
  <c r="AR11" i="3"/>
  <c r="AQ11" i="3"/>
  <c r="AP11" i="3"/>
  <c r="AO11" i="3"/>
  <c r="AN11" i="3"/>
  <c r="AM11" i="3"/>
  <c r="AM16" i="3" s="1"/>
  <c r="AL11" i="3"/>
  <c r="AK11" i="3"/>
  <c r="AJ11" i="3"/>
  <c r="AI11" i="3"/>
  <c r="AH11" i="3"/>
  <c r="AG11" i="3"/>
  <c r="AF11" i="3"/>
  <c r="AF16" i="3" s="1"/>
  <c r="AE11" i="3"/>
  <c r="AE16" i="3" s="1"/>
  <c r="AD11" i="3"/>
  <c r="AD16" i="3" s="1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AW10" i="3"/>
  <c r="AV10" i="3"/>
  <c r="AU10" i="3"/>
  <c r="AT10" i="3"/>
  <c r="AS10" i="3"/>
  <c r="AR10" i="3"/>
  <c r="AQ10" i="3"/>
  <c r="AP10" i="3"/>
  <c r="AO10" i="3"/>
  <c r="AN10" i="3"/>
  <c r="AM10" i="3"/>
  <c r="AM15" i="3" s="1"/>
  <c r="AL10" i="3"/>
  <c r="AK10" i="3"/>
  <c r="AJ10" i="3"/>
  <c r="AI10" i="3"/>
  <c r="AH10" i="3"/>
  <c r="AG10" i="3"/>
  <c r="AF10" i="3"/>
  <c r="AF15" i="3" s="1"/>
  <c r="AE10" i="3"/>
  <c r="AE15" i="3" s="1"/>
  <c r="AD10" i="3"/>
  <c r="AD15" i="3" s="1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AY7" i="3"/>
  <c r="AY16" i="3" s="1"/>
  <c r="AX7" i="3"/>
  <c r="AX16" i="3" s="1"/>
  <c r="AW7" i="3"/>
  <c r="AV7" i="3"/>
  <c r="AU7" i="3"/>
  <c r="AT7" i="3"/>
  <c r="AS7" i="3"/>
  <c r="AR7" i="3"/>
  <c r="AQ7" i="3"/>
  <c r="AP7" i="3"/>
  <c r="AO7" i="3"/>
  <c r="AN7" i="3"/>
  <c r="AL7" i="3"/>
  <c r="AK7" i="3"/>
  <c r="AJ7" i="3"/>
  <c r="AI7" i="3"/>
  <c r="AH7" i="3"/>
  <c r="AG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AY6" i="3"/>
  <c r="AY15" i="3" s="1"/>
  <c r="AX6" i="3"/>
  <c r="AX15" i="3" s="1"/>
  <c r="AW6" i="3"/>
  <c r="AW15" i="3" s="1"/>
  <c r="AV6" i="3"/>
  <c r="AV15" i="3" s="1"/>
  <c r="AU6" i="3"/>
  <c r="AT6" i="3"/>
  <c r="AT15" i="3" s="1"/>
  <c r="AS6" i="3"/>
  <c r="AS15" i="3" s="1"/>
  <c r="AR6" i="3"/>
  <c r="AR15" i="3" s="1"/>
  <c r="AQ6" i="3"/>
  <c r="AQ15" i="3" s="1"/>
  <c r="AP6" i="3"/>
  <c r="AO6" i="3"/>
  <c r="AO15" i="3" s="1"/>
  <c r="AN6" i="3"/>
  <c r="AN15" i="3" s="1"/>
  <c r="AL6" i="3"/>
  <c r="AK6" i="3"/>
  <c r="AJ6" i="3"/>
  <c r="AI6" i="3"/>
  <c r="AH6" i="3"/>
  <c r="AG6" i="3"/>
  <c r="AC6" i="3"/>
  <c r="AB6" i="3"/>
  <c r="AB15" i="3" s="1"/>
  <c r="AA6" i="3"/>
  <c r="AA15" i="3" s="1"/>
  <c r="Z6" i="3"/>
  <c r="Z15" i="3" s="1"/>
  <c r="Y6" i="3"/>
  <c r="Y15" i="3" s="1"/>
  <c r="X6" i="3"/>
  <c r="X15" i="3" s="1"/>
  <c r="W6" i="3"/>
  <c r="W15" i="3" s="1"/>
  <c r="V6" i="3"/>
  <c r="V15" i="3" s="1"/>
  <c r="U6" i="3"/>
  <c r="U15" i="3" s="1"/>
  <c r="T6" i="3"/>
  <c r="T15" i="3" s="1"/>
  <c r="S6" i="3"/>
  <c r="S15" i="3" s="1"/>
  <c r="R6" i="3"/>
  <c r="R15" i="3" s="1"/>
  <c r="Q6" i="3"/>
  <c r="Q15" i="3" s="1"/>
  <c r="P6" i="3"/>
  <c r="P15" i="3" s="1"/>
  <c r="O6" i="3"/>
  <c r="O15" i="3" s="1"/>
  <c r="N6" i="3"/>
  <c r="N15" i="3" s="1"/>
  <c r="M6" i="3"/>
  <c r="M15" i="3" s="1"/>
  <c r="L6" i="3"/>
  <c r="L15" i="3" s="1"/>
  <c r="O41" i="4"/>
  <c r="N41" i="4"/>
  <c r="M41" i="4"/>
  <c r="L41" i="4"/>
  <c r="O40" i="4"/>
  <c r="N40" i="4"/>
  <c r="M40" i="4"/>
  <c r="L40" i="4"/>
  <c r="O39" i="4"/>
  <c r="N39" i="4"/>
  <c r="M39" i="4"/>
  <c r="L39" i="4"/>
  <c r="O38" i="4"/>
  <c r="N38" i="4"/>
  <c r="M38" i="4"/>
  <c r="L38" i="4"/>
  <c r="O46" i="6"/>
  <c r="O45" i="6"/>
  <c r="O44" i="6"/>
  <c r="O43" i="6"/>
  <c r="O42" i="6"/>
  <c r="O41" i="6"/>
  <c r="O40" i="6"/>
  <c r="N46" i="6"/>
  <c r="N45" i="6"/>
  <c r="N44" i="6"/>
  <c r="N43" i="6"/>
  <c r="N42" i="6"/>
  <c r="N41" i="6"/>
  <c r="N40" i="6"/>
  <c r="M46" i="6"/>
  <c r="M45" i="6"/>
  <c r="M44" i="6"/>
  <c r="M43" i="6"/>
  <c r="M42" i="6"/>
  <c r="M41" i="6"/>
  <c r="M40" i="6"/>
  <c r="L46" i="6"/>
  <c r="L45" i="6"/>
  <c r="L44" i="6"/>
  <c r="L43" i="6"/>
  <c r="L42" i="6"/>
  <c r="L41" i="6"/>
  <c r="L40" i="6"/>
  <c r="Q24" i="4"/>
  <c r="P24" i="4"/>
  <c r="O24" i="4"/>
  <c r="N24" i="4"/>
  <c r="M24" i="4"/>
  <c r="L24" i="4"/>
  <c r="O48" i="4"/>
  <c r="N48" i="4"/>
  <c r="M48" i="4"/>
  <c r="L48" i="4"/>
  <c r="O47" i="4"/>
  <c r="N47" i="4"/>
  <c r="M47" i="4"/>
  <c r="L47" i="4"/>
  <c r="O46" i="4"/>
  <c r="N46" i="4"/>
  <c r="M46" i="4"/>
  <c r="L46" i="4"/>
  <c r="O45" i="4"/>
  <c r="N45" i="4"/>
  <c r="M45" i="4"/>
  <c r="L45" i="4"/>
  <c r="O34" i="4"/>
  <c r="N34" i="4"/>
  <c r="M34" i="4"/>
  <c r="L34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AZ17" i="4"/>
  <c r="AY17" i="4"/>
  <c r="AX17" i="4"/>
  <c r="AZ16" i="4"/>
  <c r="AZ15" i="4"/>
  <c r="AW12" i="4"/>
  <c r="AW17" i="4" s="1"/>
  <c r="AV12" i="4"/>
  <c r="AV17" i="4" s="1"/>
  <c r="AU12" i="4"/>
  <c r="AU17" i="4" s="1"/>
  <c r="AT12" i="4"/>
  <c r="AT17" i="4" s="1"/>
  <c r="AS12" i="4"/>
  <c r="AS17" i="4" s="1"/>
  <c r="AR12" i="4"/>
  <c r="AR17" i="4" s="1"/>
  <c r="AQ12" i="4"/>
  <c r="AQ17" i="4" s="1"/>
  <c r="AP12" i="4"/>
  <c r="AP17" i="4" s="1"/>
  <c r="AO12" i="4"/>
  <c r="AO17" i="4" s="1"/>
  <c r="AN12" i="4"/>
  <c r="AN17" i="4" s="1"/>
  <c r="AM12" i="4"/>
  <c r="AM17" i="4" s="1"/>
  <c r="AL12" i="4"/>
  <c r="AL17" i="4" s="1"/>
  <c r="AK12" i="4"/>
  <c r="AK17" i="4" s="1"/>
  <c r="AJ12" i="4"/>
  <c r="AJ17" i="4" s="1"/>
  <c r="AI12" i="4"/>
  <c r="AI17" i="4" s="1"/>
  <c r="AH12" i="4"/>
  <c r="AH17" i="4" s="1"/>
  <c r="AG12" i="4"/>
  <c r="AG17" i="4" s="1"/>
  <c r="AF12" i="4"/>
  <c r="AF17" i="4" s="1"/>
  <c r="AE12" i="4"/>
  <c r="AE17" i="4" s="1"/>
  <c r="AD12" i="4"/>
  <c r="AD17" i="4" s="1"/>
  <c r="AC12" i="4"/>
  <c r="AC17" i="4" s="1"/>
  <c r="AB12" i="4"/>
  <c r="AB17" i="4" s="1"/>
  <c r="AA12" i="4"/>
  <c r="AA17" i="4" s="1"/>
  <c r="Z12" i="4"/>
  <c r="Z17" i="4" s="1"/>
  <c r="Y12" i="4"/>
  <c r="Y17" i="4" s="1"/>
  <c r="X12" i="4"/>
  <c r="X17" i="4" s="1"/>
  <c r="W12" i="4"/>
  <c r="W17" i="4" s="1"/>
  <c r="V12" i="4"/>
  <c r="V17" i="4" s="1"/>
  <c r="U12" i="4"/>
  <c r="U17" i="4" s="1"/>
  <c r="T12" i="4"/>
  <c r="T17" i="4" s="1"/>
  <c r="S12" i="4"/>
  <c r="S17" i="4" s="1"/>
  <c r="R12" i="4"/>
  <c r="R17" i="4" s="1"/>
  <c r="Q12" i="4"/>
  <c r="Q17" i="4" s="1"/>
  <c r="P12" i="4"/>
  <c r="P17" i="4" s="1"/>
  <c r="O12" i="4"/>
  <c r="O17" i="4" s="1"/>
  <c r="N12" i="4"/>
  <c r="N17" i="4" s="1"/>
  <c r="M12" i="4"/>
  <c r="M17" i="4" s="1"/>
  <c r="L12" i="4"/>
  <c r="L17" i="4" s="1"/>
  <c r="AW11" i="4"/>
  <c r="AV11" i="4"/>
  <c r="AU11" i="4"/>
  <c r="AT11" i="4"/>
  <c r="AS11" i="4"/>
  <c r="AR11" i="4"/>
  <c r="AQ11" i="4"/>
  <c r="AP11" i="4"/>
  <c r="AO11" i="4"/>
  <c r="AN11" i="4"/>
  <c r="AM11" i="4"/>
  <c r="AM16" i="4" s="1"/>
  <c r="AL11" i="4"/>
  <c r="AK11" i="4"/>
  <c r="AJ11" i="4"/>
  <c r="AI11" i="4"/>
  <c r="AH11" i="4"/>
  <c r="AG11" i="4"/>
  <c r="AF11" i="4"/>
  <c r="AF16" i="4" s="1"/>
  <c r="AE11" i="4"/>
  <c r="AE16" i="4" s="1"/>
  <c r="AD11" i="4"/>
  <c r="AD16" i="4" s="1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AW10" i="4"/>
  <c r="AV10" i="4"/>
  <c r="AU10" i="4"/>
  <c r="AT10" i="4"/>
  <c r="AS10" i="4"/>
  <c r="AR10" i="4"/>
  <c r="AQ10" i="4"/>
  <c r="AP10" i="4"/>
  <c r="AO10" i="4"/>
  <c r="AN10" i="4"/>
  <c r="AM10" i="4"/>
  <c r="AM15" i="4" s="1"/>
  <c r="AL10" i="4"/>
  <c r="AK10" i="4"/>
  <c r="AJ10" i="4"/>
  <c r="AI10" i="4"/>
  <c r="AH10" i="4"/>
  <c r="AG10" i="4"/>
  <c r="AF10" i="4"/>
  <c r="AF15" i="4" s="1"/>
  <c r="AE10" i="4"/>
  <c r="AE15" i="4" s="1"/>
  <c r="AD10" i="4"/>
  <c r="AD15" i="4" s="1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AY7" i="4"/>
  <c r="AY16" i="4" s="1"/>
  <c r="AX7" i="4"/>
  <c r="AX16" i="4" s="1"/>
  <c r="AW7" i="4"/>
  <c r="AV7" i="4"/>
  <c r="AU7" i="4"/>
  <c r="AT7" i="4"/>
  <c r="AS7" i="4"/>
  <c r="AR7" i="4"/>
  <c r="AQ7" i="4"/>
  <c r="AP7" i="4"/>
  <c r="AO7" i="4"/>
  <c r="AN7" i="4"/>
  <c r="AL7" i="4"/>
  <c r="AK7" i="4"/>
  <c r="AJ7" i="4"/>
  <c r="AI7" i="4"/>
  <c r="AH7" i="4"/>
  <c r="AG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AY6" i="4"/>
  <c r="AY15" i="4" s="1"/>
  <c r="AX6" i="4"/>
  <c r="AX15" i="4" s="1"/>
  <c r="AW6" i="4"/>
  <c r="AW15" i="4" s="1"/>
  <c r="AV6" i="4"/>
  <c r="AV15" i="4" s="1"/>
  <c r="AU6" i="4"/>
  <c r="AU15" i="4" s="1"/>
  <c r="AT6" i="4"/>
  <c r="AT15" i="4" s="1"/>
  <c r="AS6" i="4"/>
  <c r="AS15" i="4" s="1"/>
  <c r="AR6" i="4"/>
  <c r="AR15" i="4" s="1"/>
  <c r="AQ6" i="4"/>
  <c r="AQ15" i="4" s="1"/>
  <c r="AP6" i="4"/>
  <c r="AP15" i="4" s="1"/>
  <c r="AO6" i="4"/>
  <c r="AO15" i="4" s="1"/>
  <c r="AN6" i="4"/>
  <c r="AN15" i="4" s="1"/>
  <c r="AL6" i="4"/>
  <c r="AK6" i="4"/>
  <c r="AJ6" i="4"/>
  <c r="AI6" i="4"/>
  <c r="AH6" i="4"/>
  <c r="AG6" i="4"/>
  <c r="AC6" i="4"/>
  <c r="AC15" i="4" s="1"/>
  <c r="AB6" i="4"/>
  <c r="AB15" i="4" s="1"/>
  <c r="AA6" i="4"/>
  <c r="AA15" i="4" s="1"/>
  <c r="Z6" i="4"/>
  <c r="Z15" i="4" s="1"/>
  <c r="Y6" i="4"/>
  <c r="Y15" i="4" s="1"/>
  <c r="X6" i="4"/>
  <c r="X15" i="4" s="1"/>
  <c r="W6" i="4"/>
  <c r="W15" i="4" s="1"/>
  <c r="V6" i="4"/>
  <c r="V15" i="4" s="1"/>
  <c r="U6" i="4"/>
  <c r="U15" i="4" s="1"/>
  <c r="T6" i="4"/>
  <c r="T15" i="4" s="1"/>
  <c r="S6" i="4"/>
  <c r="S15" i="4" s="1"/>
  <c r="R6" i="4"/>
  <c r="R15" i="4" s="1"/>
  <c r="Q6" i="4"/>
  <c r="Q15" i="4" s="1"/>
  <c r="P6" i="4"/>
  <c r="P15" i="4" s="1"/>
  <c r="O6" i="4"/>
  <c r="O15" i="4" s="1"/>
  <c r="N6" i="4"/>
  <c r="N15" i="4" s="1"/>
  <c r="M6" i="4"/>
  <c r="M15" i="4" s="1"/>
  <c r="L6" i="4"/>
  <c r="L15" i="4" s="1"/>
  <c r="L31" i="6"/>
  <c r="M31" i="6"/>
  <c r="N31" i="6"/>
  <c r="O31" i="6"/>
  <c r="P31" i="6"/>
  <c r="Q31" i="6"/>
  <c r="AZ17" i="6"/>
  <c r="AY17" i="6"/>
  <c r="AX17" i="6"/>
  <c r="AZ16" i="6"/>
  <c r="AZ15" i="6"/>
  <c r="AW12" i="6"/>
  <c r="AW17" i="6" s="1"/>
  <c r="AV12" i="6"/>
  <c r="AV17" i="6" s="1"/>
  <c r="AU12" i="6"/>
  <c r="AU17" i="6" s="1"/>
  <c r="AT12" i="6"/>
  <c r="AT17" i="6" s="1"/>
  <c r="AS12" i="6"/>
  <c r="AS17" i="6" s="1"/>
  <c r="AR12" i="6"/>
  <c r="AR17" i="6" s="1"/>
  <c r="AQ12" i="6"/>
  <c r="AQ17" i="6" s="1"/>
  <c r="AP12" i="6"/>
  <c r="AP17" i="6" s="1"/>
  <c r="AO12" i="6"/>
  <c r="AO17" i="6" s="1"/>
  <c r="AN12" i="6"/>
  <c r="AN17" i="6" s="1"/>
  <c r="AW11" i="6"/>
  <c r="AV11" i="6"/>
  <c r="AU11" i="6"/>
  <c r="AT11" i="6"/>
  <c r="AS11" i="6"/>
  <c r="AR11" i="6"/>
  <c r="AQ11" i="6"/>
  <c r="AP11" i="6"/>
  <c r="AO11" i="6"/>
  <c r="AN11" i="6"/>
  <c r="AW10" i="6"/>
  <c r="AV10" i="6"/>
  <c r="AU10" i="6"/>
  <c r="AT10" i="6"/>
  <c r="AS10" i="6"/>
  <c r="AR10" i="6"/>
  <c r="AQ10" i="6"/>
  <c r="AP10" i="6"/>
  <c r="AO10" i="6"/>
  <c r="AN10" i="6"/>
  <c r="AM12" i="6"/>
  <c r="AM17" i="6" s="1"/>
  <c r="AL12" i="6"/>
  <c r="AL17" i="6" s="1"/>
  <c r="AK12" i="6"/>
  <c r="AK17" i="6" s="1"/>
  <c r="AJ12" i="6"/>
  <c r="AJ17" i="6" s="1"/>
  <c r="AI12" i="6"/>
  <c r="AI17" i="6" s="1"/>
  <c r="AH12" i="6"/>
  <c r="AH17" i="6" s="1"/>
  <c r="AG12" i="6"/>
  <c r="AG17" i="6" s="1"/>
  <c r="AF12" i="6"/>
  <c r="AF17" i="6" s="1"/>
  <c r="AE12" i="6"/>
  <c r="AE17" i="6" s="1"/>
  <c r="AD12" i="6"/>
  <c r="AD17" i="6" s="1"/>
  <c r="AC12" i="6"/>
  <c r="AC17" i="6" s="1"/>
  <c r="AB12" i="6"/>
  <c r="AB17" i="6" s="1"/>
  <c r="AA12" i="6"/>
  <c r="AA17" i="6" s="1"/>
  <c r="Z12" i="6"/>
  <c r="Z17" i="6" s="1"/>
  <c r="Y12" i="6"/>
  <c r="Y17" i="6" s="1"/>
  <c r="X12" i="6"/>
  <c r="X17" i="6" s="1"/>
  <c r="W12" i="6"/>
  <c r="W17" i="6" s="1"/>
  <c r="V12" i="6"/>
  <c r="V17" i="6" s="1"/>
  <c r="U12" i="6"/>
  <c r="U17" i="6" s="1"/>
  <c r="T12" i="6"/>
  <c r="T17" i="6" s="1"/>
  <c r="S12" i="6"/>
  <c r="S17" i="6" s="1"/>
  <c r="R12" i="6"/>
  <c r="R17" i="6" s="1"/>
  <c r="Q12" i="6"/>
  <c r="Q17" i="6" s="1"/>
  <c r="P12" i="6"/>
  <c r="P17" i="6" s="1"/>
  <c r="O12" i="6"/>
  <c r="O17" i="6" s="1"/>
  <c r="N12" i="6"/>
  <c r="N17" i="6" s="1"/>
  <c r="M12" i="6"/>
  <c r="M17" i="6" s="1"/>
  <c r="L12" i="6"/>
  <c r="L17" i="6" s="1"/>
  <c r="AM11" i="6"/>
  <c r="AM16" i="6" s="1"/>
  <c r="AL11" i="6"/>
  <c r="AK11" i="6"/>
  <c r="AJ11" i="6"/>
  <c r="AI11" i="6"/>
  <c r="AH11" i="6"/>
  <c r="AG11" i="6"/>
  <c r="AF11" i="6"/>
  <c r="AF16" i="6" s="1"/>
  <c r="AE11" i="6"/>
  <c r="AE16" i="6" s="1"/>
  <c r="AD11" i="6"/>
  <c r="AD16" i="6" s="1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AM10" i="6"/>
  <c r="AM15" i="6" s="1"/>
  <c r="AL10" i="6"/>
  <c r="AK10" i="6"/>
  <c r="AJ10" i="6"/>
  <c r="AI10" i="6"/>
  <c r="AH10" i="6"/>
  <c r="AG10" i="6"/>
  <c r="AF10" i="6"/>
  <c r="AF15" i="6" s="1"/>
  <c r="AE10" i="6"/>
  <c r="AE15" i="6" s="1"/>
  <c r="AD10" i="6"/>
  <c r="AD15" i="6" s="1"/>
  <c r="AD18" i="6" s="1"/>
  <c r="AD19" i="6" s="1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AY7" i="6"/>
  <c r="AY16" i="6" s="1"/>
  <c r="AX7" i="6"/>
  <c r="AX16" i="6" s="1"/>
  <c r="AW7" i="6"/>
  <c r="AV7" i="6"/>
  <c r="AU7" i="6"/>
  <c r="AT7" i="6"/>
  <c r="AS7" i="6"/>
  <c r="AR7" i="6"/>
  <c r="AQ7" i="6"/>
  <c r="AP7" i="6"/>
  <c r="AO7" i="6"/>
  <c r="AN7" i="6"/>
  <c r="AY6" i="6"/>
  <c r="AY15" i="6" s="1"/>
  <c r="AX6" i="6"/>
  <c r="AX15" i="6" s="1"/>
  <c r="AW6" i="6"/>
  <c r="AW15" i="6" s="1"/>
  <c r="AV6" i="6"/>
  <c r="AU6" i="6"/>
  <c r="AU15" i="6" s="1"/>
  <c r="AT6" i="6"/>
  <c r="AT15" i="6" s="1"/>
  <c r="AS6" i="6"/>
  <c r="AS15" i="6" s="1"/>
  <c r="AR6" i="6"/>
  <c r="AQ6" i="6"/>
  <c r="AQ15" i="6" s="1"/>
  <c r="AP6" i="6"/>
  <c r="AP15" i="6" s="1"/>
  <c r="AO6" i="6"/>
  <c r="AO15" i="6" s="1"/>
  <c r="AN6" i="6"/>
  <c r="AL7" i="6"/>
  <c r="AK7" i="6"/>
  <c r="AJ7" i="6"/>
  <c r="AI7" i="6"/>
  <c r="AH7" i="6"/>
  <c r="AG7" i="6"/>
  <c r="AL6" i="6"/>
  <c r="AK6" i="6"/>
  <c r="AJ6" i="6"/>
  <c r="AI6" i="6"/>
  <c r="AH6" i="6"/>
  <c r="AG6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AC6" i="6"/>
  <c r="AB6" i="6"/>
  <c r="AB15" i="6" s="1"/>
  <c r="AA6" i="6"/>
  <c r="Z6" i="6"/>
  <c r="Y6" i="6"/>
  <c r="X6" i="6"/>
  <c r="W6" i="6"/>
  <c r="V6" i="6"/>
  <c r="U6" i="6"/>
  <c r="T6" i="6"/>
  <c r="T15" i="6" s="1"/>
  <c r="S6" i="6"/>
  <c r="R6" i="6"/>
  <c r="Q6" i="6"/>
  <c r="P6" i="6"/>
  <c r="P15" i="6" s="1"/>
  <c r="O6" i="6"/>
  <c r="N6" i="6"/>
  <c r="M6" i="6"/>
  <c r="L6" i="6"/>
  <c r="P45" i="8" l="1"/>
  <c r="R31" i="8"/>
  <c r="AI16" i="8"/>
  <c r="O16" i="8"/>
  <c r="O18" i="8" s="1"/>
  <c r="O19" i="8" s="1"/>
  <c r="S16" i="8"/>
  <c r="S18" i="8" s="1"/>
  <c r="S19" i="8" s="1"/>
  <c r="W16" i="8"/>
  <c r="W18" i="8" s="1"/>
  <c r="W19" i="8" s="1"/>
  <c r="AA16" i="8"/>
  <c r="AA18" i="8" s="1"/>
  <c r="AA19" i="8" s="1"/>
  <c r="P16" i="8"/>
  <c r="P18" i="8" s="1"/>
  <c r="P19" i="8" s="1"/>
  <c r="X16" i="8"/>
  <c r="X18" i="8" s="1"/>
  <c r="X19" i="8" s="1"/>
  <c r="AN16" i="8"/>
  <c r="AN18" i="8" s="1"/>
  <c r="AN19" i="8" s="1"/>
  <c r="AR16" i="8"/>
  <c r="AR18" i="8" s="1"/>
  <c r="AR19" i="8" s="1"/>
  <c r="AV16" i="8"/>
  <c r="AV18" i="8" s="1"/>
  <c r="AV19" i="8" s="1"/>
  <c r="L16" i="8"/>
  <c r="T16" i="8"/>
  <c r="T18" i="8" s="1"/>
  <c r="T19" i="8" s="1"/>
  <c r="AB16" i="8"/>
  <c r="AB18" i="8" s="1"/>
  <c r="AB19" i="8" s="1"/>
  <c r="AK16" i="8"/>
  <c r="N16" i="8"/>
  <c r="N18" i="8" s="1"/>
  <c r="N19" i="8" s="1"/>
  <c r="V16" i="8"/>
  <c r="V18" i="8" s="1"/>
  <c r="V19" i="8" s="1"/>
  <c r="AP16" i="8"/>
  <c r="AP18" i="8" s="1"/>
  <c r="AP19" i="8" s="1"/>
  <c r="AT16" i="8"/>
  <c r="AT18" i="8" s="1"/>
  <c r="AT19" i="8" s="1"/>
  <c r="AJ16" i="8"/>
  <c r="AH15" i="8"/>
  <c r="AL15" i="8"/>
  <c r="AY18" i="8"/>
  <c r="AY19" i="8" s="1"/>
  <c r="AE18" i="8"/>
  <c r="AE19" i="8" s="1"/>
  <c r="AG16" i="8"/>
  <c r="AI15" i="8"/>
  <c r="AI18" i="8" s="1"/>
  <c r="AI19" i="8" s="1"/>
  <c r="R16" i="8"/>
  <c r="R18" i="8" s="1"/>
  <c r="R19" i="8" s="1"/>
  <c r="Z16" i="8"/>
  <c r="Z18" i="8" s="1"/>
  <c r="Z19" i="8" s="1"/>
  <c r="M16" i="8"/>
  <c r="M18" i="8" s="1"/>
  <c r="M19" i="8" s="1"/>
  <c r="Q16" i="8"/>
  <c r="Q18" i="8" s="1"/>
  <c r="Q19" i="8" s="1"/>
  <c r="U16" i="8"/>
  <c r="U18" i="8" s="1"/>
  <c r="U19" i="8" s="1"/>
  <c r="Y16" i="8"/>
  <c r="Y18" i="8" s="1"/>
  <c r="Y19" i="8" s="1"/>
  <c r="AC16" i="8"/>
  <c r="AC18" i="8" s="1"/>
  <c r="AC19" i="8" s="1"/>
  <c r="AO16" i="8"/>
  <c r="AO18" i="8" s="1"/>
  <c r="AO19" i="8" s="1"/>
  <c r="AS16" i="8"/>
  <c r="AS18" i="8" s="1"/>
  <c r="AS19" i="8" s="1"/>
  <c r="AW16" i="8"/>
  <c r="AW18" i="8" s="1"/>
  <c r="AW19" i="8" s="1"/>
  <c r="AX18" i="8"/>
  <c r="AX19" i="8" s="1"/>
  <c r="AJ15" i="8"/>
  <c r="AH16" i="8"/>
  <c r="AL16" i="8"/>
  <c r="AQ16" i="8"/>
  <c r="AQ18" i="8" s="1"/>
  <c r="AQ19" i="8" s="1"/>
  <c r="AU16" i="8"/>
  <c r="AU18" i="8" s="1"/>
  <c r="AU19" i="8" s="1"/>
  <c r="AM18" i="8"/>
  <c r="AM19" i="8" s="1"/>
  <c r="AG15" i="8"/>
  <c r="AK15" i="8"/>
  <c r="AZ18" i="8"/>
  <c r="AZ19" i="8" s="1"/>
  <c r="AD18" i="8"/>
  <c r="AD19" i="8" s="1"/>
  <c r="L18" i="8"/>
  <c r="L19" i="8" s="1"/>
  <c r="AF18" i="8"/>
  <c r="AF19" i="8" s="1"/>
  <c r="AI16" i="5"/>
  <c r="M16" i="5"/>
  <c r="M18" i="5" s="1"/>
  <c r="M19" i="5" s="1"/>
  <c r="Q16" i="5"/>
  <c r="Q18" i="5" s="1"/>
  <c r="Q19" i="5" s="1"/>
  <c r="U16" i="5"/>
  <c r="U18" i="5" s="1"/>
  <c r="U19" i="5" s="1"/>
  <c r="AC16" i="5"/>
  <c r="AC18" i="5" s="1"/>
  <c r="AC19" i="5" s="1"/>
  <c r="AJ16" i="5"/>
  <c r="AO16" i="5"/>
  <c r="AO18" i="5" s="1"/>
  <c r="AO19" i="5" s="1"/>
  <c r="AW16" i="5"/>
  <c r="AW18" i="5" s="1"/>
  <c r="AW19" i="5" s="1"/>
  <c r="AG15" i="5"/>
  <c r="AK15" i="5"/>
  <c r="AL15" i="5"/>
  <c r="L16" i="5"/>
  <c r="L18" i="5" s="1"/>
  <c r="L19" i="5" s="1"/>
  <c r="P16" i="5"/>
  <c r="P18" i="5" s="1"/>
  <c r="P19" i="5" s="1"/>
  <c r="T16" i="5"/>
  <c r="T18" i="5" s="1"/>
  <c r="T19" i="5" s="1"/>
  <c r="X16" i="5"/>
  <c r="X18" i="5" s="1"/>
  <c r="X19" i="5" s="1"/>
  <c r="AB16" i="5"/>
  <c r="AB18" i="5" s="1"/>
  <c r="AB19" i="5" s="1"/>
  <c r="AN16" i="5"/>
  <c r="AN18" i="5" s="1"/>
  <c r="AN19" i="5" s="1"/>
  <c r="AR16" i="5"/>
  <c r="AR18" i="5" s="1"/>
  <c r="AR19" i="5" s="1"/>
  <c r="AV16" i="5"/>
  <c r="AV18" i="5" s="1"/>
  <c r="AV19" i="5" s="1"/>
  <c r="N16" i="5"/>
  <c r="N18" i="5" s="1"/>
  <c r="N19" i="5" s="1"/>
  <c r="R16" i="5"/>
  <c r="R18" i="5" s="1"/>
  <c r="R19" i="5" s="1"/>
  <c r="V16" i="5"/>
  <c r="Z16" i="5"/>
  <c r="Z18" i="5" s="1"/>
  <c r="Z19" i="5" s="1"/>
  <c r="AP16" i="5"/>
  <c r="AP18" i="5" s="1"/>
  <c r="AP19" i="5" s="1"/>
  <c r="AT16" i="5"/>
  <c r="AT18" i="5" s="1"/>
  <c r="AT19" i="5" s="1"/>
  <c r="V18" i="5"/>
  <c r="V19" i="5" s="1"/>
  <c r="AH15" i="5"/>
  <c r="AY18" i="5"/>
  <c r="AY19" i="5" s="1"/>
  <c r="O16" i="5"/>
  <c r="O18" i="5" s="1"/>
  <c r="O19" i="5" s="1"/>
  <c r="S16" i="5"/>
  <c r="S18" i="5" s="1"/>
  <c r="S19" i="5" s="1"/>
  <c r="W16" i="5"/>
  <c r="W18" i="5" s="1"/>
  <c r="W19" i="5" s="1"/>
  <c r="AA16" i="5"/>
  <c r="AA18" i="5" s="1"/>
  <c r="AA19" i="5" s="1"/>
  <c r="AQ16" i="5"/>
  <c r="AQ18" i="5" s="1"/>
  <c r="AQ19" i="5" s="1"/>
  <c r="AU16" i="5"/>
  <c r="AU18" i="5" s="1"/>
  <c r="AU19" i="5" s="1"/>
  <c r="AH16" i="5"/>
  <c r="AH18" i="5" s="1"/>
  <c r="AH19" i="5" s="1"/>
  <c r="AL16" i="5"/>
  <c r="AE18" i="5"/>
  <c r="AE19" i="5" s="1"/>
  <c r="AI15" i="5"/>
  <c r="AI18" i="5" s="1"/>
  <c r="AI19" i="5" s="1"/>
  <c r="Y16" i="5"/>
  <c r="Y18" i="5" s="1"/>
  <c r="Y19" i="5" s="1"/>
  <c r="AG16" i="5"/>
  <c r="AK16" i="5"/>
  <c r="AS16" i="5"/>
  <c r="AS18" i="5" s="1"/>
  <c r="AS19" i="5" s="1"/>
  <c r="AJ15" i="5"/>
  <c r="AJ18" i="5" s="1"/>
  <c r="AJ19" i="5" s="1"/>
  <c r="AX18" i="5"/>
  <c r="AX19" i="5" s="1"/>
  <c r="AD18" i="5"/>
  <c r="AD19" i="5" s="1"/>
  <c r="AZ18" i="5"/>
  <c r="AZ19" i="5" s="1"/>
  <c r="AM18" i="5"/>
  <c r="AM19" i="5" s="1"/>
  <c r="AF18" i="5"/>
  <c r="AF19" i="5" s="1"/>
  <c r="R24" i="7"/>
  <c r="AH16" i="7"/>
  <c r="AL16" i="7"/>
  <c r="AI16" i="7"/>
  <c r="AY18" i="7"/>
  <c r="AY19" i="7" s="1"/>
  <c r="O16" i="7"/>
  <c r="O18" i="7" s="1"/>
  <c r="O19" i="7" s="1"/>
  <c r="S16" i="7"/>
  <c r="S18" i="7" s="1"/>
  <c r="S19" i="7" s="1"/>
  <c r="W16" i="7"/>
  <c r="W18" i="7" s="1"/>
  <c r="W19" i="7" s="1"/>
  <c r="AA16" i="7"/>
  <c r="AA18" i="7" s="1"/>
  <c r="AA19" i="7" s="1"/>
  <c r="AQ16" i="7"/>
  <c r="AQ18" i="7" s="1"/>
  <c r="AQ19" i="7" s="1"/>
  <c r="AU16" i="7"/>
  <c r="AU18" i="7" s="1"/>
  <c r="AU19" i="7" s="1"/>
  <c r="AE18" i="7"/>
  <c r="AE19" i="7" s="1"/>
  <c r="AI15" i="7"/>
  <c r="AM18" i="7"/>
  <c r="AM19" i="7" s="1"/>
  <c r="AS16" i="7"/>
  <c r="AS18" i="7" s="1"/>
  <c r="AS19" i="7" s="1"/>
  <c r="AC16" i="7"/>
  <c r="AC18" i="7" s="1"/>
  <c r="AC19" i="7" s="1"/>
  <c r="AJ16" i="7"/>
  <c r="AH15" i="7"/>
  <c r="T16" i="7"/>
  <c r="T18" i="7" s="1"/>
  <c r="T19" i="7" s="1"/>
  <c r="X16" i="7"/>
  <c r="X18" i="7" s="1"/>
  <c r="X19" i="7" s="1"/>
  <c r="M16" i="7"/>
  <c r="AO16" i="7"/>
  <c r="AO18" i="7" s="1"/>
  <c r="AO19" i="7" s="1"/>
  <c r="AK15" i="7"/>
  <c r="AX18" i="7"/>
  <c r="AX19" i="7" s="1"/>
  <c r="N16" i="7"/>
  <c r="N18" i="7" s="1"/>
  <c r="N19" i="7" s="1"/>
  <c r="R16" i="7"/>
  <c r="R18" i="7" s="1"/>
  <c r="R19" i="7" s="1"/>
  <c r="AR16" i="7"/>
  <c r="AR18" i="7" s="1"/>
  <c r="AR19" i="7" s="1"/>
  <c r="L15" i="7"/>
  <c r="Q16" i="7"/>
  <c r="Q18" i="7" s="1"/>
  <c r="Q19" i="7" s="1"/>
  <c r="AW16" i="7"/>
  <c r="AW18" i="7" s="1"/>
  <c r="AW19" i="7" s="1"/>
  <c r="AG15" i="7"/>
  <c r="AD18" i="7"/>
  <c r="AD19" i="7" s="1"/>
  <c r="M18" i="7"/>
  <c r="M19" i="7" s="1"/>
  <c r="AL15" i="7"/>
  <c r="U16" i="7"/>
  <c r="U18" i="7" s="1"/>
  <c r="U19" i="7" s="1"/>
  <c r="Y16" i="7"/>
  <c r="Y18" i="7" s="1"/>
  <c r="Y19" i="7" s="1"/>
  <c r="AG16" i="7"/>
  <c r="AK16" i="7"/>
  <c r="L16" i="7"/>
  <c r="P16" i="7"/>
  <c r="P18" i="7" s="1"/>
  <c r="P19" i="7" s="1"/>
  <c r="AB16" i="7"/>
  <c r="AB18" i="7" s="1"/>
  <c r="AB19" i="7" s="1"/>
  <c r="AN16" i="7"/>
  <c r="AN18" i="7" s="1"/>
  <c r="AN19" i="7" s="1"/>
  <c r="AV16" i="7"/>
  <c r="AV18" i="7" s="1"/>
  <c r="AV19" i="7" s="1"/>
  <c r="V16" i="7"/>
  <c r="V18" i="7" s="1"/>
  <c r="V19" i="7" s="1"/>
  <c r="Z16" i="7"/>
  <c r="Z18" i="7" s="1"/>
  <c r="Z19" i="7" s="1"/>
  <c r="AP16" i="7"/>
  <c r="AP18" i="7" s="1"/>
  <c r="AP19" i="7" s="1"/>
  <c r="AT16" i="7"/>
  <c r="AT18" i="7" s="1"/>
  <c r="AT19" i="7" s="1"/>
  <c r="AZ18" i="7"/>
  <c r="AZ19" i="7" s="1"/>
  <c r="AF18" i="7"/>
  <c r="AF19" i="7" s="1"/>
  <c r="AJ15" i="7"/>
  <c r="P59" i="3"/>
  <c r="P45" i="4"/>
  <c r="R24" i="4"/>
  <c r="P48" i="3"/>
  <c r="AC15" i="3"/>
  <c r="P41" i="3"/>
  <c r="R30" i="3"/>
  <c r="R24" i="3"/>
  <c r="AU15" i="3"/>
  <c r="AP15" i="3"/>
  <c r="AI16" i="3"/>
  <c r="AH15" i="3"/>
  <c r="AL15" i="3"/>
  <c r="AY18" i="3"/>
  <c r="AY19" i="3" s="1"/>
  <c r="O16" i="3"/>
  <c r="O18" i="3" s="1"/>
  <c r="O19" i="3" s="1"/>
  <c r="S16" i="3"/>
  <c r="S18" i="3" s="1"/>
  <c r="S19" i="3" s="1"/>
  <c r="W16" i="3"/>
  <c r="W18" i="3" s="1"/>
  <c r="W19" i="3" s="1"/>
  <c r="AA16" i="3"/>
  <c r="AA18" i="3" s="1"/>
  <c r="AA19" i="3" s="1"/>
  <c r="AQ16" i="3"/>
  <c r="AQ18" i="3" s="1"/>
  <c r="AQ19" i="3" s="1"/>
  <c r="AU16" i="3"/>
  <c r="AM18" i="3"/>
  <c r="AM19" i="3" s="1"/>
  <c r="AG15" i="3"/>
  <c r="AK15" i="3"/>
  <c r="AZ18" i="3"/>
  <c r="AZ19" i="3" s="1"/>
  <c r="AX18" i="3"/>
  <c r="AX19" i="3" s="1"/>
  <c r="AG16" i="3"/>
  <c r="AK16" i="3"/>
  <c r="AK18" i="3" s="1"/>
  <c r="AK19" i="3" s="1"/>
  <c r="AD18" i="3"/>
  <c r="AD19" i="3" s="1"/>
  <c r="Q16" i="3"/>
  <c r="Q18" i="3" s="1"/>
  <c r="Q19" i="3" s="1"/>
  <c r="Y16" i="3"/>
  <c r="Y18" i="3" s="1"/>
  <c r="Y19" i="3" s="1"/>
  <c r="M16" i="3"/>
  <c r="M18" i="3" s="1"/>
  <c r="M19" i="3" s="1"/>
  <c r="U16" i="3"/>
  <c r="U18" i="3" s="1"/>
  <c r="U19" i="3" s="1"/>
  <c r="AC16" i="3"/>
  <c r="AC18" i="3" s="1"/>
  <c r="AC19" i="3" s="1"/>
  <c r="AJ16" i="3"/>
  <c r="AO16" i="3"/>
  <c r="AO18" i="3" s="1"/>
  <c r="AO19" i="3" s="1"/>
  <c r="AS16" i="3"/>
  <c r="AS18" i="3" s="1"/>
  <c r="AS19" i="3" s="1"/>
  <c r="AW16" i="3"/>
  <c r="AW18" i="3" s="1"/>
  <c r="AW19" i="3" s="1"/>
  <c r="AE18" i="3"/>
  <c r="AE19" i="3" s="1"/>
  <c r="AI15" i="3"/>
  <c r="L16" i="3"/>
  <c r="L18" i="3" s="1"/>
  <c r="L19" i="3" s="1"/>
  <c r="P16" i="3"/>
  <c r="P18" i="3" s="1"/>
  <c r="P19" i="3" s="1"/>
  <c r="T16" i="3"/>
  <c r="T18" i="3" s="1"/>
  <c r="T19" i="3" s="1"/>
  <c r="X16" i="3"/>
  <c r="X18" i="3" s="1"/>
  <c r="X19" i="3" s="1"/>
  <c r="AB16" i="3"/>
  <c r="AB18" i="3" s="1"/>
  <c r="AB19" i="3" s="1"/>
  <c r="AN16" i="3"/>
  <c r="AN18" i="3" s="1"/>
  <c r="AN19" i="3" s="1"/>
  <c r="AR16" i="3"/>
  <c r="AR18" i="3" s="1"/>
  <c r="AR19" i="3" s="1"/>
  <c r="AV16" i="3"/>
  <c r="AV18" i="3" s="1"/>
  <c r="AV19" i="3" s="1"/>
  <c r="AF18" i="3"/>
  <c r="AF19" i="3" s="1"/>
  <c r="AJ15" i="3"/>
  <c r="R16" i="3"/>
  <c r="R18" i="3" s="1"/>
  <c r="R19" i="3" s="1"/>
  <c r="V16" i="3"/>
  <c r="V18" i="3" s="1"/>
  <c r="V19" i="3" s="1"/>
  <c r="AT16" i="3"/>
  <c r="AT18" i="3" s="1"/>
  <c r="AT19" i="3" s="1"/>
  <c r="AH16" i="3"/>
  <c r="AL16" i="3"/>
  <c r="N16" i="3"/>
  <c r="N18" i="3" s="1"/>
  <c r="N19" i="3" s="1"/>
  <c r="Z16" i="3"/>
  <c r="Z18" i="3" s="1"/>
  <c r="Z19" i="3" s="1"/>
  <c r="AP16" i="3"/>
  <c r="P38" i="4"/>
  <c r="P34" i="4"/>
  <c r="AJ16" i="4"/>
  <c r="R28" i="4"/>
  <c r="AV16" i="4"/>
  <c r="AV18" i="4" s="1"/>
  <c r="AV19" i="4" s="1"/>
  <c r="AL15" i="4"/>
  <c r="L16" i="4"/>
  <c r="L18" i="4" s="1"/>
  <c r="L19" i="4" s="1"/>
  <c r="P16" i="4"/>
  <c r="P18" i="4" s="1"/>
  <c r="P19" i="4" s="1"/>
  <c r="T16" i="4"/>
  <c r="T18" i="4" s="1"/>
  <c r="T19" i="4" s="1"/>
  <c r="X16" i="4"/>
  <c r="X18" i="4" s="1"/>
  <c r="X19" i="4" s="1"/>
  <c r="AB16" i="4"/>
  <c r="AB18" i="4" s="1"/>
  <c r="AB19" i="4" s="1"/>
  <c r="AI16" i="4"/>
  <c r="AN16" i="4"/>
  <c r="AN18" i="4" s="1"/>
  <c r="AN19" i="4" s="1"/>
  <c r="AR16" i="4"/>
  <c r="AR18" i="4" s="1"/>
  <c r="AR19" i="4" s="1"/>
  <c r="AH15" i="4"/>
  <c r="AF18" i="4"/>
  <c r="AF19" i="4" s="1"/>
  <c r="AG15" i="4"/>
  <c r="AY18" i="4"/>
  <c r="AY19" i="4" s="1"/>
  <c r="O16" i="4"/>
  <c r="O18" i="4" s="1"/>
  <c r="O19" i="4" s="1"/>
  <c r="S16" i="4"/>
  <c r="S18" i="4" s="1"/>
  <c r="S19" i="4" s="1"/>
  <c r="W16" i="4"/>
  <c r="W18" i="4" s="1"/>
  <c r="W19" i="4" s="1"/>
  <c r="AA16" i="4"/>
  <c r="AA18" i="4" s="1"/>
  <c r="AA19" i="4" s="1"/>
  <c r="AH16" i="4"/>
  <c r="AL16" i="4"/>
  <c r="AQ16" i="4"/>
  <c r="AQ18" i="4" s="1"/>
  <c r="AQ19" i="4" s="1"/>
  <c r="AU16" i="4"/>
  <c r="AU18" i="4" s="1"/>
  <c r="AU19" i="4" s="1"/>
  <c r="M16" i="4"/>
  <c r="M18" i="4" s="1"/>
  <c r="M19" i="4" s="1"/>
  <c r="Q16" i="4"/>
  <c r="Q18" i="4" s="1"/>
  <c r="Q19" i="4" s="1"/>
  <c r="U16" i="4"/>
  <c r="U18" i="4" s="1"/>
  <c r="U19" i="4" s="1"/>
  <c r="Y16" i="4"/>
  <c r="Y18" i="4" s="1"/>
  <c r="Y19" i="4" s="1"/>
  <c r="AC16" i="4"/>
  <c r="AC18" i="4" s="1"/>
  <c r="AC19" i="4" s="1"/>
  <c r="AG16" i="4"/>
  <c r="AK16" i="4"/>
  <c r="AO16" i="4"/>
  <c r="AO18" i="4" s="1"/>
  <c r="AO19" i="4" s="1"/>
  <c r="AS16" i="4"/>
  <c r="AS18" i="4" s="1"/>
  <c r="AS19" i="4" s="1"/>
  <c r="AW16" i="4"/>
  <c r="AW18" i="4" s="1"/>
  <c r="AW19" i="4" s="1"/>
  <c r="AK15" i="4"/>
  <c r="AZ18" i="4"/>
  <c r="AZ19" i="4" s="1"/>
  <c r="N16" i="4"/>
  <c r="N18" i="4" s="1"/>
  <c r="N19" i="4" s="1"/>
  <c r="R16" i="4"/>
  <c r="R18" i="4" s="1"/>
  <c r="R19" i="4" s="1"/>
  <c r="V16" i="4"/>
  <c r="V18" i="4" s="1"/>
  <c r="V19" i="4" s="1"/>
  <c r="Z16" i="4"/>
  <c r="Z18" i="4" s="1"/>
  <c r="Z19" i="4" s="1"/>
  <c r="AP16" i="4"/>
  <c r="AP18" i="4" s="1"/>
  <c r="AP19" i="4" s="1"/>
  <c r="AT16" i="4"/>
  <c r="AT18" i="4" s="1"/>
  <c r="AT19" i="4" s="1"/>
  <c r="AX18" i="4"/>
  <c r="AX19" i="4" s="1"/>
  <c r="AD18" i="4"/>
  <c r="AD19" i="4" s="1"/>
  <c r="AI15" i="4"/>
  <c r="AE18" i="4"/>
  <c r="AE19" i="4" s="1"/>
  <c r="AM18" i="4"/>
  <c r="AM19" i="4" s="1"/>
  <c r="AJ15" i="4"/>
  <c r="AP16" i="6"/>
  <c r="AP18" i="6" s="1"/>
  <c r="AP19" i="6" s="1"/>
  <c r="AT16" i="6"/>
  <c r="AT18" i="6" s="1"/>
  <c r="AT19" i="6" s="1"/>
  <c r="AJ15" i="6"/>
  <c r="AO16" i="6"/>
  <c r="AO18" i="6" s="1"/>
  <c r="AO19" i="6" s="1"/>
  <c r="AS16" i="6"/>
  <c r="AS18" i="6" s="1"/>
  <c r="AS19" i="6" s="1"/>
  <c r="AW16" i="6"/>
  <c r="AW18" i="6" s="1"/>
  <c r="AW19" i="6" s="1"/>
  <c r="AG16" i="6"/>
  <c r="AK16" i="6"/>
  <c r="AZ18" i="6"/>
  <c r="AZ19" i="6" s="1"/>
  <c r="M16" i="6"/>
  <c r="Q16" i="6"/>
  <c r="U16" i="6"/>
  <c r="Y16" i="6"/>
  <c r="AC16" i="6"/>
  <c r="AQ16" i="6"/>
  <c r="AQ18" i="6" s="1"/>
  <c r="AQ19" i="6" s="1"/>
  <c r="AU16" i="6"/>
  <c r="AH16" i="6"/>
  <c r="AL16" i="6"/>
  <c r="AI16" i="6"/>
  <c r="O16" i="6"/>
  <c r="S16" i="6"/>
  <c r="W16" i="6"/>
  <c r="AA16" i="6"/>
  <c r="AB16" i="6"/>
  <c r="AB18" i="6" s="1"/>
  <c r="AB19" i="6" s="1"/>
  <c r="L15" i="6"/>
  <c r="X15" i="6"/>
  <c r="AN15" i="6"/>
  <c r="AR15" i="6"/>
  <c r="AV15" i="6"/>
  <c r="AG15" i="6"/>
  <c r="AK15" i="6"/>
  <c r="AX18" i="6"/>
  <c r="AX19" i="6" s="1"/>
  <c r="N16" i="6"/>
  <c r="R16" i="6"/>
  <c r="V16" i="6"/>
  <c r="Z16" i="6"/>
  <c r="AN16" i="6"/>
  <c r="AR16" i="6"/>
  <c r="AV16" i="6"/>
  <c r="AU18" i="6"/>
  <c r="AU19" i="6" s="1"/>
  <c r="AJ16" i="6"/>
  <c r="L16" i="6"/>
  <c r="P16" i="6"/>
  <c r="P18" i="6" s="1"/>
  <c r="P19" i="6" s="1"/>
  <c r="T16" i="6"/>
  <c r="T18" i="6" s="1"/>
  <c r="T19" i="6" s="1"/>
  <c r="X16" i="6"/>
  <c r="AY18" i="6"/>
  <c r="AY19" i="6" s="1"/>
  <c r="AI15" i="6"/>
  <c r="AM18" i="6"/>
  <c r="AM19" i="6" s="1"/>
  <c r="AH15" i="6"/>
  <c r="AL15" i="6"/>
  <c r="AE18" i="6"/>
  <c r="AE19" i="6" s="1"/>
  <c r="AF18" i="6"/>
  <c r="AF19" i="6" s="1"/>
  <c r="M15" i="6"/>
  <c r="Q15" i="6"/>
  <c r="U15" i="6"/>
  <c r="Y15" i="6"/>
  <c r="AC15" i="6"/>
  <c r="O15" i="6"/>
  <c r="S15" i="6"/>
  <c r="W15" i="6"/>
  <c r="AA15" i="6"/>
  <c r="N15" i="6"/>
  <c r="R15" i="6"/>
  <c r="V15" i="6"/>
  <c r="Z15" i="6"/>
  <c r="L25" i="6"/>
  <c r="M25" i="6"/>
  <c r="N25" i="6"/>
  <c r="O25" i="6"/>
  <c r="P25" i="6"/>
  <c r="Q25" i="6"/>
  <c r="Q24" i="6"/>
  <c r="N24" i="6"/>
  <c r="O56" i="6"/>
  <c r="N56" i="6"/>
  <c r="M56" i="6"/>
  <c r="L56" i="6"/>
  <c r="O55" i="6"/>
  <c r="N55" i="6"/>
  <c r="M55" i="6"/>
  <c r="L55" i="6"/>
  <c r="O54" i="6"/>
  <c r="N54" i="6"/>
  <c r="M54" i="6"/>
  <c r="L54" i="6"/>
  <c r="O53" i="6"/>
  <c r="N53" i="6"/>
  <c r="M53" i="6"/>
  <c r="L53" i="6"/>
  <c r="O52" i="6"/>
  <c r="N52" i="6"/>
  <c r="M52" i="6"/>
  <c r="L52" i="6"/>
  <c r="O51" i="6"/>
  <c r="N51" i="6"/>
  <c r="M51" i="6"/>
  <c r="L51" i="6"/>
  <c r="O50" i="6"/>
  <c r="N50" i="6"/>
  <c r="M50" i="6"/>
  <c r="L50" i="6"/>
  <c r="O36" i="6"/>
  <c r="N36" i="6"/>
  <c r="M36" i="6"/>
  <c r="L36" i="6"/>
  <c r="O35" i="6"/>
  <c r="N35" i="6"/>
  <c r="M35" i="6"/>
  <c r="L35" i="6"/>
  <c r="Q30" i="6"/>
  <c r="P30" i="6"/>
  <c r="O30" i="6"/>
  <c r="N30" i="6"/>
  <c r="M30" i="6"/>
  <c r="L30" i="6"/>
  <c r="Q29" i="6"/>
  <c r="P29" i="6"/>
  <c r="O29" i="6"/>
  <c r="N29" i="6"/>
  <c r="M29" i="6"/>
  <c r="L29" i="6"/>
  <c r="P24" i="6"/>
  <c r="O24" i="6"/>
  <c r="M24" i="6"/>
  <c r="R24" i="8" l="1"/>
  <c r="AK18" i="8"/>
  <c r="AK19" i="8" s="1"/>
  <c r="AL18" i="8"/>
  <c r="AL19" i="8" s="1"/>
  <c r="AG18" i="8"/>
  <c r="AG19" i="8" s="1"/>
  <c r="AH18" i="8"/>
  <c r="AH19" i="8" s="1"/>
  <c r="AJ18" i="8"/>
  <c r="AJ19" i="8" s="1"/>
  <c r="AK18" i="5"/>
  <c r="AK19" i="5" s="1"/>
  <c r="AL18" i="5"/>
  <c r="AL19" i="5" s="1"/>
  <c r="AG18" i="5"/>
  <c r="AG19" i="5" s="1"/>
  <c r="R28" i="7"/>
  <c r="P34" i="7"/>
  <c r="P38" i="7"/>
  <c r="T94" i="7" s="1"/>
  <c r="P42" i="7"/>
  <c r="AJ18" i="7"/>
  <c r="AJ19" i="7" s="1"/>
  <c r="AH18" i="7"/>
  <c r="AH19" i="7" s="1"/>
  <c r="AI18" i="7"/>
  <c r="AI19" i="7" s="1"/>
  <c r="AL18" i="7"/>
  <c r="AL19" i="7" s="1"/>
  <c r="AK18" i="7"/>
  <c r="AK19" i="7" s="1"/>
  <c r="L18" i="7"/>
  <c r="L19" i="7" s="1"/>
  <c r="AG18" i="7"/>
  <c r="AG19" i="7" s="1"/>
  <c r="T115" i="7"/>
  <c r="P50" i="6"/>
  <c r="AI18" i="3"/>
  <c r="AI19" i="3" s="1"/>
  <c r="AU18" i="3"/>
  <c r="AU19" i="3" s="1"/>
  <c r="AP18" i="3"/>
  <c r="AP19" i="3" s="1"/>
  <c r="AH18" i="3"/>
  <c r="AH19" i="3" s="1"/>
  <c r="AL18" i="3"/>
  <c r="AL19" i="3" s="1"/>
  <c r="AG18" i="3"/>
  <c r="AG19" i="3" s="1"/>
  <c r="AJ18" i="3"/>
  <c r="AJ19" i="3" s="1"/>
  <c r="AJ18" i="4"/>
  <c r="AJ19" i="4" s="1"/>
  <c r="AL18" i="4"/>
  <c r="AL19" i="4" s="1"/>
  <c r="AH18" i="4"/>
  <c r="AH19" i="4" s="1"/>
  <c r="AI18" i="4"/>
  <c r="AI19" i="4" s="1"/>
  <c r="AG18" i="4"/>
  <c r="AG19" i="4" s="1"/>
  <c r="AK18" i="4"/>
  <c r="AK19" i="4" s="1"/>
  <c r="P40" i="6"/>
  <c r="P35" i="6"/>
  <c r="R24" i="6"/>
  <c r="R29" i="6"/>
  <c r="AK18" i="6"/>
  <c r="AK19" i="6" s="1"/>
  <c r="AJ18" i="6"/>
  <c r="AJ19" i="6" s="1"/>
  <c r="AH18" i="6"/>
  <c r="AH19" i="6" s="1"/>
  <c r="AN18" i="6"/>
  <c r="AN19" i="6" s="1"/>
  <c r="Y18" i="6"/>
  <c r="Y19" i="6" s="1"/>
  <c r="AG18" i="6"/>
  <c r="AG19" i="6" s="1"/>
  <c r="X18" i="6"/>
  <c r="X19" i="6" s="1"/>
  <c r="AC18" i="6"/>
  <c r="AC19" i="6" s="1"/>
  <c r="M18" i="6"/>
  <c r="M19" i="6" s="1"/>
  <c r="AL18" i="6"/>
  <c r="AL19" i="6" s="1"/>
  <c r="AR18" i="6"/>
  <c r="AR19" i="6" s="1"/>
  <c r="Z18" i="6"/>
  <c r="Z19" i="6" s="1"/>
  <c r="AA18" i="6"/>
  <c r="AA19" i="6" s="1"/>
  <c r="Q18" i="6"/>
  <c r="Q19" i="6" s="1"/>
  <c r="O18" i="6"/>
  <c r="O19" i="6" s="1"/>
  <c r="U18" i="6"/>
  <c r="U19" i="6" s="1"/>
  <c r="AI18" i="6"/>
  <c r="AI19" i="6" s="1"/>
  <c r="V18" i="6"/>
  <c r="V19" i="6" s="1"/>
  <c r="W18" i="6"/>
  <c r="W19" i="6" s="1"/>
  <c r="L18" i="6"/>
  <c r="L19" i="6" s="1"/>
  <c r="S18" i="6"/>
  <c r="S19" i="6" s="1"/>
  <c r="N18" i="6"/>
  <c r="N19" i="6" s="1"/>
  <c r="R18" i="6"/>
  <c r="R19" i="6" s="1"/>
  <c r="AV18" i="6"/>
  <c r="AV19" i="6" s="1"/>
  <c r="T112" i="3"/>
  <c r="T133" i="3"/>
  <c r="T98" i="4"/>
  <c r="T65" i="4"/>
  <c r="S80" i="4"/>
  <c r="V83" i="4"/>
  <c r="T86" i="4"/>
  <c r="V83" i="7" l="1"/>
</calcChain>
</file>

<file path=xl/sharedStrings.xml><?xml version="1.0" encoding="utf-8"?>
<sst xmlns="http://schemas.openxmlformats.org/spreadsheetml/2006/main" count="6219" uniqueCount="173">
  <si>
    <t>Semana</t>
  </si>
  <si>
    <t>Actividad</t>
  </si>
  <si>
    <t>Tipo</t>
  </si>
  <si>
    <t>Especialidad</t>
  </si>
  <si>
    <t>Centro</t>
  </si>
  <si>
    <t>Practica</t>
  </si>
  <si>
    <t>Rotativa</t>
  </si>
  <si>
    <t>Supervision</t>
  </si>
  <si>
    <t>GERIATRIA</t>
  </si>
  <si>
    <t>Ambar Las Tranqueras</t>
  </si>
  <si>
    <t>Practica - I</t>
  </si>
  <si>
    <t>PEDIATRIA</t>
  </si>
  <si>
    <t>Centro Step by Step</t>
  </si>
  <si>
    <t>SALUD MENTAL</t>
  </si>
  <si>
    <t>Clinica Ñuñoa</t>
  </si>
  <si>
    <t>SALUD FISICA</t>
  </si>
  <si>
    <t>Hosmil - Salud Fisica</t>
  </si>
  <si>
    <t>Correccion</t>
  </si>
  <si>
    <t>Residencia Acalis - Colombia</t>
  </si>
  <si>
    <t xml:space="preserve">Centro de Dia Las Condes </t>
  </si>
  <si>
    <t>Internado</t>
  </si>
  <si>
    <t xml:space="preserve">Hogar Beit Israel </t>
  </si>
  <si>
    <t>Residencia Acalis - Candil</t>
  </si>
  <si>
    <t>Hogar San Jose</t>
  </si>
  <si>
    <t>Examen</t>
  </si>
  <si>
    <t>Centro Step</t>
  </si>
  <si>
    <t>FLR</t>
  </si>
  <si>
    <t>Residencia Acalis - Medina</t>
  </si>
  <si>
    <t>Centro de Dia Vital Day</t>
  </si>
  <si>
    <t>Residencia Acalis - Errazuriz</t>
  </si>
  <si>
    <t xml:space="preserve">Cosam Pudahuel </t>
  </si>
  <si>
    <t>SALUD MENTAL, COMUNITARIO</t>
  </si>
  <si>
    <t>Centro Diurno Enrique Paris</t>
  </si>
  <si>
    <t>Clinica Alemana - Salud Fisica</t>
  </si>
  <si>
    <t>PEDIATRIA, GERIATRIA, COMUNITARIO</t>
  </si>
  <si>
    <t>CESFAM AA</t>
  </si>
  <si>
    <t>Escuela Carnaval</t>
  </si>
  <si>
    <t>Escuelas Especiales Montecarmelo</t>
  </si>
  <si>
    <t>Horwitz</t>
  </si>
  <si>
    <t>PEDIATRIA, COMUNITARIO</t>
  </si>
  <si>
    <t>Colegio Amapolas</t>
  </si>
  <si>
    <t>CRIE</t>
  </si>
  <si>
    <t>FNH</t>
  </si>
  <si>
    <t xml:space="preserve">Fundacion Excepcionales </t>
  </si>
  <si>
    <t>PUC</t>
  </si>
  <si>
    <t>Teleton</t>
  </si>
  <si>
    <t>Centro de Dia La Reina</t>
  </si>
  <si>
    <t>Villa Soleares</t>
  </si>
  <si>
    <t>Hospital San Borja</t>
  </si>
  <si>
    <t xml:space="preserve">PIE Recoleta </t>
  </si>
  <si>
    <t>ARETE</t>
  </si>
  <si>
    <t>Escuela Especial San Bernardo</t>
  </si>
  <si>
    <t>Coaniquem</t>
  </si>
  <si>
    <t>Clinica Alemana - Pediatria</t>
  </si>
  <si>
    <t>IST</t>
  </si>
  <si>
    <t>Clinica Las Condes</t>
  </si>
  <si>
    <t>Clinica Los Coihues</t>
  </si>
  <si>
    <t>CUA - Salud Física</t>
  </si>
  <si>
    <t>Hermanitas Hospitalarias - SR</t>
  </si>
  <si>
    <t xml:space="preserve">Cosam La Reina </t>
  </si>
  <si>
    <t>Ambar Los Dominicos</t>
  </si>
  <si>
    <t xml:space="preserve">Fundacion Esperanza </t>
  </si>
  <si>
    <t>Hospital Luis Tisne</t>
  </si>
  <si>
    <t xml:space="preserve">CCR La Reina </t>
  </si>
  <si>
    <t>Corporacion Señales</t>
  </si>
  <si>
    <t>Corporacion Mañana</t>
  </si>
  <si>
    <t>Cosam Lampa</t>
  </si>
  <si>
    <t xml:space="preserve">Hospital de Dia Sotero del Rio </t>
  </si>
  <si>
    <t>Centro Tahiel</t>
  </si>
  <si>
    <t>CUA - Salud Mental</t>
  </si>
  <si>
    <t xml:space="preserve">Fundacion Senderos </t>
  </si>
  <si>
    <t xml:space="preserve">Centro Humedal </t>
  </si>
  <si>
    <t>Diplomado Habilidadades Laborales</t>
  </si>
  <si>
    <t>Hermanitas Hospitalarias - SC</t>
  </si>
  <si>
    <t>Residencia Acalis - Coventry</t>
  </si>
  <si>
    <t>Hosmil - Pediatria</t>
  </si>
  <si>
    <t>AE</t>
  </si>
  <si>
    <t>CB</t>
  </si>
  <si>
    <t>CP</t>
  </si>
  <si>
    <t>CV</t>
  </si>
  <si>
    <t>JC</t>
  </si>
  <si>
    <t>JLL</t>
  </si>
  <si>
    <t>JT</t>
  </si>
  <si>
    <t>MER</t>
  </si>
  <si>
    <t>MFE</t>
  </si>
  <si>
    <t>MJV</t>
  </si>
  <si>
    <t>MJA</t>
  </si>
  <si>
    <t>NN</t>
  </si>
  <si>
    <t>XU</t>
  </si>
  <si>
    <t>AA</t>
  </si>
  <si>
    <t>FV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</si>
  <si>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</si>
  <si>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</si>
  <si>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</si>
  <si>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</si>
  <si>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</si>
  <si>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</si>
  <si>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</si>
  <si>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</si>
  <si>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</si>
  <si>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</si>
  <si>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5 al 9</t>
  </si>
  <si>
    <t>12 al 15</t>
  </si>
  <si>
    <t>19 al 22</t>
  </si>
  <si>
    <t>26 al 29</t>
  </si>
  <si>
    <t>2 al 5</t>
  </si>
  <si>
    <t>9 al 12</t>
  </si>
  <si>
    <t>16 al 19</t>
  </si>
  <si>
    <t>23 al 26</t>
  </si>
  <si>
    <t>30 al 3</t>
  </si>
  <si>
    <t>7 al 10</t>
  </si>
  <si>
    <t>14 al 17</t>
  </si>
  <si>
    <t>22 al 24</t>
  </si>
  <si>
    <t>28 al 31</t>
  </si>
  <si>
    <t>4 al 7</t>
  </si>
  <si>
    <t>11 al 14</t>
  </si>
  <si>
    <t>18 al 21</t>
  </si>
  <si>
    <t>25 al 28</t>
  </si>
  <si>
    <t>3 al 5</t>
  </si>
  <si>
    <t>17 al 19</t>
  </si>
  <si>
    <t>30 al 2</t>
  </si>
  <si>
    <t>6 al 9</t>
  </si>
  <si>
    <t>13 al 16</t>
  </si>
  <si>
    <t>20 al 23</t>
  </si>
  <si>
    <t>27 al 30</t>
  </si>
  <si>
    <t>3 al 6</t>
  </si>
  <si>
    <t>10 al 13</t>
  </si>
  <si>
    <t>17 al 20</t>
  </si>
  <si>
    <t>24 al 27</t>
  </si>
  <si>
    <t>1 al 4</t>
  </si>
  <si>
    <t>8 al 11</t>
  </si>
  <si>
    <t>15 al 18</t>
  </si>
  <si>
    <t>22 al 25</t>
  </si>
  <si>
    <t>29 al 1</t>
  </si>
  <si>
    <t>5 al 8</t>
  </si>
  <si>
    <t>VACACIONES</t>
  </si>
  <si>
    <t>Rotativa I - PI</t>
  </si>
  <si>
    <t>Rotativa II - PI</t>
  </si>
  <si>
    <t>Rotativa III - PI</t>
  </si>
  <si>
    <t>Rotativa IV - PI</t>
  </si>
  <si>
    <t>Rotativa V - PI</t>
  </si>
  <si>
    <t>Rotativa Recuperativa - PI</t>
  </si>
  <si>
    <t>Rotativa I - PP</t>
  </si>
  <si>
    <t>Rotativa II - PP</t>
  </si>
  <si>
    <t>Feriado</t>
  </si>
  <si>
    <t>Rotativa III - PP</t>
  </si>
  <si>
    <t>Rotativa IV - PP</t>
  </si>
  <si>
    <t>Rotativa V - PP</t>
  </si>
  <si>
    <t>Rotativa Recuperativa - PP</t>
  </si>
  <si>
    <t>Inducción</t>
  </si>
  <si>
    <t>Internado I</t>
  </si>
  <si>
    <t>Internado II</t>
  </si>
  <si>
    <t>Internado III</t>
  </si>
  <si>
    <t>Internado IV</t>
  </si>
  <si>
    <t>MENCION</t>
  </si>
  <si>
    <t>Total horas</t>
  </si>
  <si>
    <t xml:space="preserve">Excedente </t>
  </si>
  <si>
    <t>Practica - II</t>
  </si>
  <si>
    <t>Disponibilidad Horaria</t>
  </si>
  <si>
    <t>Horas Supervision</t>
  </si>
  <si>
    <t>Horas Correccion</t>
  </si>
  <si>
    <t>Horas Examen</t>
  </si>
  <si>
    <t>Alumnos por Rotativa</t>
  </si>
  <si>
    <t>PRACTICA - I (Supervision)</t>
  </si>
  <si>
    <t>PRACTICA -I (Correccion)</t>
  </si>
  <si>
    <t>INTERNADO (Supervision)</t>
  </si>
  <si>
    <t>INTERNADO (Correccion)</t>
  </si>
  <si>
    <t>INTERNADO (Examen)</t>
  </si>
  <si>
    <t>Centros / Rotativa</t>
  </si>
  <si>
    <t>1er Aux + Inducción</t>
  </si>
  <si>
    <t>Actividades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</si>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</sst>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B8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7" xfId="0" applyBorder="1"/>
    <xf numFmtId="0" fontId="0" fillId="0" borderId="0" xfId="0" applyAlignment="1"/>
    <xf numFmtId="1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1" xfId="0" applyFont="1" applyBorder="1"/>
    <xf numFmtId="0" fontId="1" fillId="12" borderId="1" xfId="0" applyFont="1" applyFill="1" applyBorder="1"/>
    <xf numFmtId="0" fontId="1" fillId="6" borderId="1" xfId="0" applyFont="1" applyFill="1" applyBorder="1"/>
    <xf numFmtId="0" fontId="1" fillId="11" borderId="1" xfId="0" applyFont="1" applyFill="1" applyBorder="1"/>
    <xf numFmtId="0" fontId="0" fillId="0" borderId="2" xfId="0" applyBorder="1"/>
    <xf numFmtId="0" fontId="0" fillId="3" borderId="1" xfId="0" applyFill="1" applyBorder="1"/>
    <xf numFmtId="0" fontId="0" fillId="2" borderId="1" xfId="0" applyFill="1" applyBorder="1"/>
    <xf numFmtId="0" fontId="0" fillId="0" borderId="7" xfId="0" applyBorder="1" applyAlignment="1">
      <alignment horizontal="center" vertical="center"/>
    </xf>
    <xf numFmtId="0" fontId="1" fillId="0" borderId="0" xfId="0" applyFont="1" applyBorder="1"/>
    <xf numFmtId="0" fontId="1" fillId="1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7" borderId="1" xfId="0" applyFont="1" applyFill="1" applyBorder="1"/>
    <xf numFmtId="0" fontId="1" fillId="12" borderId="3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70"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Hoja1!$B$2:$AC$2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2</c:v>
                </c:pt>
                <c:pt idx="5">
                  <c:v>0</c:v>
                </c:pt>
                <c:pt idx="6">
                  <c:v>0.49999999999999861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9.5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C-EC47-B95A-065C90248AA3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Hoja1!$B$3:$AC$3</c:f>
              <c:numCache>
                <c:formatCode>General</c:formatCode>
                <c:ptCount val="2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C-EC47-B95A-065C9024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847759"/>
        <c:axId val="2034849455"/>
      </c:lineChart>
      <c:catAx>
        <c:axId val="20348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4849455"/>
        <c:crosses val="autoZero"/>
        <c:auto val="1"/>
        <c:lblAlgn val="ctr"/>
        <c:lblOffset val="100"/>
        <c:noMultiLvlLbl val="0"/>
      </c:catAx>
      <c:valAx>
        <c:axId val="20348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48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MJV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Hoja1!$A$20</c:f>
              <c:strCache>
                <c:ptCount val="1"/>
                <c:pt idx="0">
                  <c:v>MJV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Hoja1!$B$20:$AC$20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9-0441-BDE8-37E367A8CC42}"/>
            </c:ext>
          </c:extLst>
        </c:ser>
        <c:ser>
          <c:idx val="1"/>
          <c:order val="1"/>
          <c:tx>
            <c:strRef>
              <c:f>Hoja1!$A$21</c:f>
              <c:strCache>
                <c:ptCount val="1"/>
                <c:pt idx="0">
                  <c:v>MJV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Hoja1!$B$21:$AC$21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9-0441-BDE8-37E367A8C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348463"/>
        <c:axId val="1552700703"/>
      </c:lineChart>
      <c:catAx>
        <c:axId val="15523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2700703"/>
        <c:crosses val="autoZero"/>
        <c:auto val="1"/>
        <c:lblAlgn val="ctr"/>
        <c:lblOffset val="100"/>
        <c:noMultiLvlLbl val="0"/>
      </c:catAx>
      <c:valAx>
        <c:axId val="15527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23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Hoja1!$A$22</c:f>
              <c:strCache>
                <c:ptCount val="1"/>
                <c:pt idx="0">
                  <c:v>MJA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Hoja1!$B$22:$AC$22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7.5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4.5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F-0549-AE11-8E06F20B5465}"/>
            </c:ext>
          </c:extLst>
        </c:ser>
        <c:ser>
          <c:idx val="1"/>
          <c:order val="1"/>
          <c:tx>
            <c:strRef>
              <c:f>Hoja1!$A$23</c:f>
              <c:strCache>
                <c:ptCount val="1"/>
                <c:pt idx="0">
                  <c:v>MJA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Hoja1!$B$23:$AC$23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F-0549-AE11-8E06F20B5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28879"/>
        <c:axId val="1543458367"/>
      </c:lineChart>
      <c:catAx>
        <c:axId val="20187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3458367"/>
        <c:crosses val="autoZero"/>
        <c:auto val="1"/>
        <c:lblAlgn val="ctr"/>
        <c:lblOffset val="100"/>
        <c:noMultiLvlLbl val="0"/>
      </c:catAx>
      <c:valAx>
        <c:axId val="15434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7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Hoja1!$A$24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Hoja1!$B$24:$AC$24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0.49999999999999978</c:v>
                </c:pt>
                <c:pt idx="4">
                  <c:v>0</c:v>
                </c:pt>
                <c:pt idx="5">
                  <c:v>0</c:v>
                </c:pt>
                <c:pt idx="6">
                  <c:v>9.5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9.5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0.49999999999999978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0.50000000000000056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5-7B4D-80F7-053BE75C8EBB}"/>
            </c:ext>
          </c:extLst>
        </c:ser>
        <c:ser>
          <c:idx val="1"/>
          <c:order val="1"/>
          <c:tx>
            <c:strRef>
              <c:f>Hoja1!$A$25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Hoja1!$B$25:$AC$25</c:f>
              <c:numCache>
                <c:formatCode>General</c:formatCode>
                <c:ptCount val="2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5-7B4D-80F7-053BE75C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054191"/>
        <c:axId val="1554170127"/>
      </c:lineChart>
      <c:catAx>
        <c:axId val="20330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4170127"/>
        <c:crosses val="autoZero"/>
        <c:auto val="1"/>
        <c:lblAlgn val="ctr"/>
        <c:lblOffset val="100"/>
        <c:noMultiLvlLbl val="0"/>
      </c:catAx>
      <c:valAx>
        <c:axId val="15541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305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XU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Hoja1!$A$26</c:f>
              <c:strCache>
                <c:ptCount val="1"/>
                <c:pt idx="0">
                  <c:v>XU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Hoja1!$B$26:$AC$26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3.0000000000000382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</c:v>
                </c:pt>
                <c:pt idx="12">
                  <c:v>0</c:v>
                </c:pt>
                <c:pt idx="13">
                  <c:v>4.5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D-9449-8A89-A2E80DB44D87}"/>
            </c:ext>
          </c:extLst>
        </c:ser>
        <c:ser>
          <c:idx val="1"/>
          <c:order val="1"/>
          <c:tx>
            <c:strRef>
              <c:f>Hoja1!$A$27</c:f>
              <c:strCache>
                <c:ptCount val="1"/>
                <c:pt idx="0">
                  <c:v>XU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Hoja1!$B$27:$AC$27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D-9449-8A89-A2E80DB4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97007"/>
        <c:axId val="2050889743"/>
      </c:lineChart>
      <c:catAx>
        <c:axId val="201839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0889743"/>
        <c:crosses val="autoZero"/>
        <c:auto val="1"/>
        <c:lblAlgn val="ctr"/>
        <c:lblOffset val="100"/>
        <c:noMultiLvlLbl val="0"/>
      </c:catAx>
      <c:valAx>
        <c:axId val="20508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39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Hoja1!$A$28</c:f>
              <c:strCache>
                <c:ptCount val="1"/>
                <c:pt idx="0">
                  <c:v>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Hoja1!$B$28:$AC$28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B-2E4F-8C8C-713D27F990D3}"/>
            </c:ext>
          </c:extLst>
        </c:ser>
        <c:ser>
          <c:idx val="1"/>
          <c:order val="1"/>
          <c:tx>
            <c:strRef>
              <c:f>Hoja1!$A$29</c:f>
              <c:strCache>
                <c:ptCount val="1"/>
                <c:pt idx="0">
                  <c:v>AA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Hoja1!$B$29:$AC$29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B-2E4F-8C8C-713D27F99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754223"/>
        <c:axId val="2038006351"/>
      </c:lineChart>
      <c:catAx>
        <c:axId val="155275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8006351"/>
        <c:crosses val="autoZero"/>
        <c:auto val="1"/>
        <c:lblAlgn val="ctr"/>
        <c:lblOffset val="100"/>
        <c:noMultiLvlLbl val="0"/>
      </c:catAx>
      <c:valAx>
        <c:axId val="20380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27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Hoja1!$A$30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Hoja1!$B$30:$AC$30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7.5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7.5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0.99999999999999978</c:v>
                </c:pt>
                <c:pt idx="18">
                  <c:v>0</c:v>
                </c:pt>
                <c:pt idx="19">
                  <c:v>0</c:v>
                </c:pt>
                <c:pt idx="20">
                  <c:v>7.5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3-104B-8F99-377359163C45}"/>
            </c:ext>
          </c:extLst>
        </c:ser>
        <c:ser>
          <c:idx val="1"/>
          <c:order val="1"/>
          <c:tx>
            <c:strRef>
              <c:f>Hoja1!$A$31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Hoja1!$B$31:$AC$31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3-104B-8F99-37735916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72495"/>
        <c:axId val="1552372207"/>
      </c:lineChart>
      <c:catAx>
        <c:axId val="15533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2372207"/>
        <c:crosses val="autoZero"/>
        <c:auto val="1"/>
        <c:lblAlgn val="ctr"/>
        <c:lblOffset val="100"/>
        <c:noMultiLvlLbl val="0"/>
      </c:catAx>
      <c:valAx>
        <c:axId val="15523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337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Hoja1!$B$4:$AC$4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3-984B-BEEF-C0FACEBF12CF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Hoja1!$B$5:$AC$5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3-984B-BEEF-C0FACEBF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705247"/>
        <c:axId val="2016578975"/>
      </c:lineChart>
      <c:catAx>
        <c:axId val="20377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6578975"/>
        <c:crosses val="autoZero"/>
        <c:auto val="1"/>
        <c:lblAlgn val="ctr"/>
        <c:lblOffset val="100"/>
        <c:noMultiLvlLbl val="0"/>
      </c:catAx>
      <c:valAx>
        <c:axId val="20165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77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Hoja1!$A$6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Hoja1!$B$6:$AC$6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0.99999999999999978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0.50000000000000011</c:v>
                </c:pt>
                <c:pt idx="12">
                  <c:v>0</c:v>
                </c:pt>
                <c:pt idx="13">
                  <c:v>11.5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1-484E-A416-12DF0B079FE3}"/>
            </c:ext>
          </c:extLst>
        </c:ser>
        <c:ser>
          <c:idx val="1"/>
          <c:order val="1"/>
          <c:tx>
            <c:strRef>
              <c:f>Hoja1!$A$7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Hoja1!$B$7:$AC$7</c:f>
              <c:numCache>
                <c:formatCode>General</c:formatCode>
                <c:ptCount val="2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1-484E-A416-12DF0B07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451551"/>
        <c:axId val="1540453247"/>
      </c:lineChart>
      <c:catAx>
        <c:axId val="15404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0453247"/>
        <c:crosses val="autoZero"/>
        <c:auto val="1"/>
        <c:lblAlgn val="ctr"/>
        <c:lblOffset val="100"/>
        <c:noMultiLvlLbl val="0"/>
      </c:catAx>
      <c:valAx>
        <c:axId val="15404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04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Hoja1!$B$8:$AC$8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0.50000000000000022</c:v>
                </c:pt>
                <c:pt idx="4">
                  <c:v>1</c:v>
                </c:pt>
                <c:pt idx="5">
                  <c:v>0</c:v>
                </c:pt>
                <c:pt idx="6">
                  <c:v>4.0000000000000213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0.50000000000000022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0.49999999999999989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6-EA48-BC01-C4E853C4CFFA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Hoja1!$B$9:$AC$9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6-EA48-BC01-C4E853C4C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421007"/>
        <c:axId val="2036631839"/>
      </c:lineChart>
      <c:catAx>
        <c:axId val="203442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6631839"/>
        <c:crosses val="autoZero"/>
        <c:auto val="1"/>
        <c:lblAlgn val="ctr"/>
        <c:lblOffset val="100"/>
        <c:noMultiLvlLbl val="0"/>
      </c:catAx>
      <c:valAx>
        <c:axId val="20366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442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JC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Hoja1!$A$10</c:f>
              <c:strCache>
                <c:ptCount val="1"/>
                <c:pt idx="0">
                  <c:v>JC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Hoja1!$B$10:$AC$10</c:f>
              <c:numCache>
                <c:formatCode>General</c:formatCode>
                <c:ptCount val="28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0.50000000000000022</c:v>
                </c:pt>
                <c:pt idx="4">
                  <c:v>2.5</c:v>
                </c:pt>
                <c:pt idx="5">
                  <c:v>0</c:v>
                </c:pt>
                <c:pt idx="6">
                  <c:v>4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3.9999999999999858</c:v>
                </c:pt>
                <c:pt idx="12">
                  <c:v>0</c:v>
                </c:pt>
                <c:pt idx="13">
                  <c:v>2.999999999999964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1.5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7-164D-87BB-44BA8A92CD0D}"/>
            </c:ext>
          </c:extLst>
        </c:ser>
        <c:ser>
          <c:idx val="1"/>
          <c:order val="1"/>
          <c:tx>
            <c:strRef>
              <c:f>Hoja1!$A$11</c:f>
              <c:strCache>
                <c:ptCount val="1"/>
                <c:pt idx="0">
                  <c:v>JC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Hoja1!$B$11:$AC$11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7-164D-87BB-44BA8A92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56607"/>
        <c:axId val="2050838463"/>
      </c:lineChart>
      <c:catAx>
        <c:axId val="20331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0838463"/>
        <c:crosses val="autoZero"/>
        <c:auto val="1"/>
        <c:lblAlgn val="ctr"/>
        <c:lblOffset val="100"/>
        <c:noMultiLvlLbl val="0"/>
      </c:catAx>
      <c:valAx>
        <c:axId val="20508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31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JLL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JLL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Hoja1!$B$12:$AC$12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4.5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4-4D4E-9CE4-E49099044E88}"/>
            </c:ext>
          </c:extLst>
        </c:ser>
        <c:ser>
          <c:idx val="1"/>
          <c:order val="1"/>
          <c:tx>
            <c:strRef>
              <c:f>Hoja1!$A$13</c:f>
              <c:strCache>
                <c:ptCount val="1"/>
                <c:pt idx="0">
                  <c:v>JLL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Hoja1!$B$13:$AC$13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4-4D4E-9CE4-E4909904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950511"/>
        <c:axId val="1552563215"/>
      </c:lineChart>
      <c:catAx>
        <c:axId val="20339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2563215"/>
        <c:crosses val="autoZero"/>
        <c:auto val="1"/>
        <c:lblAlgn val="ctr"/>
        <c:lblOffset val="100"/>
        <c:noMultiLvlLbl val="0"/>
      </c:catAx>
      <c:valAx>
        <c:axId val="15525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395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JT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JT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Hoja1!$B$14:$AC$14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1-2D4E-B941-93E089D863DC}"/>
            </c:ext>
          </c:extLst>
        </c:ser>
        <c:ser>
          <c:idx val="1"/>
          <c:order val="1"/>
          <c:tx>
            <c:strRef>
              <c:f>Hoja1!$A$15</c:f>
              <c:strCache>
                <c:ptCount val="1"/>
                <c:pt idx="0">
                  <c:v>JT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Hoja1!$B$15:$AC$15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1-2D4E-B941-93E089D86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46543"/>
        <c:axId val="2037321135"/>
      </c:lineChart>
      <c:catAx>
        <c:axId val="20474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7321135"/>
        <c:crosses val="autoZero"/>
        <c:auto val="1"/>
        <c:lblAlgn val="ctr"/>
        <c:lblOffset val="100"/>
        <c:noMultiLvlLbl val="0"/>
      </c:catAx>
      <c:valAx>
        <c:axId val="20373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744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Hoja1!$A$16</c:f>
              <c:strCache>
                <c:ptCount val="1"/>
                <c:pt idx="0">
                  <c:v>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Hoja1!$B$16:$AC$16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9.5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BA47-A0DC-88910E4FA638}"/>
            </c:ext>
          </c:extLst>
        </c:ser>
        <c:ser>
          <c:idx val="1"/>
          <c:order val="1"/>
          <c:tx>
            <c:strRef>
              <c:f>Hoja1!$A$17</c:f>
              <c:strCache>
                <c:ptCount val="1"/>
                <c:pt idx="0">
                  <c:v>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Hoja1!$B$17:$AC$17</c:f>
              <c:numCache>
                <c:formatCode>General</c:formatCode>
                <c:ptCount val="2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1-BA47-A0DC-88910E4F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825295"/>
        <c:axId val="1543076895"/>
      </c:lineChart>
      <c:catAx>
        <c:axId val="20328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3076895"/>
        <c:crosses val="autoZero"/>
        <c:auto val="1"/>
        <c:lblAlgn val="ctr"/>
        <c:lblOffset val="100"/>
        <c:noMultiLvlLbl val="0"/>
      </c:catAx>
      <c:valAx>
        <c:axId val="15430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28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MFE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Hoja1!$B$18:$AC$18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0.5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F-F14F-B35D-21E0EAFFCCA3}"/>
            </c:ext>
          </c:extLst>
        </c:ser>
        <c:ser>
          <c:idx val="1"/>
          <c:order val="1"/>
          <c:tx>
            <c:strRef>
              <c:f>Hoja1!$A$19</c:f>
              <c:strCache>
                <c:ptCount val="1"/>
                <c:pt idx="0">
                  <c:v>MFE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Hoja1!$B$19:$AC$19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F-F14F-B35D-21E0EAFF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985583"/>
        <c:axId val="2021530655"/>
      </c:lineChart>
      <c:catAx>
        <c:axId val="20499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21530655"/>
        <c:crosses val="autoZero"/>
        <c:auto val="1"/>
        <c:lblAlgn val="ctr"/>
        <c:lblOffset val="100"/>
        <c:noMultiLvlLbl val="0"/>
      </c:catAx>
      <c:valAx>
        <c:axId val="20215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9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33</xdr:row>
      <xdr:rowOff>63500</xdr:rowOff>
    </xdr:from>
    <xdr:to>
      <xdr:col>6</xdr:col>
      <xdr:colOff>120650</xdr:colOff>
      <xdr:row>47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5AEE48-5587-A443-8E7B-32C4BAE25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425450</xdr:colOff>
      <xdr:row>33</xdr:row>
      <xdr:rowOff>76200</xdr:rowOff>
    </xdr:from>
    <xdr:to>
      <xdr:col>12</xdr:col>
      <xdr:colOff>44450</xdr:colOff>
      <xdr:row>47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F1B01C-A31A-D744-B88A-CF22E0204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406400</xdr:colOff>
      <xdr:row>33</xdr:row>
      <xdr:rowOff>88900</xdr:rowOff>
    </xdr:from>
    <xdr:to>
      <xdr:col>18</xdr:col>
      <xdr:colOff>25400</xdr:colOff>
      <xdr:row>47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0FBF1E-2585-0743-95FF-89375B3E2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508000</xdr:colOff>
      <xdr:row>48</xdr:row>
      <xdr:rowOff>152400</xdr:rowOff>
    </xdr:from>
    <xdr:to>
      <xdr:col>6</xdr:col>
      <xdr:colOff>127000</xdr:colOff>
      <xdr:row>63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2377E09-D0D2-A94E-96ED-FBB1D16DC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419100</xdr:colOff>
      <xdr:row>48</xdr:row>
      <xdr:rowOff>165100</xdr:rowOff>
    </xdr:from>
    <xdr:to>
      <xdr:col>12</xdr:col>
      <xdr:colOff>38100</xdr:colOff>
      <xdr:row>63</xdr:row>
      <xdr:rowOff>50800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9EE11B-DBEB-D64F-9279-0D498486D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393700</xdr:colOff>
      <xdr:row>49</xdr:row>
      <xdr:rowOff>50800</xdr:rowOff>
    </xdr:from>
    <xdr:to>
      <xdr:col>18</xdr:col>
      <xdr:colOff>12700</xdr:colOff>
      <xdr:row>63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04F658-D458-2A46-A5CD-37E995D7C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508000</xdr:colOff>
      <xdr:row>64</xdr:row>
      <xdr:rowOff>127000</xdr:rowOff>
    </xdr:from>
    <xdr:to>
      <xdr:col>6</xdr:col>
      <xdr:colOff>127000</xdr:colOff>
      <xdr:row>79</xdr:row>
      <xdr:rowOff>12700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F94AEB-2862-E54D-A852-5ED93FB6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406400</xdr:colOff>
      <xdr:row>64</xdr:row>
      <xdr:rowOff>152400</xdr:rowOff>
    </xdr:from>
    <xdr:to>
      <xdr:col>12</xdr:col>
      <xdr:colOff>25400</xdr:colOff>
      <xdr:row>79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3087861-A4CB-C046-953D-70D02C5C9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406400</xdr:colOff>
      <xdr:row>65</xdr:row>
      <xdr:rowOff>12700</xdr:rowOff>
    </xdr:from>
    <xdr:to>
      <xdr:col>18</xdr:col>
      <xdr:colOff>25400</xdr:colOff>
      <xdr:row>79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54A3ABD-7BA4-2749-B930-380A17A51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508000</xdr:colOff>
      <xdr:row>80</xdr:row>
      <xdr:rowOff>114300</xdr:rowOff>
    </xdr:from>
    <xdr:to>
      <xdr:col>6</xdr:col>
      <xdr:colOff>127000</xdr:colOff>
      <xdr:row>95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F5F81CA-DE18-8C49-874D-8AA79DDB8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406400</xdr:colOff>
      <xdr:row>81</xdr:row>
      <xdr:rowOff>12700</xdr:rowOff>
    </xdr:from>
    <xdr:to>
      <xdr:col>12</xdr:col>
      <xdr:colOff>25400</xdr:colOff>
      <xdr:row>95</xdr:row>
      <xdr:rowOff>88900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757D2A0-1D37-9D42-94B7-FFD021F42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393700</xdr:colOff>
      <xdr:row>81</xdr:row>
      <xdr:rowOff>76200</xdr:rowOff>
    </xdr:from>
    <xdr:to>
      <xdr:col>18</xdr:col>
      <xdr:colOff>12700</xdr:colOff>
      <xdr:row>95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B36C888-4F98-9047-BC0C-52EAA01A5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431800</xdr:colOff>
      <xdr:row>96</xdr:row>
      <xdr:rowOff>88900</xdr:rowOff>
    </xdr:from>
    <xdr:to>
      <xdr:col>6</xdr:col>
      <xdr:colOff>50800</xdr:colOff>
      <xdr:row>110</xdr:row>
      <xdr:rowOff>165100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66167A1-ED6D-094E-8AF9-DDE9B236B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355600</xdr:colOff>
      <xdr:row>96</xdr:row>
      <xdr:rowOff>114300</xdr:rowOff>
    </xdr:from>
    <xdr:to>
      <xdr:col>11</xdr:col>
      <xdr:colOff>800100</xdr:colOff>
      <xdr:row>111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59E214F-592B-4647-A6B1-4265B075D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368300</xdr:colOff>
      <xdr:row>97</xdr:row>
      <xdr:rowOff>0</xdr:rowOff>
    </xdr:from>
    <xdr:to>
      <xdr:col>17</xdr:col>
      <xdr:colOff>812800</xdr:colOff>
      <xdr:row>111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13D35EC-BC53-B841-897C-6253C656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8"/>
  <sheetViews>
    <sheetView topLeftCell="H2" zoomScale="80" zoomScaleNormal="80" workbookViewId="0">
      <selection sqref="A1:G1048576"/>
    </sheetView>
  </sheetViews>
  <sheetFormatPr baseColWidth="10" defaultColWidth="9.1640625" defaultRowHeight="15"/>
  <cols>
    <col min="1" max="4" width="0" hidden="1" customWidth="1"/>
    <col min="5" max="5" width="23.5" hidden="1" customWidth="1"/>
    <col min="6" max="7" width="0" hidden="1" customWidth="1"/>
    <col min="10" max="10" width="11.33203125" bestFit="1" customWidth="1"/>
    <col min="11" max="11" width="41.33203125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3</v>
      </c>
      <c r="B2">
        <v>361</v>
      </c>
      <c r="C2" t="s">
        <v>17</v>
      </c>
      <c r="D2" t="s">
        <v>15</v>
      </c>
      <c r="E2" t="s">
        <v>55</v>
      </c>
      <c r="F2" t="s">
        <v>20</v>
      </c>
      <c r="G2">
        <v>1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5</v>
      </c>
      <c r="B3">
        <v>362</v>
      </c>
      <c r="C3" t="s">
        <v>17</v>
      </c>
      <c r="D3" t="s">
        <v>15</v>
      </c>
      <c r="E3" t="s">
        <v>55</v>
      </c>
      <c r="F3" t="s">
        <v>20</v>
      </c>
      <c r="G3">
        <v>1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7</v>
      </c>
      <c r="B4">
        <v>363</v>
      </c>
      <c r="C4" t="s">
        <v>24</v>
      </c>
      <c r="D4" t="s">
        <v>15</v>
      </c>
      <c r="E4" t="s">
        <v>55</v>
      </c>
      <c r="F4" t="s">
        <v>20</v>
      </c>
      <c r="G4">
        <v>1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10</v>
      </c>
      <c r="B5">
        <v>541</v>
      </c>
      <c r="C5" t="s">
        <v>17</v>
      </c>
      <c r="D5" t="s">
        <v>15</v>
      </c>
      <c r="E5" t="s">
        <v>55</v>
      </c>
      <c r="F5" t="s">
        <v>20</v>
      </c>
      <c r="G5">
        <v>2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12</v>
      </c>
      <c r="B6">
        <v>542</v>
      </c>
      <c r="C6" t="s">
        <v>17</v>
      </c>
      <c r="D6" t="s">
        <v>15</v>
      </c>
      <c r="E6" t="s">
        <v>55</v>
      </c>
      <c r="F6" t="s">
        <v>20</v>
      </c>
      <c r="G6">
        <v>2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0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14</v>
      </c>
      <c r="B7">
        <v>543</v>
      </c>
      <c r="C7" t="s">
        <v>24</v>
      </c>
      <c r="D7" t="s">
        <v>15</v>
      </c>
      <c r="E7" t="s">
        <v>55</v>
      </c>
      <c r="F7" t="s">
        <v>20</v>
      </c>
      <c r="G7">
        <v>2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1</v>
      </c>
      <c r="O7" s="1">
        <f t="shared" si="0"/>
        <v>0</v>
      </c>
      <c r="P7" s="1">
        <f t="shared" si="0"/>
        <v>0</v>
      </c>
      <c r="Q7" s="1">
        <f t="shared" si="0"/>
        <v>1</v>
      </c>
      <c r="R7" s="1">
        <f t="shared" si="0"/>
        <v>0</v>
      </c>
      <c r="S7" s="1">
        <f t="shared" si="0"/>
        <v>0</v>
      </c>
      <c r="T7" s="1">
        <f t="shared" si="0"/>
        <v>1</v>
      </c>
      <c r="U7" s="1">
        <f t="shared" si="0"/>
        <v>0</v>
      </c>
      <c r="V7" s="1">
        <f t="shared" si="1"/>
        <v>0</v>
      </c>
      <c r="W7" s="1">
        <f t="shared" si="1"/>
        <v>3</v>
      </c>
      <c r="X7" s="1">
        <f t="shared" si="1"/>
        <v>0</v>
      </c>
      <c r="Y7" s="1">
        <f t="shared" si="1"/>
        <v>0</v>
      </c>
      <c r="Z7" s="1">
        <f t="shared" si="1"/>
        <v>1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17</v>
      </c>
      <c r="B8">
        <v>713</v>
      </c>
      <c r="C8" t="s">
        <v>17</v>
      </c>
      <c r="D8" t="s">
        <v>15</v>
      </c>
      <c r="E8" t="s">
        <v>55</v>
      </c>
      <c r="F8" t="s">
        <v>20</v>
      </c>
      <c r="G8">
        <v>3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19</v>
      </c>
      <c r="B9">
        <v>714</v>
      </c>
      <c r="C9" t="s">
        <v>17</v>
      </c>
      <c r="D9" t="s">
        <v>15</v>
      </c>
      <c r="E9" t="s">
        <v>55</v>
      </c>
      <c r="F9" t="s">
        <v>20</v>
      </c>
      <c r="G9">
        <v>3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21</v>
      </c>
      <c r="B10">
        <v>715</v>
      </c>
      <c r="C10" t="s">
        <v>24</v>
      </c>
      <c r="D10" t="s">
        <v>15</v>
      </c>
      <c r="E10" t="s">
        <v>55</v>
      </c>
      <c r="F10" t="s">
        <v>20</v>
      </c>
      <c r="G10">
        <v>3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1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1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1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0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3</v>
      </c>
      <c r="B11">
        <v>365</v>
      </c>
      <c r="C11" t="s">
        <v>17</v>
      </c>
      <c r="D11" t="s">
        <v>15</v>
      </c>
      <c r="E11" t="s">
        <v>56</v>
      </c>
      <c r="F11" t="s">
        <v>20</v>
      </c>
      <c r="G11">
        <v>1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2</v>
      </c>
      <c r="O11" s="1">
        <f t="shared" si="4"/>
        <v>0</v>
      </c>
      <c r="P11" s="1">
        <f t="shared" si="4"/>
        <v>2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2</v>
      </c>
      <c r="V11" s="1">
        <f t="shared" si="5"/>
        <v>0</v>
      </c>
      <c r="W11" s="1">
        <f t="shared" si="5"/>
        <v>2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2</v>
      </c>
      <c r="AC11" s="1">
        <f t="shared" si="5"/>
        <v>0</v>
      </c>
      <c r="AD11" s="1">
        <f t="shared" si="5"/>
        <v>2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2</v>
      </c>
      <c r="AJ11" s="1">
        <f t="shared" si="6"/>
        <v>0</v>
      </c>
      <c r="AK11" s="1">
        <f t="shared" si="6"/>
        <v>2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5</v>
      </c>
      <c r="B12">
        <v>366</v>
      </c>
      <c r="C12" t="s">
        <v>17</v>
      </c>
      <c r="D12" t="s">
        <v>15</v>
      </c>
      <c r="E12" t="s">
        <v>56</v>
      </c>
      <c r="F12" t="s">
        <v>20</v>
      </c>
      <c r="G12">
        <v>1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2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2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2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2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7</v>
      </c>
      <c r="B13">
        <v>367</v>
      </c>
      <c r="C13" t="s">
        <v>24</v>
      </c>
      <c r="D13" t="s">
        <v>15</v>
      </c>
      <c r="E13" t="s">
        <v>56</v>
      </c>
      <c r="F13" t="s">
        <v>20</v>
      </c>
      <c r="G13">
        <v>1</v>
      </c>
    </row>
    <row r="14" spans="1:52">
      <c r="A14">
        <v>10</v>
      </c>
      <c r="B14">
        <v>549</v>
      </c>
      <c r="C14" t="s">
        <v>17</v>
      </c>
      <c r="D14" t="s">
        <v>15</v>
      </c>
      <c r="E14" t="s">
        <v>56</v>
      </c>
      <c r="F14" t="s">
        <v>20</v>
      </c>
      <c r="G14">
        <v>2</v>
      </c>
      <c r="K14" s="17" t="s">
        <v>158</v>
      </c>
      <c r="L14" s="18">
        <v>5</v>
      </c>
    </row>
    <row r="15" spans="1:52">
      <c r="A15">
        <v>12</v>
      </c>
      <c r="B15">
        <v>550</v>
      </c>
      <c r="C15" t="s">
        <v>17</v>
      </c>
      <c r="D15" t="s">
        <v>15</v>
      </c>
      <c r="E15" t="s">
        <v>56</v>
      </c>
      <c r="F15" t="s">
        <v>20</v>
      </c>
      <c r="G15">
        <v>2</v>
      </c>
      <c r="K15" s="16" t="s">
        <v>159</v>
      </c>
      <c r="L15" s="1">
        <f>(L6+L10)*1.5</f>
        <v>0</v>
      </c>
      <c r="M15" s="1">
        <f t="shared" ref="M15:AZ15" si="8">(M6+M10)*1.5</f>
        <v>0</v>
      </c>
      <c r="N15" s="1">
        <f t="shared" si="8"/>
        <v>0</v>
      </c>
      <c r="O15" s="1">
        <f t="shared" si="8"/>
        <v>1.5</v>
      </c>
      <c r="P15" s="1">
        <f t="shared" si="8"/>
        <v>0</v>
      </c>
      <c r="Q15" s="1">
        <f t="shared" si="8"/>
        <v>0</v>
      </c>
      <c r="R15" s="1">
        <f t="shared" si="8"/>
        <v>0</v>
      </c>
      <c r="S15" s="1">
        <f t="shared" si="8"/>
        <v>0</v>
      </c>
      <c r="T15" s="1">
        <f t="shared" si="8"/>
        <v>0</v>
      </c>
      <c r="U15" s="1">
        <f t="shared" si="8"/>
        <v>0</v>
      </c>
      <c r="V15" s="1">
        <f t="shared" si="8"/>
        <v>1.5</v>
      </c>
      <c r="W15" s="1">
        <f t="shared" si="8"/>
        <v>0</v>
      </c>
      <c r="X15" s="1">
        <f t="shared" si="8"/>
        <v>0</v>
      </c>
      <c r="Y15" s="1">
        <f t="shared" si="8"/>
        <v>0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1.5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0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14</v>
      </c>
      <c r="B16">
        <v>551</v>
      </c>
      <c r="C16" t="s">
        <v>24</v>
      </c>
      <c r="D16" t="s">
        <v>15</v>
      </c>
      <c r="E16" t="s">
        <v>56</v>
      </c>
      <c r="F16" t="s">
        <v>20</v>
      </c>
      <c r="G16">
        <v>2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3</v>
      </c>
      <c r="O16" s="1">
        <f t="shared" si="9"/>
        <v>0</v>
      </c>
      <c r="P16" s="1">
        <f t="shared" si="9"/>
        <v>2</v>
      </c>
      <c r="Q16" s="1">
        <f t="shared" si="9"/>
        <v>1</v>
      </c>
      <c r="R16" s="1">
        <f t="shared" si="9"/>
        <v>0</v>
      </c>
      <c r="S16" s="1">
        <f t="shared" si="9"/>
        <v>0</v>
      </c>
      <c r="T16" s="1">
        <f t="shared" si="9"/>
        <v>1</v>
      </c>
      <c r="U16" s="1">
        <f t="shared" si="9"/>
        <v>2</v>
      </c>
      <c r="V16" s="1">
        <f t="shared" si="9"/>
        <v>0</v>
      </c>
      <c r="W16" s="1">
        <f t="shared" si="9"/>
        <v>5</v>
      </c>
      <c r="X16" s="1">
        <f t="shared" si="9"/>
        <v>0</v>
      </c>
      <c r="Y16" s="1">
        <f t="shared" si="9"/>
        <v>0</v>
      </c>
      <c r="Z16" s="1">
        <f t="shared" si="9"/>
        <v>1</v>
      </c>
      <c r="AA16" s="1">
        <f t="shared" si="9"/>
        <v>0</v>
      </c>
      <c r="AB16" s="1">
        <f t="shared" si="9"/>
        <v>2</v>
      </c>
      <c r="AC16" s="1">
        <f t="shared" si="9"/>
        <v>0</v>
      </c>
      <c r="AD16" s="1">
        <f t="shared" si="9"/>
        <v>2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2</v>
      </c>
      <c r="AJ16" s="1">
        <f t="shared" si="9"/>
        <v>0</v>
      </c>
      <c r="AK16" s="1">
        <f t="shared" si="9"/>
        <v>2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17</v>
      </c>
      <c r="B17">
        <v>721</v>
      </c>
      <c r="C17" t="s">
        <v>17</v>
      </c>
      <c r="D17" t="s">
        <v>15</v>
      </c>
      <c r="E17" t="s">
        <v>56</v>
      </c>
      <c r="F17" t="s">
        <v>20</v>
      </c>
      <c r="G17">
        <v>3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5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19</v>
      </c>
      <c r="B18">
        <v>722</v>
      </c>
      <c r="C18" t="s">
        <v>17</v>
      </c>
      <c r="D18" t="s">
        <v>15</v>
      </c>
      <c r="E18" t="s">
        <v>56</v>
      </c>
      <c r="F18" t="s">
        <v>20</v>
      </c>
      <c r="G18">
        <v>3</v>
      </c>
      <c r="K18" s="15" t="s">
        <v>155</v>
      </c>
      <c r="L18" s="20">
        <f>SUM(L15:L17)</f>
        <v>0</v>
      </c>
      <c r="M18" s="20">
        <f t="shared" ref="M18:AZ18" si="11">SUM(M15:M17)</f>
        <v>0</v>
      </c>
      <c r="N18" s="20">
        <f t="shared" si="11"/>
        <v>3</v>
      </c>
      <c r="O18" s="20">
        <f t="shared" si="11"/>
        <v>1.5</v>
      </c>
      <c r="P18" s="20">
        <f t="shared" si="11"/>
        <v>2</v>
      </c>
      <c r="Q18" s="20">
        <f t="shared" si="11"/>
        <v>1</v>
      </c>
      <c r="R18" s="20">
        <f t="shared" si="11"/>
        <v>5</v>
      </c>
      <c r="S18" s="20">
        <f t="shared" si="11"/>
        <v>0</v>
      </c>
      <c r="T18" s="20">
        <f t="shared" si="11"/>
        <v>1</v>
      </c>
      <c r="U18" s="20">
        <f t="shared" si="11"/>
        <v>2</v>
      </c>
      <c r="V18" s="20">
        <f t="shared" si="11"/>
        <v>1.5</v>
      </c>
      <c r="W18" s="20">
        <f t="shared" si="11"/>
        <v>5</v>
      </c>
      <c r="X18" s="20">
        <f t="shared" si="11"/>
        <v>0</v>
      </c>
      <c r="Y18" s="20">
        <f t="shared" si="11"/>
        <v>5</v>
      </c>
      <c r="Z18" s="20">
        <f t="shared" si="11"/>
        <v>1</v>
      </c>
      <c r="AA18" s="20">
        <f t="shared" si="11"/>
        <v>0</v>
      </c>
      <c r="AB18" s="20">
        <f t="shared" si="11"/>
        <v>2</v>
      </c>
      <c r="AC18" s="20">
        <f t="shared" si="11"/>
        <v>1.5</v>
      </c>
      <c r="AD18" s="20">
        <f t="shared" si="11"/>
        <v>2</v>
      </c>
      <c r="AE18" s="20">
        <f t="shared" si="11"/>
        <v>0</v>
      </c>
      <c r="AF18" s="20">
        <f t="shared" si="11"/>
        <v>5</v>
      </c>
      <c r="AG18" s="20">
        <f t="shared" si="11"/>
        <v>0</v>
      </c>
      <c r="AH18" s="20">
        <f t="shared" si="11"/>
        <v>0</v>
      </c>
      <c r="AI18" s="20">
        <f t="shared" si="11"/>
        <v>2</v>
      </c>
      <c r="AJ18" s="20">
        <f t="shared" si="11"/>
        <v>0</v>
      </c>
      <c r="AK18" s="20">
        <f t="shared" si="11"/>
        <v>2</v>
      </c>
      <c r="AL18" s="20">
        <f t="shared" si="11"/>
        <v>0</v>
      </c>
      <c r="AM18" s="20">
        <f t="shared" si="11"/>
        <v>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21</v>
      </c>
      <c r="B19">
        <v>723</v>
      </c>
      <c r="C19" t="s">
        <v>24</v>
      </c>
      <c r="D19" t="s">
        <v>15</v>
      </c>
      <c r="E19" t="s">
        <v>56</v>
      </c>
      <c r="F19" t="s">
        <v>20</v>
      </c>
      <c r="G19">
        <v>3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0</v>
      </c>
      <c r="O19" s="19">
        <f t="shared" si="12"/>
        <v>0</v>
      </c>
      <c r="P19" s="19">
        <f t="shared" si="12"/>
        <v>0</v>
      </c>
      <c r="Q19" s="19">
        <f t="shared" si="12"/>
        <v>0</v>
      </c>
      <c r="R19" s="19">
        <f t="shared" si="12"/>
        <v>0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0</v>
      </c>
      <c r="W19" s="19">
        <f t="shared" si="12"/>
        <v>0</v>
      </c>
      <c r="X19" s="19">
        <f t="shared" si="12"/>
        <v>0</v>
      </c>
      <c r="Y19" s="19">
        <f t="shared" si="12"/>
        <v>0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</v>
      </c>
      <c r="AD19" s="19">
        <f t="shared" si="12"/>
        <v>0</v>
      </c>
      <c r="AE19" s="19">
        <f t="shared" si="12"/>
        <v>0</v>
      </c>
      <c r="AF19" s="19">
        <f t="shared" si="12"/>
        <v>0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</v>
      </c>
      <c r="AK19" s="19">
        <f t="shared" si="12"/>
        <v>0</v>
      </c>
      <c r="AL19" s="19">
        <f t="shared" si="12"/>
        <v>0</v>
      </c>
      <c r="AM19" s="19">
        <f t="shared" si="12"/>
        <v>0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24</v>
      </c>
      <c r="B20">
        <v>933</v>
      </c>
      <c r="C20" t="s">
        <v>17</v>
      </c>
      <c r="D20" t="s">
        <v>15</v>
      </c>
      <c r="E20" t="s">
        <v>57</v>
      </c>
      <c r="F20" t="s">
        <v>20</v>
      </c>
      <c r="G20">
        <v>4</v>
      </c>
    </row>
    <row r="21" spans="1:52">
      <c r="A21">
        <v>26</v>
      </c>
      <c r="B21">
        <v>934</v>
      </c>
      <c r="C21" t="s">
        <v>17</v>
      </c>
      <c r="D21" t="s">
        <v>15</v>
      </c>
      <c r="E21" t="s">
        <v>57</v>
      </c>
      <c r="F21" t="s">
        <v>20</v>
      </c>
      <c r="G21">
        <v>4</v>
      </c>
    </row>
    <row r="22" spans="1:52">
      <c r="A22">
        <v>28</v>
      </c>
      <c r="B22">
        <v>935</v>
      </c>
      <c r="C22" t="s">
        <v>24</v>
      </c>
      <c r="D22" t="s">
        <v>15</v>
      </c>
      <c r="E22" t="s">
        <v>57</v>
      </c>
      <c r="F22" t="s">
        <v>20</v>
      </c>
      <c r="G22">
        <v>4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4</v>
      </c>
      <c r="B23">
        <v>412</v>
      </c>
      <c r="C23" t="s">
        <v>7</v>
      </c>
      <c r="D23" t="s">
        <v>11</v>
      </c>
      <c r="E23" t="s">
        <v>42</v>
      </c>
      <c r="F23" t="s">
        <v>20</v>
      </c>
      <c r="G23">
        <v>1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11</v>
      </c>
      <c r="B24">
        <v>596</v>
      </c>
      <c r="C24" t="s">
        <v>7</v>
      </c>
      <c r="D24" t="s">
        <v>11</v>
      </c>
      <c r="E24" t="s">
        <v>42</v>
      </c>
      <c r="F24" t="s">
        <v>20</v>
      </c>
      <c r="G24">
        <v>2</v>
      </c>
      <c r="K24" s="1" t="s">
        <v>172</v>
      </c>
      <c r="L24" s="1">
        <f>COUNTIFS($C$2:$C$85,$K$7,$E$2:$E$85,K24,$F$2:$F$85,$K$4,$G$2:$G$85,$L$23)</f>
        <v>0</v>
      </c>
      <c r="M24" s="1">
        <f>COUNTIFS($C$2:$C$85,$K$7,$E$2:$E$85,K24,$F$2:$F$85,$K$4,$G$2:$G$85,$M$23)</f>
        <v>0</v>
      </c>
      <c r="N24" s="1">
        <f>COUNTIFS($C$2:$C$85,$K$7,$E$2:$E$85,K24,$F$2:$F$85,$K$4,$G$2:$G$85,$N$23)</f>
        <v>0</v>
      </c>
      <c r="O24" s="1">
        <f>COUNTIFS($C$2:$C$85,$K$7,$E$2:$E$85,K24,$F$2:$F$85,$K$4,$G$2:$G$85,$O$23)</f>
        <v>0</v>
      </c>
      <c r="P24" s="1">
        <f>COUNTIFS($C$2:$C$85,$K$7,$E$2:$E$85,K24,$F$2:$F$85,$K$4,$G$2:$G$85,$P$23)</f>
        <v>0</v>
      </c>
      <c r="Q24" s="1">
        <f>COUNTIFS($C$2:$C$85,$K$7,$E$2:$E$85,K24,$F$2:$F$85,$K$4,$G$2:$G$85,$Q$23)</f>
        <v>0</v>
      </c>
      <c r="R24" s="6">
        <f>SUM(L24:Q24)</f>
        <v>0</v>
      </c>
    </row>
    <row r="25" spans="1:52">
      <c r="A25">
        <v>18</v>
      </c>
      <c r="B25">
        <v>772</v>
      </c>
      <c r="C25" t="s">
        <v>7</v>
      </c>
      <c r="D25" t="s">
        <v>11</v>
      </c>
      <c r="E25" t="s">
        <v>42</v>
      </c>
      <c r="F25" t="s">
        <v>20</v>
      </c>
      <c r="G25">
        <v>3</v>
      </c>
    </row>
    <row r="26" spans="1:52">
      <c r="A26">
        <v>24</v>
      </c>
      <c r="B26">
        <v>989</v>
      </c>
      <c r="C26" t="s">
        <v>17</v>
      </c>
      <c r="D26" t="s">
        <v>15</v>
      </c>
      <c r="E26" t="s">
        <v>54</v>
      </c>
      <c r="F26" t="s">
        <v>20</v>
      </c>
      <c r="G26">
        <v>4</v>
      </c>
      <c r="K26" s="23" t="s">
        <v>164</v>
      </c>
      <c r="L26" s="78" t="s">
        <v>162</v>
      </c>
      <c r="M26" s="79"/>
      <c r="N26" s="79"/>
      <c r="O26" s="79"/>
      <c r="P26" s="79"/>
      <c r="Q26" s="80"/>
      <c r="R26" s="75" t="s">
        <v>171</v>
      </c>
    </row>
    <row r="27" spans="1:52">
      <c r="A27">
        <v>26</v>
      </c>
      <c r="B27">
        <v>990</v>
      </c>
      <c r="C27" t="s">
        <v>17</v>
      </c>
      <c r="D27" t="s">
        <v>15</v>
      </c>
      <c r="E27" t="s">
        <v>54</v>
      </c>
      <c r="F27" t="s">
        <v>20</v>
      </c>
      <c r="G27">
        <v>4</v>
      </c>
      <c r="K27" s="23" t="s">
        <v>168</v>
      </c>
      <c r="L27" s="23">
        <v>1</v>
      </c>
      <c r="M27" s="23">
        <v>2</v>
      </c>
      <c r="N27" s="23">
        <v>3</v>
      </c>
      <c r="O27" s="23">
        <v>4</v>
      </c>
      <c r="P27" s="23">
        <v>5</v>
      </c>
      <c r="Q27" s="23">
        <v>6</v>
      </c>
      <c r="R27" s="75"/>
    </row>
    <row r="28" spans="1:52">
      <c r="A28">
        <v>28</v>
      </c>
      <c r="B28">
        <v>991</v>
      </c>
      <c r="C28" t="s">
        <v>24</v>
      </c>
      <c r="D28" t="s">
        <v>15</v>
      </c>
      <c r="E28" t="s">
        <v>54</v>
      </c>
      <c r="F28" t="s">
        <v>20</v>
      </c>
      <c r="G28">
        <v>4</v>
      </c>
      <c r="K28" s="1" t="s">
        <v>57</v>
      </c>
      <c r="L28" s="1">
        <f>COUNTIFS($C$2:$C$85,$K$7,$E$2:$E$85,K28,$F$2:$F$85,$K$4,$G$2:$G$85,$L$23)</f>
        <v>0</v>
      </c>
      <c r="M28" s="1">
        <f>COUNTIFS($C$2:$C$85,$K$7,$E$2:$E$85,K28,$F$2:$F$85,$K$4,$G$2:$G$85,$M$23)</f>
        <v>0</v>
      </c>
      <c r="N28" s="1">
        <f>COUNTIFS($C$2:$C$85,$K$7,$E$2:$E$85,K28,$F$2:$F$85,$K$4,$G$2:$G$85,$N$23)</f>
        <v>0</v>
      </c>
      <c r="O28" s="1">
        <f>COUNTIFS($C$2:$C$85,$K$7,$E$2:$E$85,K28,$F$2:$F$85,$K$4,$G$2:$G$85,$O$23)</f>
        <v>1</v>
      </c>
      <c r="P28" s="1">
        <f>COUNTIFS($C$2:$C$85,$K$7,$E$2:$E$85,K28,$F$2:$F$85,$K$4,$G$2:$G$85,$P$23)</f>
        <v>0</v>
      </c>
      <c r="Q28" s="1">
        <f>COUNTIFS($C$2:$C$85,$K$7,$E$2:$E$85,K28,$F$2:$F$85,$K$4,$G$2:$G$85,$Q$23)</f>
        <v>0</v>
      </c>
      <c r="R28" s="76">
        <f>SUM(L28:Q30)</f>
        <v>7</v>
      </c>
    </row>
    <row r="29" spans="1:52">
      <c r="A29">
        <v>12</v>
      </c>
      <c r="B29">
        <v>215</v>
      </c>
      <c r="C29" t="s">
        <v>17</v>
      </c>
      <c r="D29" t="s">
        <v>15</v>
      </c>
      <c r="E29" t="s">
        <v>57</v>
      </c>
      <c r="F29" t="s">
        <v>10</v>
      </c>
      <c r="G29">
        <v>4</v>
      </c>
      <c r="K29" s="1" t="s">
        <v>16</v>
      </c>
      <c r="L29" s="1">
        <f>COUNTIFS($C$2:$C$85,$K$7,$E$2:$E$85,K29,$F$2:$F$85,$K$4,$G$2:$G$85,$L$23)</f>
        <v>0</v>
      </c>
      <c r="M29" s="1">
        <f>COUNTIFS($C$2:$C$85,$K$7,$E$2:$E$85,K29,$F$2:$F$85,$K$4,$G$2:$G$85,$M$23)</f>
        <v>0</v>
      </c>
      <c r="N29" s="1">
        <f>COUNTIFS($C$2:$C$85,$K$7,$E$2:$E$85,K29,$F$2:$F$85,$K$4,$G$2:$G$85,$N$23)</f>
        <v>1</v>
      </c>
      <c r="O29" s="1">
        <f>COUNTIFS($C$2:$C$85,$K$7,$E$2:$E$85,K29,$F$2:$F$85,$K$4,$G$2:$G$85,$O$23)</f>
        <v>1</v>
      </c>
      <c r="P29" s="1">
        <f>COUNTIFS($C$2:$C$85,$K$7,$E$2:$E$85,K29,$F$2:$F$85,$K$4,$G$2:$G$85,$P$23)</f>
        <v>0</v>
      </c>
      <c r="Q29" s="1">
        <f>COUNTIFS($C$2:$C$85,$K$7,$E$2:$E$85,K29,$F$2:$F$85,$K$4,$G$2:$G$85,$Q$23)</f>
        <v>0</v>
      </c>
      <c r="R29" s="76"/>
    </row>
    <row r="30" spans="1:52">
      <c r="A30">
        <v>9</v>
      </c>
      <c r="B30">
        <v>167</v>
      </c>
      <c r="C30" t="s">
        <v>17</v>
      </c>
      <c r="D30" t="s">
        <v>15</v>
      </c>
      <c r="E30" t="s">
        <v>16</v>
      </c>
      <c r="F30" t="s">
        <v>10</v>
      </c>
      <c r="G30">
        <v>3</v>
      </c>
      <c r="K30" s="1" t="s">
        <v>54</v>
      </c>
      <c r="L30" s="1">
        <f>COUNTIFS($C$2:$C$85,$K$7,$E$2:$E$85,K30,$F$2:$F$85,$K$4,$G$2:$G$85,$L$23)</f>
        <v>1</v>
      </c>
      <c r="M30" s="1">
        <f>COUNTIFS($C$2:$C$85,$K$7,$E$2:$E$85,K30,$F$2:$F$85,$K$4,$G$2:$G$85,$M$23)</f>
        <v>1</v>
      </c>
      <c r="N30" s="1">
        <f>COUNTIFS($C$2:$C$85,$K$7,$E$2:$E$85,K30,$F$2:$F$85,$K$4,$G$2:$G$85,$N$23)</f>
        <v>0</v>
      </c>
      <c r="O30" s="1">
        <f>COUNTIFS($C$2:$C$85,$K$7,$E$2:$E$85,K30,$F$2:$F$85,$K$4,$G$2:$G$85,$O$23)</f>
        <v>1</v>
      </c>
      <c r="P30" s="1">
        <f>COUNTIFS($C$2:$C$85,$K$7,$E$2:$E$85,K30,$F$2:$F$85,$K$4,$G$2:$G$85,$P$23)</f>
        <v>1</v>
      </c>
      <c r="Q30" s="1">
        <f>COUNTIFS($C$2:$C$85,$K$7,$E$2:$E$85,K30,$F$2:$F$85,$K$4,$G$2:$G$85,$Q$23)</f>
        <v>0</v>
      </c>
      <c r="R30" s="76"/>
    </row>
    <row r="31" spans="1:52">
      <c r="A31">
        <v>12</v>
      </c>
      <c r="B31">
        <v>233</v>
      </c>
      <c r="C31" t="s">
        <v>17</v>
      </c>
      <c r="D31" t="s">
        <v>15</v>
      </c>
      <c r="E31" t="s">
        <v>16</v>
      </c>
      <c r="F31" t="s">
        <v>10</v>
      </c>
      <c r="G31">
        <v>4</v>
      </c>
    </row>
    <row r="32" spans="1:52">
      <c r="A32">
        <v>3</v>
      </c>
      <c r="B32">
        <v>57</v>
      </c>
      <c r="C32" t="s">
        <v>17</v>
      </c>
      <c r="D32" t="s">
        <v>15</v>
      </c>
      <c r="E32" t="s">
        <v>54</v>
      </c>
      <c r="F32" t="s">
        <v>10</v>
      </c>
      <c r="G32">
        <v>1</v>
      </c>
      <c r="K32" s="24" t="s">
        <v>165</v>
      </c>
      <c r="L32" s="45" t="s">
        <v>162</v>
      </c>
      <c r="M32" s="46"/>
      <c r="N32" s="46"/>
      <c r="O32" s="47"/>
      <c r="P32" s="77" t="s">
        <v>171</v>
      </c>
    </row>
    <row r="33" spans="1:16">
      <c r="A33">
        <v>6</v>
      </c>
      <c r="B33">
        <v>115</v>
      </c>
      <c r="C33" t="s">
        <v>17</v>
      </c>
      <c r="D33" t="s">
        <v>15</v>
      </c>
      <c r="E33" t="s">
        <v>54</v>
      </c>
      <c r="F33" t="s">
        <v>10</v>
      </c>
      <c r="G33">
        <v>2</v>
      </c>
      <c r="K33" s="24" t="s">
        <v>168</v>
      </c>
      <c r="L33" s="24">
        <v>1</v>
      </c>
      <c r="M33" s="24">
        <v>2</v>
      </c>
      <c r="N33" s="24">
        <v>3</v>
      </c>
      <c r="O33" s="24">
        <v>4</v>
      </c>
      <c r="P33" s="77"/>
    </row>
    <row r="34" spans="1:16">
      <c r="A34">
        <v>12</v>
      </c>
      <c r="B34">
        <v>243</v>
      </c>
      <c r="C34" t="s">
        <v>17</v>
      </c>
      <c r="D34" t="s">
        <v>15</v>
      </c>
      <c r="E34" t="s">
        <v>54</v>
      </c>
      <c r="F34" t="s">
        <v>10</v>
      </c>
      <c r="G34">
        <v>4</v>
      </c>
      <c r="K34" s="1" t="s">
        <v>42</v>
      </c>
      <c r="L34" s="1">
        <f>COUNTIFS($C$2:$C$85,$K$10,$E$2:$E$85,K34,$F$2:$F$85,$K$8,$G$2:$G$85,$L$23)</f>
        <v>1</v>
      </c>
      <c r="M34" s="1">
        <f>COUNTIFS($C$2:$C$85,$K$10,$E$2:$E$85,K34,$F$2:$F$85,$K$8,$G$2:$G$85,$M$23)</f>
        <v>1</v>
      </c>
      <c r="N34" s="1">
        <f>COUNTIFS($C$2:$C$85,$K$10,$E$2:$E$85,K34,$F$2:$F$85,$K$8,$G$2:$G$85,$N$23)</f>
        <v>1</v>
      </c>
      <c r="O34" s="1">
        <f>COUNTIFS($C$2:$C$85,$K$10,$E$2:$E$85,K34,$F$2:$F$85,$K$8,$G$2:$G$85,$O$23)</f>
        <v>0</v>
      </c>
      <c r="P34" s="6">
        <f>SUM(L34:O34)</f>
        <v>3</v>
      </c>
    </row>
    <row r="35" spans="1:16">
      <c r="A35">
        <v>15</v>
      </c>
      <c r="B35">
        <v>301</v>
      </c>
      <c r="C35" t="s">
        <v>17</v>
      </c>
      <c r="D35" t="s">
        <v>15</v>
      </c>
      <c r="E35" t="s">
        <v>54</v>
      </c>
      <c r="F35" t="s">
        <v>10</v>
      </c>
      <c r="G35">
        <v>5</v>
      </c>
    </row>
    <row r="36" spans="1:16">
      <c r="K36" s="24" t="s">
        <v>166</v>
      </c>
      <c r="L36" s="45" t="s">
        <v>162</v>
      </c>
      <c r="M36" s="46"/>
      <c r="N36" s="46"/>
      <c r="O36" s="47"/>
      <c r="P36" s="77" t="s">
        <v>171</v>
      </c>
    </row>
    <row r="37" spans="1:16">
      <c r="K37" s="24" t="s">
        <v>168</v>
      </c>
      <c r="L37" s="24">
        <v>1</v>
      </c>
      <c r="M37" s="24">
        <v>2</v>
      </c>
      <c r="N37" s="24">
        <v>3</v>
      </c>
      <c r="O37" s="24">
        <v>4</v>
      </c>
      <c r="P37" s="77"/>
    </row>
    <row r="38" spans="1:16">
      <c r="K38" s="1" t="s">
        <v>55</v>
      </c>
      <c r="L38" s="1">
        <f>COUNTIFS($C$2:$C$85,$K$11,$E$2:$E$85,K38,$F$2:$F$85,$K$8,$G$2:$G$85,$L$23)/2</f>
        <v>1</v>
      </c>
      <c r="M38" s="1">
        <f>COUNTIFS($C$2:$C$85,$K$11,$E$2:$E$85,K38,$F$2:$F$85,$K$8,$G$2:$G$85,$M$23)/2</f>
        <v>1</v>
      </c>
      <c r="N38" s="1">
        <f>COUNTIFS($C$2:$C$85,$K$11,$E$2:$E$85,K38,$F$2:$F$85,$K$8,$G$2:$G$85,$N$23)/2</f>
        <v>1</v>
      </c>
      <c r="O38" s="1">
        <f>COUNTIFS($C$2:$C$85,$K$11,$E$2:$E$85,K38,$F$2:$F$85,$K$8,$G$2:$G$85,$O$23)/2</f>
        <v>0</v>
      </c>
      <c r="P38" s="81">
        <f>SUM(L38:O41)</f>
        <v>8</v>
      </c>
    </row>
    <row r="39" spans="1:16">
      <c r="K39" s="1" t="s">
        <v>56</v>
      </c>
      <c r="L39" s="1">
        <f>COUNTIFS($C$2:$C$85,$K$11,$E$2:$E$85,K39,$F$2:$F$85,$K$8,$G$2:$G$85,$L$23)/2</f>
        <v>1</v>
      </c>
      <c r="M39" s="1">
        <f>COUNTIFS($C$2:$C$85,$K$11,$E$2:$E$85,K39,$F$2:$F$85,$K$8,$G$2:$G$85,$M$23)/2</f>
        <v>1</v>
      </c>
      <c r="N39" s="1">
        <f>COUNTIFS($C$2:$C$85,$K$11,$E$2:$E$85,K39,$F$2:$F$85,$K$8,$G$2:$G$85,$N$23)/2</f>
        <v>1</v>
      </c>
      <c r="O39" s="1">
        <f>COUNTIFS($C$2:$C$85,$K$11,$E$2:$E$85,K39,$F$2:$F$85,$K$8,$G$2:$G$85,$O$23)/2</f>
        <v>0</v>
      </c>
      <c r="P39" s="82"/>
    </row>
    <row r="40" spans="1:16">
      <c r="K40" s="1" t="s">
        <v>57</v>
      </c>
      <c r="L40" s="1">
        <f>COUNTIFS($C$2:$C$85,$K$11,$E$2:$E$85,K40,$F$2:$F$85,$K$8,$G$2:$G$85,$L$23)/2</f>
        <v>0</v>
      </c>
      <c r="M40" s="1">
        <f>COUNTIFS($C$2:$C$85,$K$11,$E$2:$E$85,K40,$F$2:$F$85,$K$8,$G$2:$G$85,$M$23)/2</f>
        <v>0</v>
      </c>
      <c r="N40" s="1">
        <f>COUNTIFS($C$2:$C$85,$K$11,$E$2:$E$85,K40,$F$2:$F$85,$K$8,$G$2:$G$85,$N$23)/2</f>
        <v>0</v>
      </c>
      <c r="O40" s="1">
        <f>COUNTIFS($C$2:$C$85,$K$11,$E$2:$E$85,K40,$F$2:$F$85,$K$8,$G$2:$G$85,$O$23)/2</f>
        <v>1</v>
      </c>
      <c r="P40" s="82"/>
    </row>
    <row r="41" spans="1:16">
      <c r="K41" s="1" t="s">
        <v>54</v>
      </c>
      <c r="L41" s="1">
        <f>COUNTIFS($C$2:$C$85,$K$11,$E$2:$E$85,K41,$F$2:$F$85,$K$8,$G$2:$G$85,$L$23)/2</f>
        <v>0</v>
      </c>
      <c r="M41" s="1">
        <f>COUNTIFS($C$2:$C$85,$K$11,$E$2:$E$85,K41,$F$2:$F$85,$K$8,$G$2:$G$85,$M$23)/2</f>
        <v>0</v>
      </c>
      <c r="N41" s="1">
        <f>COUNTIFS($C$2:$C$85,$K$11,$E$2:$E$85,K41,$F$2:$F$85,$K$8,$G$2:$G$85,$N$23)/2</f>
        <v>0</v>
      </c>
      <c r="O41" s="1">
        <f>COUNTIFS($C$2:$C$85,$K$11,$E$2:$E$85,K41,$F$2:$F$85,$K$8,$G$2:$G$85,$O$23)/2</f>
        <v>1</v>
      </c>
      <c r="P41" s="83"/>
    </row>
    <row r="43" spans="1:16">
      <c r="K43" s="24" t="s">
        <v>167</v>
      </c>
      <c r="L43" s="45" t="s">
        <v>162</v>
      </c>
      <c r="M43" s="46"/>
      <c r="N43" s="46"/>
      <c r="O43" s="47"/>
      <c r="P43" s="77" t="s">
        <v>171</v>
      </c>
    </row>
    <row r="44" spans="1:16">
      <c r="K44" s="24" t="s">
        <v>168</v>
      </c>
      <c r="L44" s="24">
        <v>1</v>
      </c>
      <c r="M44" s="24">
        <v>2</v>
      </c>
      <c r="N44" s="24">
        <v>3</v>
      </c>
      <c r="O44" s="24">
        <v>4</v>
      </c>
      <c r="P44" s="77"/>
    </row>
    <row r="45" spans="1:16">
      <c r="K45" s="1" t="s">
        <v>55</v>
      </c>
      <c r="L45" s="1">
        <f>COUNTIFS($C$2:$C$85,$K$12,$E$2:$E$85,K45,$F$2:$F$85,$K$8,$G$2:$G$85,$L$23)</f>
        <v>1</v>
      </c>
      <c r="M45" s="1">
        <f>COUNTIFS($C$2:$C$85,$K$12,$E$2:$E$85,K45,$F$2:$F$85,$K$8,$G$2:$G$85,$M$23)</f>
        <v>1</v>
      </c>
      <c r="N45" s="1">
        <f>COUNTIFS($C$2:$C$85,$K$12,$E$2:$E$85,K45,$F$2:$F$85,$K$8,$G$2:$G$85,$N$23)</f>
        <v>1</v>
      </c>
      <c r="O45" s="1">
        <f>COUNTIFS($C$2:$C$85,$K$12,$E$2:$E$85,K45,$F$2:$F$85,$K$8,$G$2:$G$85,$O$23)</f>
        <v>0</v>
      </c>
      <c r="P45" s="81">
        <f>SUM(L45:O48)</f>
        <v>8</v>
      </c>
    </row>
    <row r="46" spans="1:16">
      <c r="K46" s="1" t="s">
        <v>56</v>
      </c>
      <c r="L46" s="1">
        <f>COUNTIFS($C$2:$C$85,$K$12,$E$2:$E$85,K46,$F$2:$F$85,$K$8,$G$2:$G$85,$L$23)</f>
        <v>1</v>
      </c>
      <c r="M46" s="1">
        <f>COUNTIFS($C$2:$C$85,$K$12,$E$2:$E$85,K46,$F$2:$F$85,$K$8,$G$2:$G$85,$M$23)</f>
        <v>1</v>
      </c>
      <c r="N46" s="1">
        <f>COUNTIFS($C$2:$C$85,$K$12,$E$2:$E$85,K46,$F$2:$F$85,$K$8,$G$2:$G$85,$N$23)</f>
        <v>1</v>
      </c>
      <c r="O46" s="1">
        <f>COUNTIFS($C$2:$C$85,$K$12,$E$2:$E$85,K46,$F$2:$F$85,$K$8,$G$2:$G$85,$O$23)</f>
        <v>0</v>
      </c>
      <c r="P46" s="82"/>
    </row>
    <row r="47" spans="1:16">
      <c r="K47" s="1" t="s">
        <v>57</v>
      </c>
      <c r="L47" s="1">
        <f>COUNTIFS($C$2:$C$85,$K$12,$E$2:$E$85,K47,$F$2:$F$85,$K$8,$G$2:$G$85,$L$23)</f>
        <v>0</v>
      </c>
      <c r="M47" s="1">
        <f>COUNTIFS($C$2:$C$85,$K$12,$E$2:$E$85,K47,$F$2:$F$85,$K$8,$G$2:$G$85,$M$23)</f>
        <v>0</v>
      </c>
      <c r="N47" s="1">
        <f>COUNTIFS($C$2:$C$85,$K$12,$E$2:$E$85,K47,$F$2:$F$85,$K$8,$G$2:$G$85,$N$23)</f>
        <v>0</v>
      </c>
      <c r="O47" s="1">
        <f>COUNTIFS($C$2:$C$85,$K$12,$E$2:$E$85,K47,$F$2:$F$85,$K$8,$G$2:$G$85,$O$23)</f>
        <v>1</v>
      </c>
      <c r="P47" s="82"/>
    </row>
    <row r="48" spans="1:16">
      <c r="K48" s="1" t="s">
        <v>54</v>
      </c>
      <c r="L48" s="1">
        <f>COUNTIFS($C$2:$C$85,$K$12,$E$2:$E$85,K48,$F$2:$F$85,$K$8,$G$2:$G$85,$L$23)</f>
        <v>0</v>
      </c>
      <c r="M48" s="1">
        <f>COUNTIFS($C$2:$C$85,$K$12,$E$2:$E$85,K48,$F$2:$F$85,$K$8,$G$2:$G$85,$M$23)</f>
        <v>0</v>
      </c>
      <c r="N48" s="1">
        <f>COUNTIFS($C$2:$C$85,$K$12,$E$2:$E$85,K48,$F$2:$F$85,$K$8,$G$2:$G$85,$N$23)</f>
        <v>0</v>
      </c>
      <c r="O48" s="1">
        <f>COUNTIFS($C$2:$C$85,$K$12,$E$2:$E$85,K48,$F$2:$F$85,$K$8,$G$2:$G$85,$O$23)</f>
        <v>1</v>
      </c>
      <c r="P48" s="83"/>
    </row>
    <row r="65" spans="19:20">
      <c r="T65">
        <f>SUM(L34:O34)</f>
        <v>3</v>
      </c>
    </row>
    <row r="80" spans="19:20">
      <c r="S80">
        <f>SUM(L38:O41)</f>
        <v>8</v>
      </c>
    </row>
    <row r="83" spans="20:22">
      <c r="V83" t="e">
        <f>SUM(#REF!,L28:Q30,L34:O34,L38:O41,L45:O48)</f>
        <v>#REF!</v>
      </c>
    </row>
    <row r="86" spans="20:22">
      <c r="T86" t="e">
        <f>SUM(#REF!,L28:Q30,L34:O34,L38:O41,L45:O48)</f>
        <v>#REF!</v>
      </c>
    </row>
    <row r="98" spans="20:20">
      <c r="T98">
        <f>SUM(L45:O48)</f>
        <v>8</v>
      </c>
    </row>
  </sheetData>
  <autoFilter ref="A1:G35" xr:uid="{F1965001-F267-6F46-9B4C-448480C3A85F}">
    <sortState ref="A2:G27">
      <sortCondition ref="F1:F27"/>
    </sortState>
  </autoFilter>
  <mergeCells count="49">
    <mergeCell ref="P38:P41"/>
    <mergeCell ref="P43:P44"/>
    <mergeCell ref="P45:P48"/>
    <mergeCell ref="L32:O32"/>
    <mergeCell ref="L36:O36"/>
    <mergeCell ref="L43:O43"/>
    <mergeCell ref="R22:R23"/>
    <mergeCell ref="R26:R27"/>
    <mergeCell ref="R28:R30"/>
    <mergeCell ref="P32:P33"/>
    <mergeCell ref="P36:P37"/>
    <mergeCell ref="L22:Q22"/>
    <mergeCell ref="L26:Q26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L28:Q30">
    <cfRule type="expression" dxfId="69" priority="7">
      <formula>#REF!&gt;0</formula>
    </cfRule>
  </conditionalFormatting>
  <conditionalFormatting sqref="L34:O34">
    <cfRule type="expression" dxfId="68" priority="6">
      <formula>#REF!&gt;0</formula>
    </cfRule>
  </conditionalFormatting>
  <conditionalFormatting sqref="L45:O48">
    <cfRule type="expression" dxfId="67" priority="5">
      <formula>#REF!&gt;0</formula>
    </cfRule>
  </conditionalFormatting>
  <conditionalFormatting sqref="L24:Q24">
    <cfRule type="expression" dxfId="66" priority="2">
      <formula>#REF!&gt;0</formula>
    </cfRule>
  </conditionalFormatting>
  <conditionalFormatting sqref="L38:O41">
    <cfRule type="expression" dxfId="65" priority="1">
      <formula>#REF!&gt;0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5"/>
  <sheetViews>
    <sheetView topLeftCell="H1" zoomScale="80" zoomScaleNormal="80" workbookViewId="0">
      <selection sqref="A1:G1048576"/>
    </sheetView>
  </sheetViews>
  <sheetFormatPr baseColWidth="10" defaultColWidth="9.1640625" defaultRowHeight="15"/>
  <cols>
    <col min="1" max="4" width="0" hidden="1" customWidth="1"/>
    <col min="5" max="5" width="24.83203125" hidden="1" customWidth="1"/>
    <col min="6" max="7" width="0" hidden="1" customWidth="1"/>
    <col min="10" max="10" width="11.5" bestFit="1" customWidth="1"/>
    <col min="11" max="11" width="31.33203125" bestFit="1" customWidth="1"/>
    <col min="32" max="32" width="10.664062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4</v>
      </c>
      <c r="B2">
        <v>328</v>
      </c>
      <c r="C2" t="s">
        <v>7</v>
      </c>
      <c r="D2" t="s">
        <v>8</v>
      </c>
      <c r="E2" t="s">
        <v>19</v>
      </c>
      <c r="F2" t="s">
        <v>20</v>
      </c>
      <c r="G2">
        <v>1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11</v>
      </c>
      <c r="B3">
        <v>508</v>
      </c>
      <c r="C3" t="s">
        <v>7</v>
      </c>
      <c r="D3" t="s">
        <v>8</v>
      </c>
      <c r="E3" t="s">
        <v>19</v>
      </c>
      <c r="F3" t="s">
        <v>20</v>
      </c>
      <c r="G3">
        <v>2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18</v>
      </c>
      <c r="B4">
        <v>688</v>
      </c>
      <c r="C4" t="s">
        <v>7</v>
      </c>
      <c r="D4" t="s">
        <v>8</v>
      </c>
      <c r="E4" t="s">
        <v>19</v>
      </c>
      <c r="F4" t="s">
        <v>20</v>
      </c>
      <c r="G4">
        <v>3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25</v>
      </c>
      <c r="B5">
        <v>860</v>
      </c>
      <c r="C5" t="s">
        <v>7</v>
      </c>
      <c r="D5" t="s">
        <v>8</v>
      </c>
      <c r="E5" t="s">
        <v>19</v>
      </c>
      <c r="F5" t="s">
        <v>20</v>
      </c>
      <c r="G5">
        <v>4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4</v>
      </c>
      <c r="B6">
        <v>352</v>
      </c>
      <c r="C6" t="s">
        <v>7</v>
      </c>
      <c r="D6" t="s">
        <v>15</v>
      </c>
      <c r="E6" t="s">
        <v>33</v>
      </c>
      <c r="F6" t="s">
        <v>20</v>
      </c>
      <c r="G6">
        <v>1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3</v>
      </c>
      <c r="N6" s="1">
        <f t="shared" si="0"/>
        <v>0</v>
      </c>
      <c r="O6" s="1">
        <f t="shared" si="0"/>
        <v>0</v>
      </c>
      <c r="P6" s="1">
        <f t="shared" si="0"/>
        <v>6</v>
      </c>
      <c r="Q6" s="1">
        <f t="shared" si="0"/>
        <v>0</v>
      </c>
      <c r="R6" s="1">
        <f t="shared" si="0"/>
        <v>0</v>
      </c>
      <c r="S6" s="1">
        <f t="shared" si="0"/>
        <v>3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4</v>
      </c>
      <c r="W6" s="1">
        <f t="shared" si="1"/>
        <v>0</v>
      </c>
      <c r="X6" s="1">
        <f t="shared" si="1"/>
        <v>0</v>
      </c>
      <c r="Y6" s="1">
        <f t="shared" si="1"/>
        <v>4</v>
      </c>
      <c r="Z6" s="1">
        <f t="shared" si="1"/>
        <v>0</v>
      </c>
      <c r="AA6" s="1">
        <f t="shared" si="1"/>
        <v>0</v>
      </c>
      <c r="AB6" s="1">
        <f t="shared" si="1"/>
        <v>1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11</v>
      </c>
      <c r="B7">
        <v>532</v>
      </c>
      <c r="C7" t="s">
        <v>7</v>
      </c>
      <c r="D7" t="s">
        <v>15</v>
      </c>
      <c r="E7" t="s">
        <v>33</v>
      </c>
      <c r="F7" t="s">
        <v>20</v>
      </c>
      <c r="G7">
        <v>2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18</v>
      </c>
      <c r="B8">
        <v>708</v>
      </c>
      <c r="C8" t="s">
        <v>7</v>
      </c>
      <c r="D8" t="s">
        <v>15</v>
      </c>
      <c r="E8" t="s">
        <v>33</v>
      </c>
      <c r="F8" t="s">
        <v>20</v>
      </c>
      <c r="G8">
        <v>3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25</v>
      </c>
      <c r="B9">
        <v>884</v>
      </c>
      <c r="C9" t="s">
        <v>7</v>
      </c>
      <c r="D9" t="s">
        <v>15</v>
      </c>
      <c r="E9" t="s">
        <v>33</v>
      </c>
      <c r="F9" t="s">
        <v>20</v>
      </c>
      <c r="G9">
        <v>4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4</v>
      </c>
      <c r="B10">
        <v>480</v>
      </c>
      <c r="C10" t="s">
        <v>7</v>
      </c>
      <c r="D10" t="s">
        <v>8</v>
      </c>
      <c r="E10" t="s">
        <v>27</v>
      </c>
      <c r="F10" t="s">
        <v>20</v>
      </c>
      <c r="G10">
        <v>1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3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3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3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3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11</v>
      </c>
      <c r="B11">
        <v>660</v>
      </c>
      <c r="C11" t="s">
        <v>7</v>
      </c>
      <c r="D11" t="s">
        <v>8</v>
      </c>
      <c r="E11" t="s">
        <v>27</v>
      </c>
      <c r="F11" t="s">
        <v>20</v>
      </c>
      <c r="G11">
        <v>2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0</v>
      </c>
      <c r="O11" s="1">
        <f t="shared" si="4"/>
        <v>0</v>
      </c>
      <c r="P11" s="1">
        <f t="shared" si="4"/>
        <v>0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0</v>
      </c>
      <c r="V11" s="1">
        <f t="shared" si="5"/>
        <v>0</v>
      </c>
      <c r="W11" s="1">
        <f t="shared" si="5"/>
        <v>0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0</v>
      </c>
      <c r="AC11" s="1">
        <f t="shared" si="5"/>
        <v>0</v>
      </c>
      <c r="AD11" s="1">
        <f t="shared" si="5"/>
        <v>0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0</v>
      </c>
      <c r="AJ11" s="1">
        <f t="shared" si="6"/>
        <v>0</v>
      </c>
      <c r="AK11" s="1">
        <f t="shared" si="6"/>
        <v>0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18</v>
      </c>
      <c r="B12">
        <v>832</v>
      </c>
      <c r="C12" t="s">
        <v>7</v>
      </c>
      <c r="D12" t="s">
        <v>8</v>
      </c>
      <c r="E12" t="s">
        <v>27</v>
      </c>
      <c r="F12" t="s">
        <v>20</v>
      </c>
      <c r="G12">
        <v>3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0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0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0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25</v>
      </c>
      <c r="B13">
        <v>1004</v>
      </c>
      <c r="C13" t="s">
        <v>7</v>
      </c>
      <c r="D13" t="s">
        <v>8</v>
      </c>
      <c r="E13" t="s">
        <v>27</v>
      </c>
      <c r="F13" t="s">
        <v>20</v>
      </c>
      <c r="G13">
        <v>4</v>
      </c>
    </row>
    <row r="14" spans="1:52">
      <c r="A14">
        <v>5</v>
      </c>
      <c r="B14">
        <v>70</v>
      </c>
      <c r="C14" t="s">
        <v>7</v>
      </c>
      <c r="D14" t="s">
        <v>8</v>
      </c>
      <c r="E14" t="s">
        <v>19</v>
      </c>
      <c r="F14" t="s">
        <v>10</v>
      </c>
      <c r="G14">
        <v>2</v>
      </c>
      <c r="K14" s="17" t="s">
        <v>158</v>
      </c>
      <c r="L14" s="18">
        <v>5</v>
      </c>
    </row>
    <row r="15" spans="1:52">
      <c r="A15">
        <v>11</v>
      </c>
      <c r="B15">
        <v>192</v>
      </c>
      <c r="C15" t="s">
        <v>7</v>
      </c>
      <c r="D15" t="s">
        <v>8</v>
      </c>
      <c r="E15" t="s">
        <v>19</v>
      </c>
      <c r="F15" t="s">
        <v>10</v>
      </c>
      <c r="G15">
        <v>4</v>
      </c>
      <c r="K15" s="16" t="s">
        <v>159</v>
      </c>
      <c r="L15" s="1">
        <f>(L6+L10)*1.5</f>
        <v>0</v>
      </c>
      <c r="M15" s="1">
        <f t="shared" ref="M15:AZ15" si="8">(M6+M10)*1.5</f>
        <v>4.5</v>
      </c>
      <c r="N15" s="1">
        <f t="shared" si="8"/>
        <v>0</v>
      </c>
      <c r="O15" s="1">
        <f t="shared" si="8"/>
        <v>4.5</v>
      </c>
      <c r="P15" s="1">
        <f t="shared" si="8"/>
        <v>9</v>
      </c>
      <c r="Q15" s="1">
        <f t="shared" si="8"/>
        <v>0</v>
      </c>
      <c r="R15" s="1">
        <f t="shared" si="8"/>
        <v>0</v>
      </c>
      <c r="S15" s="1">
        <f t="shared" si="8"/>
        <v>4.5</v>
      </c>
      <c r="T15" s="1">
        <f t="shared" si="8"/>
        <v>0</v>
      </c>
      <c r="U15" s="1">
        <f t="shared" si="8"/>
        <v>0</v>
      </c>
      <c r="V15" s="1">
        <f t="shared" si="8"/>
        <v>10.5</v>
      </c>
      <c r="W15" s="1">
        <f t="shared" si="8"/>
        <v>0</v>
      </c>
      <c r="X15" s="1">
        <f t="shared" si="8"/>
        <v>0</v>
      </c>
      <c r="Y15" s="1">
        <f t="shared" si="8"/>
        <v>6</v>
      </c>
      <c r="Z15" s="1">
        <f t="shared" si="8"/>
        <v>0</v>
      </c>
      <c r="AA15" s="1">
        <f t="shared" si="8"/>
        <v>0</v>
      </c>
      <c r="AB15" s="1">
        <f t="shared" si="8"/>
        <v>1.5</v>
      </c>
      <c r="AC15" s="1">
        <f t="shared" si="8"/>
        <v>4.5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4.5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2</v>
      </c>
      <c r="B16">
        <v>6</v>
      </c>
      <c r="C16" t="s">
        <v>7</v>
      </c>
      <c r="D16" t="s">
        <v>31</v>
      </c>
      <c r="E16" t="s">
        <v>32</v>
      </c>
      <c r="F16" t="s">
        <v>10</v>
      </c>
      <c r="G16">
        <v>1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0</v>
      </c>
      <c r="O16" s="1">
        <f t="shared" si="9"/>
        <v>0</v>
      </c>
      <c r="P16" s="1">
        <f t="shared" si="9"/>
        <v>0</v>
      </c>
      <c r="Q16" s="1">
        <f t="shared" si="9"/>
        <v>0</v>
      </c>
      <c r="R16" s="1">
        <f t="shared" si="9"/>
        <v>0</v>
      </c>
      <c r="S16" s="1">
        <f t="shared" si="9"/>
        <v>0</v>
      </c>
      <c r="T16" s="1">
        <f t="shared" si="9"/>
        <v>0</v>
      </c>
      <c r="U16" s="1">
        <f t="shared" si="9"/>
        <v>0</v>
      </c>
      <c r="V16" s="1">
        <f t="shared" si="9"/>
        <v>0</v>
      </c>
      <c r="W16" s="1">
        <f t="shared" si="9"/>
        <v>0</v>
      </c>
      <c r="X16" s="1">
        <f t="shared" si="9"/>
        <v>0</v>
      </c>
      <c r="Y16" s="1">
        <f t="shared" si="9"/>
        <v>0</v>
      </c>
      <c r="Z16" s="1">
        <f t="shared" si="9"/>
        <v>0</v>
      </c>
      <c r="AA16" s="1">
        <f t="shared" si="9"/>
        <v>0</v>
      </c>
      <c r="AB16" s="1">
        <f t="shared" si="9"/>
        <v>0</v>
      </c>
      <c r="AC16" s="1">
        <f t="shared" si="9"/>
        <v>0</v>
      </c>
      <c r="AD16" s="1">
        <f t="shared" si="9"/>
        <v>0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0</v>
      </c>
      <c r="AJ16" s="1">
        <f t="shared" si="9"/>
        <v>0</v>
      </c>
      <c r="AK16" s="1">
        <f t="shared" si="9"/>
        <v>0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2</v>
      </c>
      <c r="B17">
        <v>8</v>
      </c>
      <c r="C17" t="s">
        <v>7</v>
      </c>
      <c r="D17" t="s">
        <v>31</v>
      </c>
      <c r="E17" t="s">
        <v>32</v>
      </c>
      <c r="F17" t="s">
        <v>10</v>
      </c>
      <c r="G17">
        <v>1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0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0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0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0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5</v>
      </c>
      <c r="B18">
        <v>72</v>
      </c>
      <c r="C18" t="s">
        <v>7</v>
      </c>
      <c r="D18" t="s">
        <v>31</v>
      </c>
      <c r="E18" t="s">
        <v>32</v>
      </c>
      <c r="F18" t="s">
        <v>10</v>
      </c>
      <c r="G18">
        <v>2</v>
      </c>
      <c r="K18" s="15" t="s">
        <v>155</v>
      </c>
      <c r="L18" s="20">
        <f>SUM(L15:L17)</f>
        <v>0</v>
      </c>
      <c r="M18" s="20">
        <f t="shared" ref="M18:AZ18" si="11">SUM(M15:M17)</f>
        <v>4.5</v>
      </c>
      <c r="N18" s="20">
        <f t="shared" si="11"/>
        <v>0</v>
      </c>
      <c r="O18" s="20">
        <f t="shared" si="11"/>
        <v>4.5</v>
      </c>
      <c r="P18" s="20">
        <f t="shared" si="11"/>
        <v>9</v>
      </c>
      <c r="Q18" s="20">
        <f t="shared" si="11"/>
        <v>0</v>
      </c>
      <c r="R18" s="20">
        <f t="shared" si="11"/>
        <v>0</v>
      </c>
      <c r="S18" s="20">
        <f t="shared" si="11"/>
        <v>4.5</v>
      </c>
      <c r="T18" s="20">
        <f t="shared" si="11"/>
        <v>0</v>
      </c>
      <c r="U18" s="20">
        <f t="shared" si="11"/>
        <v>0</v>
      </c>
      <c r="V18" s="20">
        <f t="shared" si="11"/>
        <v>10.5</v>
      </c>
      <c r="W18" s="20">
        <f t="shared" si="11"/>
        <v>0</v>
      </c>
      <c r="X18" s="20">
        <f t="shared" si="11"/>
        <v>0</v>
      </c>
      <c r="Y18" s="20">
        <f t="shared" si="11"/>
        <v>6</v>
      </c>
      <c r="Z18" s="20">
        <f t="shared" si="11"/>
        <v>0</v>
      </c>
      <c r="AA18" s="20">
        <f t="shared" si="11"/>
        <v>0</v>
      </c>
      <c r="AB18" s="20">
        <f t="shared" si="11"/>
        <v>1.5</v>
      </c>
      <c r="AC18" s="20">
        <f t="shared" si="11"/>
        <v>4.5</v>
      </c>
      <c r="AD18" s="20">
        <f t="shared" si="11"/>
        <v>0</v>
      </c>
      <c r="AE18" s="20">
        <f t="shared" si="11"/>
        <v>0</v>
      </c>
      <c r="AF18" s="20">
        <f t="shared" si="11"/>
        <v>0</v>
      </c>
      <c r="AG18" s="20">
        <f t="shared" si="11"/>
        <v>0</v>
      </c>
      <c r="AH18" s="20">
        <f t="shared" si="11"/>
        <v>0</v>
      </c>
      <c r="AI18" s="20">
        <f t="shared" si="11"/>
        <v>0</v>
      </c>
      <c r="AJ18" s="20">
        <f t="shared" si="11"/>
        <v>4.5</v>
      </c>
      <c r="AK18" s="20">
        <f t="shared" si="11"/>
        <v>0</v>
      </c>
      <c r="AL18" s="20">
        <f t="shared" si="11"/>
        <v>0</v>
      </c>
      <c r="AM18" s="20">
        <f t="shared" si="11"/>
        <v>0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8</v>
      </c>
      <c r="B19">
        <v>128</v>
      </c>
      <c r="C19" t="s">
        <v>7</v>
      </c>
      <c r="D19" t="s">
        <v>31</v>
      </c>
      <c r="E19" t="s">
        <v>32</v>
      </c>
      <c r="F19" t="s">
        <v>10</v>
      </c>
      <c r="G19">
        <v>3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0</v>
      </c>
      <c r="O19" s="19">
        <f t="shared" si="12"/>
        <v>0</v>
      </c>
      <c r="P19" s="19">
        <f t="shared" si="12"/>
        <v>4</v>
      </c>
      <c r="Q19" s="19">
        <f t="shared" si="12"/>
        <v>0</v>
      </c>
      <c r="R19" s="19">
        <f t="shared" si="12"/>
        <v>0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5.5</v>
      </c>
      <c r="W19" s="19">
        <f t="shared" si="12"/>
        <v>0</v>
      </c>
      <c r="X19" s="19">
        <f t="shared" si="12"/>
        <v>0</v>
      </c>
      <c r="Y19" s="19">
        <f t="shared" si="12"/>
        <v>1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</v>
      </c>
      <c r="AD19" s="19">
        <f t="shared" si="12"/>
        <v>0</v>
      </c>
      <c r="AE19" s="19">
        <f t="shared" si="12"/>
        <v>0</v>
      </c>
      <c r="AF19" s="19">
        <f t="shared" si="12"/>
        <v>0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</v>
      </c>
      <c r="AK19" s="19">
        <f t="shared" si="12"/>
        <v>0</v>
      </c>
      <c r="AL19" s="19">
        <f t="shared" si="12"/>
        <v>0</v>
      </c>
      <c r="AM19" s="19">
        <f t="shared" si="12"/>
        <v>0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11</v>
      </c>
      <c r="B20">
        <v>196</v>
      </c>
      <c r="C20" t="s">
        <v>7</v>
      </c>
      <c r="D20" t="s">
        <v>31</v>
      </c>
      <c r="E20" t="s">
        <v>32</v>
      </c>
      <c r="F20" t="s">
        <v>10</v>
      </c>
      <c r="G20">
        <v>4</v>
      </c>
    </row>
    <row r="21" spans="1:52">
      <c r="A21">
        <v>14</v>
      </c>
      <c r="B21">
        <v>256</v>
      </c>
      <c r="C21" t="s">
        <v>7</v>
      </c>
      <c r="D21" t="s">
        <v>31</v>
      </c>
      <c r="E21" t="s">
        <v>32</v>
      </c>
      <c r="F21" t="s">
        <v>10</v>
      </c>
      <c r="G21">
        <v>5</v>
      </c>
      <c r="K21" s="23" t="s">
        <v>163</v>
      </c>
      <c r="L21" s="75" t="s">
        <v>162</v>
      </c>
      <c r="M21" s="75"/>
      <c r="N21" s="75"/>
      <c r="O21" s="75"/>
      <c r="P21" s="75"/>
      <c r="Q21" s="75"/>
      <c r="R21" s="75" t="s">
        <v>171</v>
      </c>
    </row>
    <row r="22" spans="1:52">
      <c r="A22">
        <v>5</v>
      </c>
      <c r="B22">
        <v>78</v>
      </c>
      <c r="C22" t="s">
        <v>7</v>
      </c>
      <c r="D22" t="s">
        <v>34</v>
      </c>
      <c r="E22" t="s">
        <v>35</v>
      </c>
      <c r="F22" t="s">
        <v>10</v>
      </c>
      <c r="G22">
        <v>2</v>
      </c>
      <c r="K22" s="23" t="s">
        <v>168</v>
      </c>
      <c r="L22" s="23">
        <v>1</v>
      </c>
      <c r="M22" s="23">
        <v>2</v>
      </c>
      <c r="N22" s="23">
        <v>3</v>
      </c>
      <c r="O22" s="23">
        <v>4</v>
      </c>
      <c r="P22" s="23">
        <v>5</v>
      </c>
      <c r="Q22" s="23">
        <v>6</v>
      </c>
      <c r="R22" s="75"/>
    </row>
    <row r="23" spans="1:52">
      <c r="A23">
        <v>14</v>
      </c>
      <c r="B23">
        <v>262</v>
      </c>
      <c r="C23" t="s">
        <v>7</v>
      </c>
      <c r="D23" t="s">
        <v>34</v>
      </c>
      <c r="E23" t="s">
        <v>35</v>
      </c>
      <c r="F23" t="s">
        <v>10</v>
      </c>
      <c r="G23">
        <v>5</v>
      </c>
      <c r="K23" s="1" t="s">
        <v>19</v>
      </c>
      <c r="L23" s="1">
        <v>0</v>
      </c>
      <c r="M23" s="1">
        <v>1</v>
      </c>
      <c r="N23" s="1">
        <v>0</v>
      </c>
      <c r="O23" s="1">
        <v>1</v>
      </c>
      <c r="P23" s="1">
        <v>0</v>
      </c>
      <c r="Q23" s="1">
        <v>0</v>
      </c>
      <c r="R23" s="76">
        <f>SUM(L23:Q27)</f>
        <v>21</v>
      </c>
    </row>
    <row r="24" spans="1:52">
      <c r="A24">
        <v>2</v>
      </c>
      <c r="B24">
        <v>14</v>
      </c>
      <c r="C24" t="s">
        <v>7</v>
      </c>
      <c r="D24" t="s">
        <v>15</v>
      </c>
      <c r="E24" t="s">
        <v>33</v>
      </c>
      <c r="F24" t="s">
        <v>10</v>
      </c>
      <c r="G24">
        <v>1</v>
      </c>
      <c r="K24" s="1" t="s">
        <v>32</v>
      </c>
      <c r="L24" s="1">
        <v>2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  <c r="R24" s="76"/>
    </row>
    <row r="25" spans="1:52">
      <c r="A25">
        <v>5</v>
      </c>
      <c r="B25">
        <v>80</v>
      </c>
      <c r="C25" t="s">
        <v>7</v>
      </c>
      <c r="D25" t="s">
        <v>15</v>
      </c>
      <c r="E25" t="s">
        <v>33</v>
      </c>
      <c r="F25" t="s">
        <v>10</v>
      </c>
      <c r="G25">
        <v>2</v>
      </c>
      <c r="K25" s="1" t="s">
        <v>35</v>
      </c>
      <c r="L25" s="1">
        <v>0</v>
      </c>
      <c r="M25" s="1">
        <v>1</v>
      </c>
      <c r="N25" s="1">
        <v>0</v>
      </c>
      <c r="O25" s="1">
        <v>0</v>
      </c>
      <c r="P25" s="1">
        <v>1</v>
      </c>
      <c r="Q25" s="1">
        <v>0</v>
      </c>
      <c r="R25" s="76"/>
    </row>
    <row r="26" spans="1:52">
      <c r="A26">
        <v>5</v>
      </c>
      <c r="B26">
        <v>82</v>
      </c>
      <c r="C26" t="s">
        <v>7</v>
      </c>
      <c r="D26" t="s">
        <v>15</v>
      </c>
      <c r="E26" t="s">
        <v>33</v>
      </c>
      <c r="F26" t="s">
        <v>10</v>
      </c>
      <c r="G26">
        <v>2</v>
      </c>
      <c r="K26" s="1" t="s">
        <v>33</v>
      </c>
      <c r="L26" s="1">
        <v>1</v>
      </c>
      <c r="M26" s="1">
        <v>2</v>
      </c>
      <c r="N26" s="1">
        <v>1</v>
      </c>
      <c r="O26" s="1">
        <v>1</v>
      </c>
      <c r="P26" s="1">
        <v>1</v>
      </c>
      <c r="Q26" s="1">
        <v>0</v>
      </c>
      <c r="R26" s="76"/>
    </row>
    <row r="27" spans="1:52">
      <c r="A27">
        <v>8</v>
      </c>
      <c r="B27">
        <v>134</v>
      </c>
      <c r="C27" t="s">
        <v>7</v>
      </c>
      <c r="D27" t="s">
        <v>15</v>
      </c>
      <c r="E27" t="s">
        <v>33</v>
      </c>
      <c r="F27" t="s">
        <v>10</v>
      </c>
      <c r="G27">
        <v>3</v>
      </c>
      <c r="K27" s="1" t="s">
        <v>27</v>
      </c>
      <c r="L27" s="1">
        <v>0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76"/>
    </row>
    <row r="28" spans="1:52">
      <c r="A28">
        <v>11</v>
      </c>
      <c r="B28">
        <v>202</v>
      </c>
      <c r="C28" t="s">
        <v>7</v>
      </c>
      <c r="D28" t="s">
        <v>15</v>
      </c>
      <c r="E28" t="s">
        <v>33</v>
      </c>
      <c r="F28" t="s">
        <v>10</v>
      </c>
      <c r="G28">
        <v>4</v>
      </c>
    </row>
    <row r="29" spans="1:52">
      <c r="A29">
        <v>14</v>
      </c>
      <c r="B29">
        <v>264</v>
      </c>
      <c r="C29" t="s">
        <v>7</v>
      </c>
      <c r="D29" t="s">
        <v>15</v>
      </c>
      <c r="E29" t="s">
        <v>33</v>
      </c>
      <c r="F29" t="s">
        <v>10</v>
      </c>
      <c r="G29">
        <v>5</v>
      </c>
      <c r="K29" s="23" t="s">
        <v>164</v>
      </c>
      <c r="L29" s="78" t="s">
        <v>162</v>
      </c>
      <c r="M29" s="79"/>
      <c r="N29" s="79"/>
      <c r="O29" s="79"/>
      <c r="P29" s="79"/>
      <c r="Q29" s="80"/>
      <c r="R29" s="75" t="s">
        <v>171</v>
      </c>
    </row>
    <row r="30" spans="1:52">
      <c r="A30">
        <v>5</v>
      </c>
      <c r="B30">
        <v>124</v>
      </c>
      <c r="C30" t="s">
        <v>7</v>
      </c>
      <c r="D30" t="s">
        <v>8</v>
      </c>
      <c r="E30" t="s">
        <v>27</v>
      </c>
      <c r="F30" t="s">
        <v>10</v>
      </c>
      <c r="G30">
        <v>2</v>
      </c>
      <c r="K30" s="23" t="s">
        <v>168</v>
      </c>
      <c r="L30" s="23">
        <v>1</v>
      </c>
      <c r="M30" s="23">
        <v>2</v>
      </c>
      <c r="N30" s="23">
        <v>3</v>
      </c>
      <c r="O30" s="23">
        <v>4</v>
      </c>
      <c r="P30" s="23">
        <v>5</v>
      </c>
      <c r="Q30" s="23">
        <v>6</v>
      </c>
      <c r="R30" s="75"/>
    </row>
    <row r="31" spans="1:52">
      <c r="A31">
        <v>8</v>
      </c>
      <c r="B31">
        <v>186</v>
      </c>
      <c r="C31" t="s">
        <v>7</v>
      </c>
      <c r="D31" t="s">
        <v>8</v>
      </c>
      <c r="E31" t="s">
        <v>27</v>
      </c>
      <c r="F31" t="s">
        <v>10</v>
      </c>
      <c r="G31">
        <v>3</v>
      </c>
      <c r="K31" s="1" t="s">
        <v>172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6">
        <f>SUM(L31:Q31)</f>
        <v>0</v>
      </c>
    </row>
    <row r="32" spans="1:52">
      <c r="A32">
        <v>11</v>
      </c>
      <c r="B32">
        <v>248</v>
      </c>
      <c r="C32" t="s">
        <v>7</v>
      </c>
      <c r="D32" t="s">
        <v>8</v>
      </c>
      <c r="E32" t="s">
        <v>27</v>
      </c>
      <c r="F32" t="s">
        <v>10</v>
      </c>
      <c r="G32">
        <v>4</v>
      </c>
    </row>
    <row r="33" spans="1:16">
      <c r="A33">
        <v>14</v>
      </c>
      <c r="B33">
        <v>304</v>
      </c>
      <c r="C33" t="s">
        <v>7</v>
      </c>
      <c r="D33" t="s">
        <v>8</v>
      </c>
      <c r="E33" t="s">
        <v>27</v>
      </c>
      <c r="F33" t="s">
        <v>10</v>
      </c>
      <c r="G33">
        <v>5</v>
      </c>
      <c r="K33" s="24" t="s">
        <v>165</v>
      </c>
      <c r="L33" s="45" t="s">
        <v>162</v>
      </c>
      <c r="M33" s="46"/>
      <c r="N33" s="46"/>
      <c r="O33" s="47"/>
      <c r="P33" s="84" t="s">
        <v>171</v>
      </c>
    </row>
    <row r="34" spans="1:16">
      <c r="A34">
        <v>17</v>
      </c>
      <c r="B34">
        <v>310</v>
      </c>
      <c r="C34" t="s">
        <v>7</v>
      </c>
      <c r="D34" t="s">
        <v>8</v>
      </c>
      <c r="E34" t="s">
        <v>27</v>
      </c>
      <c r="F34" t="s">
        <v>10</v>
      </c>
      <c r="G34">
        <v>6</v>
      </c>
      <c r="K34" s="24" t="s">
        <v>168</v>
      </c>
      <c r="L34" s="24">
        <v>1</v>
      </c>
      <c r="M34" s="24">
        <v>2</v>
      </c>
      <c r="N34" s="24">
        <v>3</v>
      </c>
      <c r="O34" s="24">
        <v>4</v>
      </c>
      <c r="P34" s="85"/>
    </row>
    <row r="35" spans="1:16">
      <c r="K35" s="1" t="s">
        <v>19</v>
      </c>
      <c r="L35" s="1">
        <v>1</v>
      </c>
      <c r="M35" s="1">
        <v>1</v>
      </c>
      <c r="N35" s="1">
        <v>1</v>
      </c>
      <c r="O35" s="1">
        <v>1</v>
      </c>
      <c r="P35" s="76">
        <f>SUM(L35:O37)</f>
        <v>12</v>
      </c>
    </row>
    <row r="36" spans="1:16">
      <c r="K36" s="1" t="s">
        <v>33</v>
      </c>
      <c r="L36" s="1">
        <v>1</v>
      </c>
      <c r="M36" s="1">
        <v>1</v>
      </c>
      <c r="N36" s="1">
        <v>1</v>
      </c>
      <c r="O36" s="1">
        <v>1</v>
      </c>
      <c r="P36" s="76"/>
    </row>
    <row r="37" spans="1:16">
      <c r="K37" s="1" t="s">
        <v>27</v>
      </c>
      <c r="L37" s="1">
        <v>1</v>
      </c>
      <c r="M37" s="1">
        <v>1</v>
      </c>
      <c r="N37" s="1">
        <v>1</v>
      </c>
      <c r="O37" s="1">
        <v>1</v>
      </c>
      <c r="P37" s="76"/>
    </row>
    <row r="39" spans="1:16">
      <c r="K39" s="24" t="s">
        <v>166</v>
      </c>
      <c r="L39" s="45" t="s">
        <v>162</v>
      </c>
      <c r="M39" s="46"/>
      <c r="N39" s="46"/>
      <c r="O39" s="47"/>
      <c r="P39" s="84" t="s">
        <v>171</v>
      </c>
    </row>
    <row r="40" spans="1:16">
      <c r="K40" s="24" t="s">
        <v>168</v>
      </c>
      <c r="L40" s="24">
        <v>1</v>
      </c>
      <c r="M40" s="24">
        <v>2</v>
      </c>
      <c r="N40" s="24">
        <v>3</v>
      </c>
      <c r="O40" s="24">
        <v>4</v>
      </c>
      <c r="P40" s="85"/>
    </row>
    <row r="41" spans="1:16">
      <c r="K41" s="1" t="s">
        <v>172</v>
      </c>
      <c r="L41" s="1">
        <v>0</v>
      </c>
      <c r="M41" s="1">
        <v>0</v>
      </c>
      <c r="N41" s="1">
        <v>0</v>
      </c>
      <c r="O41" s="1">
        <v>0</v>
      </c>
      <c r="P41" s="21">
        <f>SUM(L41:O41)</f>
        <v>0</v>
      </c>
    </row>
    <row r="43" spans="1:16">
      <c r="K43" s="24" t="s">
        <v>167</v>
      </c>
      <c r="L43" s="45" t="s">
        <v>162</v>
      </c>
      <c r="M43" s="46"/>
      <c r="N43" s="46"/>
      <c r="O43" s="47"/>
      <c r="P43" s="77" t="s">
        <v>171</v>
      </c>
    </row>
    <row r="44" spans="1:16">
      <c r="K44" s="24" t="s">
        <v>168</v>
      </c>
      <c r="L44" s="24">
        <v>1</v>
      </c>
      <c r="M44" s="24">
        <v>2</v>
      </c>
      <c r="N44" s="24">
        <v>3</v>
      </c>
      <c r="O44" s="24">
        <v>4</v>
      </c>
      <c r="P44" s="77"/>
    </row>
    <row r="45" spans="1:16">
      <c r="K45" s="1" t="s">
        <v>172</v>
      </c>
      <c r="L45" s="1">
        <v>0</v>
      </c>
      <c r="M45" s="1">
        <v>0</v>
      </c>
      <c r="N45" s="1">
        <v>0</v>
      </c>
      <c r="O45" s="1">
        <v>0</v>
      </c>
      <c r="P45" s="21">
        <f>SUM(L45:O45)</f>
        <v>0</v>
      </c>
    </row>
  </sheetData>
  <autoFilter ref="A1:G34" xr:uid="{3CF7E5E3-51E4-8C4A-90A1-1A0B2679B705}">
    <sortState ref="A2:G29">
      <sortCondition ref="F1:F29"/>
    </sortState>
  </autoFilter>
  <mergeCells count="48">
    <mergeCell ref="L39:O39"/>
    <mergeCell ref="P39:P40"/>
    <mergeCell ref="L43:O43"/>
    <mergeCell ref="P43:P44"/>
    <mergeCell ref="P35:P37"/>
    <mergeCell ref="R21:R22"/>
    <mergeCell ref="R23:R27"/>
    <mergeCell ref="R29:R30"/>
    <mergeCell ref="L33:O33"/>
    <mergeCell ref="P33:P34"/>
    <mergeCell ref="L21:Q21"/>
    <mergeCell ref="L29:Q29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L23:Q27">
    <cfRule type="expression" dxfId="28" priority="8">
      <formula>#REF!&gt;0</formula>
    </cfRule>
  </conditionalFormatting>
  <conditionalFormatting sqref="L31:Q31">
    <cfRule type="expression" dxfId="27" priority="7">
      <formula>#REF!&gt;0</formula>
    </cfRule>
  </conditionalFormatting>
  <conditionalFormatting sqref="L35:P35 L36:O37">
    <cfRule type="expression" dxfId="26" priority="6">
      <formula>#REF!&gt;0</formula>
    </cfRule>
  </conditionalFormatting>
  <conditionalFormatting sqref="P41">
    <cfRule type="expression" dxfId="25" priority="5">
      <formula>#REF!&gt;0</formula>
    </cfRule>
  </conditionalFormatting>
  <conditionalFormatting sqref="L41:O41">
    <cfRule type="expression" dxfId="24" priority="3">
      <formula>#REF!&gt;0</formula>
    </cfRule>
  </conditionalFormatting>
  <conditionalFormatting sqref="L45:O45">
    <cfRule type="expression" dxfId="23" priority="2">
      <formula>#REF!&gt;0</formula>
    </cfRule>
  </conditionalFormatting>
  <conditionalFormatting sqref="P45">
    <cfRule type="expression" dxfId="22" priority="1">
      <formula>#REF!&gt;0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54"/>
  <sheetViews>
    <sheetView topLeftCell="H6" zoomScale="80" zoomScaleNormal="80" workbookViewId="0">
      <selection sqref="A1:G1048576"/>
    </sheetView>
  </sheetViews>
  <sheetFormatPr baseColWidth="10" defaultColWidth="9.1640625" defaultRowHeight="15"/>
  <cols>
    <col min="1" max="4" width="0" hidden="1" customWidth="1"/>
    <col min="5" max="5" width="22.5" hidden="1" customWidth="1"/>
    <col min="6" max="7" width="0" hidden="1" customWidth="1"/>
    <col min="10" max="10" width="11.5" bestFit="1" customWidth="1"/>
    <col min="11" max="11" width="31.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3</v>
      </c>
      <c r="B2">
        <v>1</v>
      </c>
      <c r="C2" t="s">
        <v>17</v>
      </c>
      <c r="D2" t="s">
        <v>8</v>
      </c>
      <c r="E2" t="s">
        <v>9</v>
      </c>
      <c r="F2" t="s">
        <v>10</v>
      </c>
      <c r="G2">
        <v>1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12</v>
      </c>
      <c r="B3">
        <v>189</v>
      </c>
      <c r="C3" t="s">
        <v>17</v>
      </c>
      <c r="D3" t="s">
        <v>8</v>
      </c>
      <c r="E3" t="s">
        <v>9</v>
      </c>
      <c r="F3" t="s">
        <v>10</v>
      </c>
      <c r="G3">
        <v>4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3</v>
      </c>
      <c r="B4">
        <v>3</v>
      </c>
      <c r="C4" t="s">
        <v>17</v>
      </c>
      <c r="D4" t="s">
        <v>8</v>
      </c>
      <c r="E4" t="s">
        <v>60</v>
      </c>
      <c r="F4" t="s">
        <v>10</v>
      </c>
      <c r="G4">
        <v>1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12</v>
      </c>
      <c r="B5">
        <v>191</v>
      </c>
      <c r="C5" t="s">
        <v>17</v>
      </c>
      <c r="D5" t="s">
        <v>8</v>
      </c>
      <c r="E5" t="s">
        <v>60</v>
      </c>
      <c r="F5" t="s">
        <v>10</v>
      </c>
      <c r="G5">
        <v>4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5</v>
      </c>
      <c r="B6">
        <v>68</v>
      </c>
      <c r="C6" t="s">
        <v>7</v>
      </c>
      <c r="D6" t="s">
        <v>15</v>
      </c>
      <c r="E6" t="s">
        <v>63</v>
      </c>
      <c r="F6" t="s">
        <v>10</v>
      </c>
      <c r="G6">
        <v>2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2</v>
      </c>
      <c r="N6" s="1">
        <f t="shared" si="0"/>
        <v>0</v>
      </c>
      <c r="O6" s="1">
        <f t="shared" si="0"/>
        <v>0</v>
      </c>
      <c r="P6" s="1">
        <f t="shared" si="0"/>
        <v>2</v>
      </c>
      <c r="Q6" s="1">
        <f t="shared" si="0"/>
        <v>0</v>
      </c>
      <c r="R6" s="1">
        <f t="shared" si="0"/>
        <v>0</v>
      </c>
      <c r="S6" s="1">
        <f t="shared" si="0"/>
        <v>2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3</v>
      </c>
      <c r="W6" s="1">
        <f t="shared" si="1"/>
        <v>0</v>
      </c>
      <c r="X6" s="1">
        <f t="shared" si="1"/>
        <v>0</v>
      </c>
      <c r="Y6" s="1">
        <f t="shared" si="1"/>
        <v>3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11</v>
      </c>
      <c r="B7">
        <v>504</v>
      </c>
      <c r="C7" t="s">
        <v>7</v>
      </c>
      <c r="D7" t="s">
        <v>15</v>
      </c>
      <c r="E7" t="s">
        <v>63</v>
      </c>
      <c r="F7" t="s">
        <v>20</v>
      </c>
      <c r="G7">
        <v>2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2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1"/>
        <v>0</v>
      </c>
      <c r="W7" s="1">
        <f t="shared" si="1"/>
        <v>3</v>
      </c>
      <c r="X7" s="1">
        <f t="shared" si="1"/>
        <v>0</v>
      </c>
      <c r="Y7" s="1">
        <f t="shared" si="1"/>
        <v>0</v>
      </c>
      <c r="Z7" s="1">
        <f t="shared" si="1"/>
        <v>3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18</v>
      </c>
      <c r="B8">
        <v>684</v>
      </c>
      <c r="C8" t="s">
        <v>7</v>
      </c>
      <c r="D8" t="s">
        <v>15</v>
      </c>
      <c r="E8" t="s">
        <v>63</v>
      </c>
      <c r="F8" t="s">
        <v>20</v>
      </c>
      <c r="G8">
        <v>3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25</v>
      </c>
      <c r="B9">
        <v>856</v>
      </c>
      <c r="C9" t="s">
        <v>7</v>
      </c>
      <c r="D9" t="s">
        <v>15</v>
      </c>
      <c r="E9" t="s">
        <v>63</v>
      </c>
      <c r="F9" t="s">
        <v>20</v>
      </c>
      <c r="G9">
        <v>4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15</v>
      </c>
      <c r="B10">
        <v>255</v>
      </c>
      <c r="C10" t="s">
        <v>17</v>
      </c>
      <c r="D10" t="s">
        <v>8</v>
      </c>
      <c r="E10" t="s">
        <v>28</v>
      </c>
      <c r="F10" t="s">
        <v>10</v>
      </c>
      <c r="G10">
        <v>5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2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3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2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2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2</v>
      </c>
      <c r="B11">
        <v>18</v>
      </c>
      <c r="C11" t="s">
        <v>7</v>
      </c>
      <c r="D11" t="s">
        <v>39</v>
      </c>
      <c r="E11" t="s">
        <v>40</v>
      </c>
      <c r="F11" t="s">
        <v>10</v>
      </c>
      <c r="G11">
        <v>1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1</v>
      </c>
      <c r="O11" s="1">
        <f t="shared" si="4"/>
        <v>0</v>
      </c>
      <c r="P11" s="1">
        <f t="shared" si="4"/>
        <v>1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0</v>
      </c>
      <c r="V11" s="1">
        <f t="shared" si="5"/>
        <v>0</v>
      </c>
      <c r="W11" s="1">
        <f t="shared" si="5"/>
        <v>0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1</v>
      </c>
      <c r="AC11" s="1">
        <f t="shared" si="5"/>
        <v>0</v>
      </c>
      <c r="AD11" s="1">
        <f t="shared" si="5"/>
        <v>1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2</v>
      </c>
      <c r="AJ11" s="1">
        <f t="shared" si="6"/>
        <v>0</v>
      </c>
      <c r="AK11" s="1">
        <f t="shared" si="6"/>
        <v>2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4</v>
      </c>
      <c r="B12">
        <v>376</v>
      </c>
      <c r="C12" t="s">
        <v>7</v>
      </c>
      <c r="D12" t="s">
        <v>39</v>
      </c>
      <c r="E12" t="s">
        <v>40</v>
      </c>
      <c r="F12" t="s">
        <v>20</v>
      </c>
      <c r="G12">
        <v>1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1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0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1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2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5</v>
      </c>
      <c r="B13">
        <v>86</v>
      </c>
      <c r="C13" t="s">
        <v>7</v>
      </c>
      <c r="D13" t="s">
        <v>39</v>
      </c>
      <c r="E13" t="s">
        <v>40</v>
      </c>
      <c r="F13" t="s">
        <v>10</v>
      </c>
      <c r="G13">
        <v>2</v>
      </c>
    </row>
    <row r="14" spans="1:52">
      <c r="A14">
        <v>11</v>
      </c>
      <c r="B14">
        <v>206</v>
      </c>
      <c r="C14" t="s">
        <v>7</v>
      </c>
      <c r="D14" t="s">
        <v>39</v>
      </c>
      <c r="E14" t="s">
        <v>40</v>
      </c>
      <c r="F14" t="s">
        <v>10</v>
      </c>
      <c r="G14">
        <v>4</v>
      </c>
      <c r="K14" s="17" t="s">
        <v>158</v>
      </c>
      <c r="L14" s="18">
        <v>3</v>
      </c>
    </row>
    <row r="15" spans="1:52">
      <c r="A15">
        <v>11</v>
      </c>
      <c r="B15">
        <v>556</v>
      </c>
      <c r="C15" t="s">
        <v>7</v>
      </c>
      <c r="D15" t="s">
        <v>39</v>
      </c>
      <c r="E15" t="s">
        <v>40</v>
      </c>
      <c r="F15" t="s">
        <v>20</v>
      </c>
      <c r="G15">
        <v>2</v>
      </c>
      <c r="K15" s="16" t="s">
        <v>159</v>
      </c>
      <c r="L15" s="1">
        <f>(L6+L10)*1.5</f>
        <v>0</v>
      </c>
      <c r="M15" s="1">
        <f t="shared" ref="M15:AZ15" si="8">(M6+M10)*1.5</f>
        <v>3</v>
      </c>
      <c r="N15" s="1">
        <f t="shared" si="8"/>
        <v>0</v>
      </c>
      <c r="O15" s="1">
        <f t="shared" si="8"/>
        <v>3</v>
      </c>
      <c r="P15" s="1">
        <f t="shared" si="8"/>
        <v>3</v>
      </c>
      <c r="Q15" s="1">
        <f t="shared" si="8"/>
        <v>0</v>
      </c>
      <c r="R15" s="1">
        <f t="shared" si="8"/>
        <v>0</v>
      </c>
      <c r="S15" s="1">
        <f t="shared" si="8"/>
        <v>3</v>
      </c>
      <c r="T15" s="1">
        <f t="shared" si="8"/>
        <v>0</v>
      </c>
      <c r="U15" s="1">
        <f t="shared" si="8"/>
        <v>0</v>
      </c>
      <c r="V15" s="1">
        <f t="shared" si="8"/>
        <v>9</v>
      </c>
      <c r="W15" s="1">
        <f t="shared" si="8"/>
        <v>0</v>
      </c>
      <c r="X15" s="1">
        <f t="shared" si="8"/>
        <v>0</v>
      </c>
      <c r="Y15" s="1">
        <f t="shared" si="8"/>
        <v>4.5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3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3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14</v>
      </c>
      <c r="B16">
        <v>268</v>
      </c>
      <c r="C16" t="s">
        <v>7</v>
      </c>
      <c r="D16" t="s">
        <v>39</v>
      </c>
      <c r="E16" t="s">
        <v>40</v>
      </c>
      <c r="F16" t="s">
        <v>10</v>
      </c>
      <c r="G16">
        <v>5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3</v>
      </c>
      <c r="O16" s="1">
        <f t="shared" si="9"/>
        <v>0</v>
      </c>
      <c r="P16" s="1">
        <f t="shared" si="9"/>
        <v>1</v>
      </c>
      <c r="Q16" s="1">
        <f t="shared" si="9"/>
        <v>0</v>
      </c>
      <c r="R16" s="1">
        <f t="shared" si="9"/>
        <v>0</v>
      </c>
      <c r="S16" s="1">
        <f t="shared" si="9"/>
        <v>0</v>
      </c>
      <c r="T16" s="1">
        <f t="shared" si="9"/>
        <v>0</v>
      </c>
      <c r="U16" s="1">
        <f t="shared" si="9"/>
        <v>0</v>
      </c>
      <c r="V16" s="1">
        <f t="shared" si="9"/>
        <v>0</v>
      </c>
      <c r="W16" s="1">
        <f t="shared" si="9"/>
        <v>3</v>
      </c>
      <c r="X16" s="1">
        <f t="shared" si="9"/>
        <v>0</v>
      </c>
      <c r="Y16" s="1">
        <f t="shared" si="9"/>
        <v>0</v>
      </c>
      <c r="Z16" s="1">
        <f t="shared" si="9"/>
        <v>3</v>
      </c>
      <c r="AA16" s="1">
        <f t="shared" si="9"/>
        <v>0</v>
      </c>
      <c r="AB16" s="1">
        <f t="shared" si="9"/>
        <v>1</v>
      </c>
      <c r="AC16" s="1">
        <f t="shared" si="9"/>
        <v>0</v>
      </c>
      <c r="AD16" s="1">
        <f t="shared" si="9"/>
        <v>1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2</v>
      </c>
      <c r="AJ16" s="1">
        <f t="shared" si="9"/>
        <v>0</v>
      </c>
      <c r="AK16" s="1">
        <f t="shared" si="9"/>
        <v>2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25</v>
      </c>
      <c r="B17">
        <v>908</v>
      </c>
      <c r="C17" t="s">
        <v>7</v>
      </c>
      <c r="D17" t="s">
        <v>39</v>
      </c>
      <c r="E17" t="s">
        <v>40</v>
      </c>
      <c r="F17" t="s">
        <v>20</v>
      </c>
      <c r="G17">
        <v>4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2.5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0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2.5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2</v>
      </c>
      <c r="B18">
        <v>34</v>
      </c>
      <c r="C18" t="s">
        <v>7</v>
      </c>
      <c r="D18" t="s">
        <v>11</v>
      </c>
      <c r="E18" t="s">
        <v>51</v>
      </c>
      <c r="F18" t="s">
        <v>10</v>
      </c>
      <c r="G18">
        <v>1</v>
      </c>
      <c r="K18" s="15" t="s">
        <v>155</v>
      </c>
      <c r="L18" s="20">
        <f>SUM(L15:L17)</f>
        <v>0</v>
      </c>
      <c r="M18" s="20">
        <f t="shared" ref="M18:AZ18" si="11">SUM(M15:M17)</f>
        <v>3</v>
      </c>
      <c r="N18" s="20">
        <f t="shared" si="11"/>
        <v>3</v>
      </c>
      <c r="O18" s="20">
        <f t="shared" si="11"/>
        <v>3</v>
      </c>
      <c r="P18" s="20">
        <f t="shared" si="11"/>
        <v>4</v>
      </c>
      <c r="Q18" s="20">
        <f t="shared" si="11"/>
        <v>0</v>
      </c>
      <c r="R18" s="20">
        <f t="shared" si="11"/>
        <v>2.5</v>
      </c>
      <c r="S18" s="20">
        <f t="shared" si="11"/>
        <v>3</v>
      </c>
      <c r="T18" s="20">
        <f t="shared" si="11"/>
        <v>0</v>
      </c>
      <c r="U18" s="20">
        <f t="shared" si="11"/>
        <v>0</v>
      </c>
      <c r="V18" s="20">
        <f t="shared" si="11"/>
        <v>9</v>
      </c>
      <c r="W18" s="20">
        <f t="shared" si="11"/>
        <v>3</v>
      </c>
      <c r="X18" s="20">
        <f t="shared" si="11"/>
        <v>0</v>
      </c>
      <c r="Y18" s="20">
        <f t="shared" si="11"/>
        <v>4.5</v>
      </c>
      <c r="Z18" s="20">
        <f t="shared" si="11"/>
        <v>3</v>
      </c>
      <c r="AA18" s="20">
        <f t="shared" si="11"/>
        <v>0</v>
      </c>
      <c r="AB18" s="20">
        <f t="shared" si="11"/>
        <v>1</v>
      </c>
      <c r="AC18" s="20">
        <f t="shared" si="11"/>
        <v>3</v>
      </c>
      <c r="AD18" s="20">
        <f t="shared" si="11"/>
        <v>1</v>
      </c>
      <c r="AE18" s="20">
        <f t="shared" si="11"/>
        <v>0</v>
      </c>
      <c r="AF18" s="20">
        <f t="shared" si="11"/>
        <v>2.5</v>
      </c>
      <c r="AG18" s="20">
        <f t="shared" si="11"/>
        <v>0</v>
      </c>
      <c r="AH18" s="20">
        <f t="shared" si="11"/>
        <v>0</v>
      </c>
      <c r="AI18" s="20">
        <f t="shared" si="11"/>
        <v>2</v>
      </c>
      <c r="AJ18" s="20">
        <f t="shared" si="11"/>
        <v>3</v>
      </c>
      <c r="AK18" s="20">
        <f t="shared" si="11"/>
        <v>2</v>
      </c>
      <c r="AL18" s="20">
        <f t="shared" si="11"/>
        <v>0</v>
      </c>
      <c r="AM18" s="20">
        <f t="shared" si="11"/>
        <v>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4</v>
      </c>
      <c r="B19">
        <v>404</v>
      </c>
      <c r="C19" t="s">
        <v>7</v>
      </c>
      <c r="D19" t="s">
        <v>11</v>
      </c>
      <c r="E19" t="s">
        <v>51</v>
      </c>
      <c r="F19" t="s">
        <v>20</v>
      </c>
      <c r="G19">
        <v>1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0</v>
      </c>
      <c r="O19" s="19">
        <f t="shared" si="12"/>
        <v>0</v>
      </c>
      <c r="P19" s="19">
        <f t="shared" si="12"/>
        <v>1</v>
      </c>
      <c r="Q19" s="19">
        <f t="shared" si="12"/>
        <v>0</v>
      </c>
      <c r="R19" s="19">
        <f t="shared" si="12"/>
        <v>0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6</v>
      </c>
      <c r="W19" s="19">
        <f t="shared" si="12"/>
        <v>0</v>
      </c>
      <c r="X19" s="19">
        <f t="shared" si="12"/>
        <v>0</v>
      </c>
      <c r="Y19" s="19">
        <f t="shared" si="12"/>
        <v>1.5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</v>
      </c>
      <c r="AD19" s="19">
        <f t="shared" si="12"/>
        <v>0</v>
      </c>
      <c r="AE19" s="19">
        <f t="shared" si="12"/>
        <v>0</v>
      </c>
      <c r="AF19" s="19">
        <f t="shared" si="12"/>
        <v>0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</v>
      </c>
      <c r="AK19" s="19">
        <f t="shared" si="12"/>
        <v>0</v>
      </c>
      <c r="AL19" s="19">
        <f t="shared" si="12"/>
        <v>0</v>
      </c>
      <c r="AM19" s="19">
        <f t="shared" si="12"/>
        <v>2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8</v>
      </c>
      <c r="B20">
        <v>150</v>
      </c>
      <c r="C20" t="s">
        <v>7</v>
      </c>
      <c r="D20" t="s">
        <v>11</v>
      </c>
      <c r="E20" t="s">
        <v>51</v>
      </c>
      <c r="F20" t="s">
        <v>10</v>
      </c>
      <c r="G20">
        <v>3</v>
      </c>
    </row>
    <row r="21" spans="1:52">
      <c r="A21">
        <v>8</v>
      </c>
      <c r="B21">
        <v>152</v>
      </c>
      <c r="C21" t="s">
        <v>7</v>
      </c>
      <c r="D21" t="s">
        <v>11</v>
      </c>
      <c r="E21" t="s">
        <v>51</v>
      </c>
      <c r="F21" t="s">
        <v>10</v>
      </c>
      <c r="G21">
        <v>3</v>
      </c>
    </row>
    <row r="22" spans="1:52">
      <c r="A22">
        <v>11</v>
      </c>
      <c r="B22">
        <v>220</v>
      </c>
      <c r="C22" t="s">
        <v>7</v>
      </c>
      <c r="D22" t="s">
        <v>11</v>
      </c>
      <c r="E22" t="s">
        <v>51</v>
      </c>
      <c r="F22" t="s">
        <v>10</v>
      </c>
      <c r="G22">
        <v>4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11</v>
      </c>
      <c r="B23">
        <v>222</v>
      </c>
      <c r="C23" t="s">
        <v>7</v>
      </c>
      <c r="D23" t="s">
        <v>11</v>
      </c>
      <c r="E23" t="s">
        <v>51</v>
      </c>
      <c r="F23" t="s">
        <v>10</v>
      </c>
      <c r="G23">
        <v>4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11</v>
      </c>
      <c r="B24">
        <v>588</v>
      </c>
      <c r="C24" t="s">
        <v>7</v>
      </c>
      <c r="D24" t="s">
        <v>11</v>
      </c>
      <c r="E24" t="s">
        <v>51</v>
      </c>
      <c r="F24" t="s">
        <v>20</v>
      </c>
      <c r="G24">
        <v>2</v>
      </c>
      <c r="K24" s="1" t="s">
        <v>63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76">
        <f>SUM(L24:Q26)</f>
        <v>12</v>
      </c>
    </row>
    <row r="25" spans="1:52">
      <c r="A25">
        <v>14</v>
      </c>
      <c r="B25">
        <v>278</v>
      </c>
      <c r="C25" t="s">
        <v>7</v>
      </c>
      <c r="D25" t="s">
        <v>11</v>
      </c>
      <c r="E25" t="s">
        <v>51</v>
      </c>
      <c r="F25" t="s">
        <v>10</v>
      </c>
      <c r="G25">
        <v>5</v>
      </c>
      <c r="K25" s="1" t="s">
        <v>26</v>
      </c>
      <c r="L25" s="1">
        <v>1</v>
      </c>
      <c r="M25" s="1">
        <v>1</v>
      </c>
      <c r="N25" s="1">
        <v>0</v>
      </c>
      <c r="O25" s="1">
        <v>1</v>
      </c>
      <c r="P25" s="1">
        <v>1</v>
      </c>
      <c r="Q25" s="1">
        <v>0</v>
      </c>
      <c r="R25" s="76"/>
    </row>
    <row r="26" spans="1:52">
      <c r="A26">
        <v>14</v>
      </c>
      <c r="B26">
        <v>280</v>
      </c>
      <c r="C26" t="s">
        <v>7</v>
      </c>
      <c r="D26" t="s">
        <v>11</v>
      </c>
      <c r="E26" t="s">
        <v>51</v>
      </c>
      <c r="F26" t="s">
        <v>10</v>
      </c>
      <c r="G26">
        <v>5</v>
      </c>
      <c r="K26" s="1" t="s">
        <v>21</v>
      </c>
      <c r="L26" s="1">
        <v>1</v>
      </c>
      <c r="M26" s="1">
        <v>0</v>
      </c>
      <c r="N26" s="1">
        <v>2</v>
      </c>
      <c r="O26" s="1">
        <v>2</v>
      </c>
      <c r="P26" s="1">
        <v>2</v>
      </c>
      <c r="Q26" s="1">
        <v>0</v>
      </c>
      <c r="R26" s="76"/>
    </row>
    <row r="27" spans="1:52">
      <c r="A27">
        <v>18</v>
      </c>
      <c r="B27">
        <v>764</v>
      </c>
      <c r="C27" t="s">
        <v>7</v>
      </c>
      <c r="D27" t="s">
        <v>11</v>
      </c>
      <c r="E27" t="s">
        <v>51</v>
      </c>
      <c r="F27" t="s">
        <v>20</v>
      </c>
      <c r="G27">
        <v>3</v>
      </c>
    </row>
    <row r="28" spans="1:52">
      <c r="A28">
        <v>3</v>
      </c>
      <c r="B28">
        <v>409</v>
      </c>
      <c r="C28" t="s">
        <v>17</v>
      </c>
      <c r="D28" t="s">
        <v>8</v>
      </c>
      <c r="E28" t="s">
        <v>26</v>
      </c>
      <c r="F28" t="s">
        <v>20</v>
      </c>
      <c r="G28">
        <v>1</v>
      </c>
      <c r="K28" s="23" t="s">
        <v>164</v>
      </c>
      <c r="L28" s="78" t="s">
        <v>162</v>
      </c>
      <c r="M28" s="79"/>
      <c r="N28" s="79"/>
      <c r="O28" s="79"/>
      <c r="P28" s="79"/>
      <c r="Q28" s="80"/>
      <c r="R28" s="75" t="s">
        <v>171</v>
      </c>
    </row>
    <row r="29" spans="1:52">
      <c r="A29">
        <v>5</v>
      </c>
      <c r="B29">
        <v>410</v>
      </c>
      <c r="C29" t="s">
        <v>17</v>
      </c>
      <c r="D29" t="s">
        <v>8</v>
      </c>
      <c r="E29" t="s">
        <v>26</v>
      </c>
      <c r="F29" t="s">
        <v>20</v>
      </c>
      <c r="G29">
        <v>1</v>
      </c>
      <c r="K29" s="23" t="s">
        <v>168</v>
      </c>
      <c r="L29" s="23">
        <v>1</v>
      </c>
      <c r="M29" s="23">
        <v>2</v>
      </c>
      <c r="N29" s="23">
        <v>3</v>
      </c>
      <c r="O29" s="23">
        <v>4</v>
      </c>
      <c r="P29" s="23">
        <v>5</v>
      </c>
      <c r="Q29" s="23">
        <v>6</v>
      </c>
      <c r="R29" s="75"/>
    </row>
    <row r="30" spans="1:52">
      <c r="A30">
        <v>7</v>
      </c>
      <c r="B30">
        <v>411</v>
      </c>
      <c r="C30" t="s">
        <v>24</v>
      </c>
      <c r="D30" t="s">
        <v>8</v>
      </c>
      <c r="E30" t="s">
        <v>26</v>
      </c>
      <c r="F30" t="s">
        <v>20</v>
      </c>
      <c r="G30">
        <v>1</v>
      </c>
      <c r="K30" s="1" t="s">
        <v>9</v>
      </c>
      <c r="L30" s="1">
        <v>1</v>
      </c>
      <c r="M30" s="1">
        <v>0</v>
      </c>
      <c r="N30" s="1">
        <v>0</v>
      </c>
      <c r="O30" s="1">
        <v>1</v>
      </c>
      <c r="P30" s="1">
        <v>0</v>
      </c>
      <c r="Q30" s="1">
        <v>0</v>
      </c>
      <c r="R30" s="76">
        <f>SUM(L30:Q34)</f>
        <v>8</v>
      </c>
    </row>
    <row r="31" spans="1:52">
      <c r="A31">
        <v>15</v>
      </c>
      <c r="B31">
        <v>287</v>
      </c>
      <c r="C31" t="s">
        <v>17</v>
      </c>
      <c r="D31" t="s">
        <v>8</v>
      </c>
      <c r="E31" t="s">
        <v>26</v>
      </c>
      <c r="F31" t="s">
        <v>10</v>
      </c>
      <c r="G31">
        <v>5</v>
      </c>
      <c r="K31" s="1" t="s">
        <v>60</v>
      </c>
      <c r="L31" s="1">
        <v>1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76"/>
    </row>
    <row r="32" spans="1:52">
      <c r="A32">
        <v>24</v>
      </c>
      <c r="B32">
        <v>961</v>
      </c>
      <c r="C32" t="s">
        <v>17</v>
      </c>
      <c r="D32" t="s">
        <v>8</v>
      </c>
      <c r="E32" t="s">
        <v>21</v>
      </c>
      <c r="F32" t="s">
        <v>20</v>
      </c>
      <c r="G32">
        <v>4</v>
      </c>
      <c r="K32" s="1" t="s">
        <v>28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76"/>
    </row>
    <row r="33" spans="1:18">
      <c r="A33">
        <v>26</v>
      </c>
      <c r="B33">
        <v>962</v>
      </c>
      <c r="C33" t="s">
        <v>17</v>
      </c>
      <c r="D33" t="s">
        <v>8</v>
      </c>
      <c r="E33" t="s">
        <v>21</v>
      </c>
      <c r="F33" t="s">
        <v>20</v>
      </c>
      <c r="G33">
        <v>4</v>
      </c>
      <c r="K33" s="1" t="s">
        <v>26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76"/>
    </row>
    <row r="34" spans="1:18">
      <c r="A34">
        <v>28</v>
      </c>
      <c r="B34">
        <v>963</v>
      </c>
      <c r="C34" t="s">
        <v>24</v>
      </c>
      <c r="D34" t="s">
        <v>8</v>
      </c>
      <c r="E34" t="s">
        <v>21</v>
      </c>
      <c r="F34" t="s">
        <v>20</v>
      </c>
      <c r="G34">
        <v>4</v>
      </c>
      <c r="K34" s="1" t="s">
        <v>27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0</v>
      </c>
      <c r="R34" s="76"/>
    </row>
    <row r="35" spans="1:18">
      <c r="A35">
        <v>12</v>
      </c>
      <c r="B35">
        <v>249</v>
      </c>
      <c r="C35" t="s">
        <v>17</v>
      </c>
      <c r="D35" t="s">
        <v>8</v>
      </c>
      <c r="E35" t="s">
        <v>27</v>
      </c>
      <c r="F35" t="s">
        <v>10</v>
      </c>
      <c r="G35">
        <v>4</v>
      </c>
    </row>
    <row r="36" spans="1:18">
      <c r="A36">
        <v>15</v>
      </c>
      <c r="B36">
        <v>305</v>
      </c>
      <c r="C36" t="s">
        <v>17</v>
      </c>
      <c r="D36" t="s">
        <v>8</v>
      </c>
      <c r="E36" t="s">
        <v>27</v>
      </c>
      <c r="F36" t="s">
        <v>10</v>
      </c>
      <c r="G36">
        <v>5</v>
      </c>
      <c r="K36" s="24" t="s">
        <v>165</v>
      </c>
      <c r="L36" s="45" t="s">
        <v>162</v>
      </c>
      <c r="M36" s="46"/>
      <c r="N36" s="46"/>
      <c r="O36" s="47"/>
      <c r="P36" s="84" t="s">
        <v>171</v>
      </c>
    </row>
    <row r="37" spans="1:18">
      <c r="A37">
        <v>17</v>
      </c>
      <c r="B37">
        <v>833</v>
      </c>
      <c r="C37" t="s">
        <v>17</v>
      </c>
      <c r="D37" t="s">
        <v>8</v>
      </c>
      <c r="E37" t="s">
        <v>27</v>
      </c>
      <c r="F37" t="s">
        <v>20</v>
      </c>
      <c r="G37">
        <v>3</v>
      </c>
      <c r="K37" s="24" t="s">
        <v>168</v>
      </c>
      <c r="L37" s="24">
        <v>1</v>
      </c>
      <c r="M37" s="24">
        <v>2</v>
      </c>
      <c r="N37" s="24">
        <v>3</v>
      </c>
      <c r="O37" s="24">
        <v>4</v>
      </c>
      <c r="P37" s="85"/>
    </row>
    <row r="38" spans="1:18">
      <c r="A38">
        <v>19</v>
      </c>
      <c r="B38">
        <v>834</v>
      </c>
      <c r="C38" t="s">
        <v>17</v>
      </c>
      <c r="D38" t="s">
        <v>8</v>
      </c>
      <c r="E38" t="s">
        <v>27</v>
      </c>
      <c r="F38" t="s">
        <v>20</v>
      </c>
      <c r="G38">
        <v>3</v>
      </c>
      <c r="K38" s="1" t="s">
        <v>63</v>
      </c>
      <c r="L38" s="1">
        <v>0</v>
      </c>
      <c r="M38" s="1">
        <v>1</v>
      </c>
      <c r="N38" s="1">
        <v>1</v>
      </c>
      <c r="O38" s="1">
        <v>1</v>
      </c>
      <c r="P38" s="76">
        <f>SUM(L38:O40)</f>
        <v>9</v>
      </c>
    </row>
    <row r="39" spans="1:18">
      <c r="A39">
        <v>21</v>
      </c>
      <c r="B39">
        <v>835</v>
      </c>
      <c r="C39" t="s">
        <v>24</v>
      </c>
      <c r="D39" t="s">
        <v>8</v>
      </c>
      <c r="E39" t="s">
        <v>27</v>
      </c>
      <c r="F39" t="s">
        <v>20</v>
      </c>
      <c r="G39">
        <v>3</v>
      </c>
      <c r="K39" s="1" t="s">
        <v>40</v>
      </c>
      <c r="L39" s="1">
        <v>1</v>
      </c>
      <c r="M39" s="1">
        <v>1</v>
      </c>
      <c r="N39" s="1">
        <v>0</v>
      </c>
      <c r="O39" s="1">
        <v>1</v>
      </c>
      <c r="P39" s="76"/>
    </row>
    <row r="40" spans="1:18">
      <c r="A40">
        <v>24</v>
      </c>
      <c r="B40">
        <v>1013</v>
      </c>
      <c r="C40" t="s">
        <v>17</v>
      </c>
      <c r="D40" t="s">
        <v>8</v>
      </c>
      <c r="E40" t="s">
        <v>47</v>
      </c>
      <c r="F40" t="s">
        <v>20</v>
      </c>
      <c r="G40">
        <v>4</v>
      </c>
      <c r="K40" s="1" t="s">
        <v>51</v>
      </c>
      <c r="L40" s="1">
        <v>1</v>
      </c>
      <c r="M40" s="1">
        <v>1</v>
      </c>
      <c r="N40" s="1">
        <v>1</v>
      </c>
      <c r="O40" s="1">
        <v>0</v>
      </c>
      <c r="P40" s="76"/>
    </row>
    <row r="41" spans="1:18">
      <c r="A41">
        <v>26</v>
      </c>
      <c r="B41">
        <v>1014</v>
      </c>
      <c r="C41" t="s">
        <v>17</v>
      </c>
      <c r="D41" t="s">
        <v>8</v>
      </c>
      <c r="E41" t="s">
        <v>47</v>
      </c>
      <c r="F41" t="s">
        <v>20</v>
      </c>
      <c r="G41">
        <v>4</v>
      </c>
    </row>
    <row r="42" spans="1:18">
      <c r="A42">
        <v>28</v>
      </c>
      <c r="B42">
        <v>1015</v>
      </c>
      <c r="C42" t="s">
        <v>24</v>
      </c>
      <c r="D42" t="s">
        <v>8</v>
      </c>
      <c r="E42" t="s">
        <v>47</v>
      </c>
      <c r="F42" t="s">
        <v>20</v>
      </c>
      <c r="G42">
        <v>4</v>
      </c>
      <c r="K42" s="24" t="s">
        <v>166</v>
      </c>
      <c r="L42" s="45" t="s">
        <v>162</v>
      </c>
      <c r="M42" s="46"/>
      <c r="N42" s="46"/>
      <c r="O42" s="47"/>
      <c r="P42" s="84" t="s">
        <v>171</v>
      </c>
    </row>
    <row r="43" spans="1:18">
      <c r="K43" s="24" t="s">
        <v>168</v>
      </c>
      <c r="L43" s="24">
        <v>1</v>
      </c>
      <c r="M43" s="24">
        <v>2</v>
      </c>
      <c r="N43" s="24">
        <v>3</v>
      </c>
      <c r="O43" s="24">
        <v>4</v>
      </c>
      <c r="P43" s="85"/>
    </row>
    <row r="44" spans="1:18">
      <c r="K44" s="25" t="s">
        <v>26</v>
      </c>
      <c r="L44" s="25">
        <v>1</v>
      </c>
      <c r="M44" s="25">
        <v>0</v>
      </c>
      <c r="N44" s="25">
        <v>0</v>
      </c>
      <c r="O44" s="25">
        <v>0</v>
      </c>
      <c r="P44" s="76">
        <f>SUM(L44:O47)</f>
        <v>4</v>
      </c>
    </row>
    <row r="45" spans="1:18">
      <c r="K45" s="25" t="s">
        <v>21</v>
      </c>
      <c r="L45" s="25">
        <v>0</v>
      </c>
      <c r="M45" s="25">
        <v>0</v>
      </c>
      <c r="N45" s="25">
        <v>0</v>
      </c>
      <c r="O45" s="25">
        <v>1</v>
      </c>
      <c r="P45" s="76"/>
    </row>
    <row r="46" spans="1:18">
      <c r="K46" s="25" t="s">
        <v>27</v>
      </c>
      <c r="L46" s="25">
        <v>0</v>
      </c>
      <c r="M46" s="25">
        <v>0</v>
      </c>
      <c r="N46" s="25">
        <v>1</v>
      </c>
      <c r="O46" s="25">
        <v>0</v>
      </c>
      <c r="P46" s="76"/>
    </row>
    <row r="47" spans="1:18">
      <c r="K47" s="25" t="s">
        <v>47</v>
      </c>
      <c r="L47" s="25">
        <v>0</v>
      </c>
      <c r="M47" s="25">
        <v>0</v>
      </c>
      <c r="N47" s="25">
        <v>0</v>
      </c>
      <c r="O47" s="25">
        <v>1</v>
      </c>
      <c r="P47" s="76"/>
    </row>
    <row r="49" spans="11:16">
      <c r="K49" s="24" t="s">
        <v>167</v>
      </c>
      <c r="L49" s="45" t="s">
        <v>162</v>
      </c>
      <c r="M49" s="46"/>
      <c r="N49" s="46"/>
      <c r="O49" s="47"/>
      <c r="P49" s="77" t="s">
        <v>171</v>
      </c>
    </row>
    <row r="50" spans="11:16">
      <c r="K50" s="24" t="s">
        <v>168</v>
      </c>
      <c r="L50" s="24">
        <v>1</v>
      </c>
      <c r="M50" s="24">
        <v>2</v>
      </c>
      <c r="N50" s="24">
        <v>3</v>
      </c>
      <c r="O50" s="24">
        <v>4</v>
      </c>
      <c r="P50" s="77"/>
    </row>
    <row r="51" spans="11:16">
      <c r="K51" s="25" t="s">
        <v>26</v>
      </c>
      <c r="L51" s="25">
        <v>1</v>
      </c>
      <c r="M51" s="25">
        <v>0</v>
      </c>
      <c r="N51" s="25">
        <v>0</v>
      </c>
      <c r="O51" s="25">
        <v>0</v>
      </c>
      <c r="P51" s="76">
        <f>SUM(L51:O54)</f>
        <v>4</v>
      </c>
    </row>
    <row r="52" spans="11:16">
      <c r="K52" s="25" t="s">
        <v>21</v>
      </c>
      <c r="L52" s="25">
        <v>0</v>
      </c>
      <c r="M52" s="25">
        <v>0</v>
      </c>
      <c r="N52" s="25">
        <v>0</v>
      </c>
      <c r="O52" s="25">
        <v>1</v>
      </c>
      <c r="P52" s="76"/>
    </row>
    <row r="53" spans="11:16">
      <c r="K53" s="25" t="s">
        <v>27</v>
      </c>
      <c r="L53" s="25">
        <v>0</v>
      </c>
      <c r="M53" s="25">
        <v>0</v>
      </c>
      <c r="N53" s="25">
        <v>1</v>
      </c>
      <c r="O53" s="25">
        <v>0</v>
      </c>
      <c r="P53" s="76"/>
    </row>
    <row r="54" spans="11:16">
      <c r="K54" s="25" t="s">
        <v>47</v>
      </c>
      <c r="L54" s="25">
        <v>0</v>
      </c>
      <c r="M54" s="25">
        <v>0</v>
      </c>
      <c r="N54" s="25">
        <v>0</v>
      </c>
      <c r="O54" s="25">
        <v>1</v>
      </c>
      <c r="P54" s="76"/>
    </row>
  </sheetData>
  <autoFilter ref="A1:G42" xr:uid="{63925150-0882-FF4D-B777-F590BD2D861F}">
    <sortState ref="A2:G26">
      <sortCondition ref="E1:E26"/>
    </sortState>
  </autoFilter>
  <mergeCells count="51">
    <mergeCell ref="P51:P54"/>
    <mergeCell ref="L49:O49"/>
    <mergeCell ref="P49:P50"/>
    <mergeCell ref="R24:R26"/>
    <mergeCell ref="R30:R34"/>
    <mergeCell ref="P38:P40"/>
    <mergeCell ref="P44:P47"/>
    <mergeCell ref="R22:R23"/>
    <mergeCell ref="R28:R29"/>
    <mergeCell ref="L36:O36"/>
    <mergeCell ref="P36:P37"/>
    <mergeCell ref="L42:O42"/>
    <mergeCell ref="P42:P43"/>
    <mergeCell ref="L22:Q22"/>
    <mergeCell ref="L28:Q28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L24:Q26 L51:O54">
    <cfRule type="expression" dxfId="21" priority="4">
      <formula>#REF!&gt;0</formula>
    </cfRule>
  </conditionalFormatting>
  <conditionalFormatting sqref="L30:Q34">
    <cfRule type="expression" dxfId="20" priority="3">
      <formula>#REF!&gt;0</formula>
    </cfRule>
  </conditionalFormatting>
  <conditionalFormatting sqref="L38:O40">
    <cfRule type="expression" dxfId="19" priority="2">
      <formula>#REF!&gt;0</formula>
    </cfRule>
  </conditionalFormatting>
  <conditionalFormatting sqref="L44:O47">
    <cfRule type="expression" dxfId="18" priority="1">
      <formula>#REF!&gt;0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77"/>
  <sheetViews>
    <sheetView topLeftCell="H24" zoomScale="80" zoomScaleNormal="80" workbookViewId="0">
      <selection sqref="A1:G1048576"/>
    </sheetView>
  </sheetViews>
  <sheetFormatPr baseColWidth="10" defaultColWidth="9.1640625" defaultRowHeight="15"/>
  <cols>
    <col min="1" max="4" width="0" hidden="1" customWidth="1"/>
    <col min="5" max="5" width="24" hidden="1" customWidth="1"/>
    <col min="6" max="7" width="0" hidden="1" customWidth="1"/>
    <col min="10" max="10" width="11.5" bestFit="1" customWidth="1"/>
    <col min="11" max="11" width="31.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3</v>
      </c>
      <c r="B2">
        <v>321</v>
      </c>
      <c r="C2" t="s">
        <v>17</v>
      </c>
      <c r="D2" t="s">
        <v>11</v>
      </c>
      <c r="E2" t="s">
        <v>50</v>
      </c>
      <c r="F2" t="s">
        <v>20</v>
      </c>
      <c r="G2">
        <v>1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5</v>
      </c>
      <c r="B3">
        <v>322</v>
      </c>
      <c r="C3" t="s">
        <v>17</v>
      </c>
      <c r="D3" t="s">
        <v>11</v>
      </c>
      <c r="E3" t="s">
        <v>50</v>
      </c>
      <c r="F3" t="s">
        <v>20</v>
      </c>
      <c r="G3">
        <v>1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7</v>
      </c>
      <c r="B4">
        <v>323</v>
      </c>
      <c r="C4" t="s">
        <v>24</v>
      </c>
      <c r="D4" t="s">
        <v>11</v>
      </c>
      <c r="E4" t="s">
        <v>50</v>
      </c>
      <c r="F4" t="s">
        <v>20</v>
      </c>
      <c r="G4">
        <v>1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18</v>
      </c>
      <c r="B5">
        <v>307</v>
      </c>
      <c r="C5" t="s">
        <v>17</v>
      </c>
      <c r="D5" t="s">
        <v>11</v>
      </c>
      <c r="E5" t="s">
        <v>25</v>
      </c>
      <c r="F5" t="s">
        <v>10</v>
      </c>
      <c r="G5">
        <v>6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3</v>
      </c>
      <c r="B6">
        <v>341</v>
      </c>
      <c r="C6" t="s">
        <v>17</v>
      </c>
      <c r="D6" t="s">
        <v>11</v>
      </c>
      <c r="E6" t="s">
        <v>12</v>
      </c>
      <c r="F6" t="s">
        <v>20</v>
      </c>
      <c r="G6">
        <v>1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2</v>
      </c>
      <c r="N6" s="1">
        <f t="shared" si="0"/>
        <v>0</v>
      </c>
      <c r="O6" s="1">
        <f t="shared" si="0"/>
        <v>0</v>
      </c>
      <c r="P6" s="1">
        <f t="shared" si="0"/>
        <v>4</v>
      </c>
      <c r="Q6" s="1">
        <f t="shared" si="0"/>
        <v>0</v>
      </c>
      <c r="R6" s="1">
        <f t="shared" si="0"/>
        <v>0</v>
      </c>
      <c r="S6" s="1">
        <f t="shared" si="0"/>
        <v>3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2</v>
      </c>
      <c r="W6" s="1">
        <f t="shared" si="1"/>
        <v>0</v>
      </c>
      <c r="X6" s="1">
        <f t="shared" si="1"/>
        <v>0</v>
      </c>
      <c r="Y6" s="1">
        <f t="shared" si="1"/>
        <v>3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5</v>
      </c>
      <c r="B7">
        <v>342</v>
      </c>
      <c r="C7" t="s">
        <v>17</v>
      </c>
      <c r="D7" t="s">
        <v>11</v>
      </c>
      <c r="E7" t="s">
        <v>12</v>
      </c>
      <c r="F7" t="s">
        <v>20</v>
      </c>
      <c r="G7">
        <v>1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3</v>
      </c>
      <c r="O7" s="1">
        <f t="shared" si="0"/>
        <v>0</v>
      </c>
      <c r="P7" s="1">
        <f t="shared" si="0"/>
        <v>0</v>
      </c>
      <c r="Q7" s="1">
        <f t="shared" si="0"/>
        <v>1</v>
      </c>
      <c r="R7" s="1">
        <f t="shared" si="0"/>
        <v>0</v>
      </c>
      <c r="S7" s="1">
        <f t="shared" si="0"/>
        <v>0</v>
      </c>
      <c r="T7" s="1">
        <f t="shared" si="0"/>
        <v>4</v>
      </c>
      <c r="U7" s="1">
        <f t="shared" si="0"/>
        <v>0</v>
      </c>
      <c r="V7" s="1">
        <f t="shared" si="1"/>
        <v>0</v>
      </c>
      <c r="W7" s="1">
        <f t="shared" si="1"/>
        <v>1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">
        <f t="shared" si="1"/>
        <v>0</v>
      </c>
      <c r="AC7" s="1">
        <f t="shared" si="1"/>
        <v>1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7</v>
      </c>
      <c r="B8">
        <v>343</v>
      </c>
      <c r="C8" t="s">
        <v>24</v>
      </c>
      <c r="D8" t="s">
        <v>11</v>
      </c>
      <c r="E8" t="s">
        <v>12</v>
      </c>
      <c r="F8" t="s">
        <v>20</v>
      </c>
      <c r="G8">
        <v>1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9</v>
      </c>
      <c r="B9">
        <v>133</v>
      </c>
      <c r="C9" t="s">
        <v>17</v>
      </c>
      <c r="D9" t="s">
        <v>11</v>
      </c>
      <c r="E9" t="s">
        <v>12</v>
      </c>
      <c r="F9" t="s">
        <v>10</v>
      </c>
      <c r="G9">
        <v>3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24</v>
      </c>
      <c r="B10">
        <v>873</v>
      </c>
      <c r="C10" t="s">
        <v>17</v>
      </c>
      <c r="D10" t="s">
        <v>11</v>
      </c>
      <c r="E10" t="s">
        <v>12</v>
      </c>
      <c r="F10" t="s">
        <v>20</v>
      </c>
      <c r="G10">
        <v>4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3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2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2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3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26</v>
      </c>
      <c r="B11">
        <v>874</v>
      </c>
      <c r="C11" t="s">
        <v>17</v>
      </c>
      <c r="D11" t="s">
        <v>11</v>
      </c>
      <c r="E11" t="s">
        <v>12</v>
      </c>
      <c r="F11" t="s">
        <v>20</v>
      </c>
      <c r="G11">
        <v>4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4</v>
      </c>
      <c r="O11" s="1">
        <f t="shared" si="4"/>
        <v>0</v>
      </c>
      <c r="P11" s="1">
        <f t="shared" si="4"/>
        <v>4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4</v>
      </c>
      <c r="V11" s="1">
        <f t="shared" si="5"/>
        <v>0</v>
      </c>
      <c r="W11" s="1">
        <f t="shared" si="5"/>
        <v>4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3</v>
      </c>
      <c r="AC11" s="1">
        <f t="shared" si="5"/>
        <v>0</v>
      </c>
      <c r="AD11" s="1">
        <f t="shared" si="5"/>
        <v>3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3</v>
      </c>
      <c r="AJ11" s="1">
        <f t="shared" si="6"/>
        <v>0</v>
      </c>
      <c r="AK11" s="1">
        <f t="shared" si="6"/>
        <v>3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28</v>
      </c>
      <c r="B12">
        <v>875</v>
      </c>
      <c r="C12" t="s">
        <v>24</v>
      </c>
      <c r="D12" t="s">
        <v>11</v>
      </c>
      <c r="E12" t="s">
        <v>12</v>
      </c>
      <c r="F12" t="s">
        <v>20</v>
      </c>
      <c r="G12">
        <v>4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4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4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3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3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3</v>
      </c>
      <c r="B13">
        <v>349</v>
      </c>
      <c r="C13" t="s">
        <v>17</v>
      </c>
      <c r="D13" t="s">
        <v>11</v>
      </c>
      <c r="E13" t="s">
        <v>53</v>
      </c>
      <c r="F13" t="s">
        <v>20</v>
      </c>
      <c r="G13">
        <v>1</v>
      </c>
    </row>
    <row r="14" spans="1:52">
      <c r="A14">
        <v>5</v>
      </c>
      <c r="B14">
        <v>350</v>
      </c>
      <c r="C14" t="s">
        <v>17</v>
      </c>
      <c r="D14" t="s">
        <v>11</v>
      </c>
      <c r="E14" t="s">
        <v>53</v>
      </c>
      <c r="F14" t="s">
        <v>20</v>
      </c>
      <c r="G14">
        <v>1</v>
      </c>
      <c r="K14" s="17" t="s">
        <v>158</v>
      </c>
      <c r="L14" s="18">
        <v>4</v>
      </c>
    </row>
    <row r="15" spans="1:52">
      <c r="A15">
        <v>7</v>
      </c>
      <c r="B15">
        <v>351</v>
      </c>
      <c r="C15" t="s">
        <v>24</v>
      </c>
      <c r="D15" t="s">
        <v>11</v>
      </c>
      <c r="E15" t="s">
        <v>53</v>
      </c>
      <c r="F15" t="s">
        <v>20</v>
      </c>
      <c r="G15">
        <v>1</v>
      </c>
      <c r="K15" s="16" t="s">
        <v>159</v>
      </c>
      <c r="L15" s="1">
        <f>(L6+L10)*1.5</f>
        <v>0</v>
      </c>
      <c r="M15" s="1">
        <f t="shared" ref="M15:AZ15" si="8">(M6+M10)*1.5</f>
        <v>3</v>
      </c>
      <c r="N15" s="1">
        <f t="shared" si="8"/>
        <v>0</v>
      </c>
      <c r="O15" s="1">
        <f t="shared" si="8"/>
        <v>4.5</v>
      </c>
      <c r="P15" s="1">
        <f t="shared" si="8"/>
        <v>6</v>
      </c>
      <c r="Q15" s="1">
        <f t="shared" si="8"/>
        <v>0</v>
      </c>
      <c r="R15" s="1">
        <f t="shared" si="8"/>
        <v>0</v>
      </c>
      <c r="S15" s="1">
        <f t="shared" si="8"/>
        <v>4.5</v>
      </c>
      <c r="T15" s="1">
        <f t="shared" si="8"/>
        <v>0</v>
      </c>
      <c r="U15" s="1">
        <f t="shared" si="8"/>
        <v>0</v>
      </c>
      <c r="V15" s="1">
        <f t="shared" si="8"/>
        <v>6</v>
      </c>
      <c r="W15" s="1">
        <f t="shared" si="8"/>
        <v>0</v>
      </c>
      <c r="X15" s="1">
        <f t="shared" si="8"/>
        <v>0</v>
      </c>
      <c r="Y15" s="1">
        <f t="shared" si="8"/>
        <v>4.5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3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4.5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17</v>
      </c>
      <c r="B16">
        <v>705</v>
      </c>
      <c r="C16" t="s">
        <v>17</v>
      </c>
      <c r="D16" t="s">
        <v>11</v>
      </c>
      <c r="E16" t="s">
        <v>53</v>
      </c>
      <c r="F16" t="s">
        <v>20</v>
      </c>
      <c r="G16">
        <v>3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7</v>
      </c>
      <c r="O16" s="1">
        <f t="shared" si="9"/>
        <v>0</v>
      </c>
      <c r="P16" s="1">
        <f t="shared" si="9"/>
        <v>4</v>
      </c>
      <c r="Q16" s="1">
        <f t="shared" si="9"/>
        <v>1</v>
      </c>
      <c r="R16" s="1">
        <f t="shared" si="9"/>
        <v>0</v>
      </c>
      <c r="S16" s="1">
        <f t="shared" si="9"/>
        <v>0</v>
      </c>
      <c r="T16" s="1">
        <f t="shared" si="9"/>
        <v>4</v>
      </c>
      <c r="U16" s="1">
        <f t="shared" si="9"/>
        <v>4</v>
      </c>
      <c r="V16" s="1">
        <f t="shared" si="9"/>
        <v>0</v>
      </c>
      <c r="W16" s="1">
        <f t="shared" si="9"/>
        <v>5</v>
      </c>
      <c r="X16" s="1">
        <f t="shared" si="9"/>
        <v>0</v>
      </c>
      <c r="Y16" s="1">
        <f t="shared" si="9"/>
        <v>0</v>
      </c>
      <c r="Z16" s="1">
        <f t="shared" si="9"/>
        <v>0</v>
      </c>
      <c r="AA16" s="1">
        <f t="shared" si="9"/>
        <v>0</v>
      </c>
      <c r="AB16" s="1">
        <f t="shared" si="9"/>
        <v>3</v>
      </c>
      <c r="AC16" s="1">
        <f t="shared" si="9"/>
        <v>1</v>
      </c>
      <c r="AD16" s="1">
        <f t="shared" si="9"/>
        <v>3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3</v>
      </c>
      <c r="AJ16" s="1">
        <f t="shared" si="9"/>
        <v>0</v>
      </c>
      <c r="AK16" s="1">
        <f t="shared" si="9"/>
        <v>3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19</v>
      </c>
      <c r="B17">
        <v>706</v>
      </c>
      <c r="C17" t="s">
        <v>17</v>
      </c>
      <c r="D17" t="s">
        <v>11</v>
      </c>
      <c r="E17" t="s">
        <v>53</v>
      </c>
      <c r="F17" t="s">
        <v>20</v>
      </c>
      <c r="G17">
        <v>3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10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10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7.5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7.5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21</v>
      </c>
      <c r="B18">
        <v>707</v>
      </c>
      <c r="C18" t="s">
        <v>24</v>
      </c>
      <c r="D18" t="s">
        <v>11</v>
      </c>
      <c r="E18" t="s">
        <v>53</v>
      </c>
      <c r="F18" t="s">
        <v>20</v>
      </c>
      <c r="G18">
        <v>3</v>
      </c>
      <c r="K18" s="15" t="s">
        <v>155</v>
      </c>
      <c r="L18" s="20">
        <f>SUM(L15:L17)</f>
        <v>0</v>
      </c>
      <c r="M18" s="20">
        <f t="shared" ref="M18:AZ18" si="11">SUM(M15:M17)</f>
        <v>3</v>
      </c>
      <c r="N18" s="20">
        <f t="shared" si="11"/>
        <v>7</v>
      </c>
      <c r="O18" s="20">
        <f t="shared" si="11"/>
        <v>4.5</v>
      </c>
      <c r="P18" s="20">
        <f t="shared" si="11"/>
        <v>10</v>
      </c>
      <c r="Q18" s="20">
        <f t="shared" si="11"/>
        <v>1</v>
      </c>
      <c r="R18" s="20">
        <f t="shared" si="11"/>
        <v>10</v>
      </c>
      <c r="S18" s="20">
        <f t="shared" si="11"/>
        <v>4.5</v>
      </c>
      <c r="T18" s="20">
        <f t="shared" si="11"/>
        <v>4</v>
      </c>
      <c r="U18" s="20">
        <f t="shared" si="11"/>
        <v>4</v>
      </c>
      <c r="V18" s="20">
        <f t="shared" si="11"/>
        <v>6</v>
      </c>
      <c r="W18" s="20">
        <f t="shared" si="11"/>
        <v>5</v>
      </c>
      <c r="X18" s="20">
        <f t="shared" si="11"/>
        <v>0</v>
      </c>
      <c r="Y18" s="20">
        <f t="shared" si="11"/>
        <v>14.5</v>
      </c>
      <c r="Z18" s="20">
        <f t="shared" si="11"/>
        <v>0</v>
      </c>
      <c r="AA18" s="20">
        <f t="shared" si="11"/>
        <v>0</v>
      </c>
      <c r="AB18" s="20">
        <f t="shared" si="11"/>
        <v>3</v>
      </c>
      <c r="AC18" s="20">
        <f t="shared" si="11"/>
        <v>4</v>
      </c>
      <c r="AD18" s="20">
        <f t="shared" si="11"/>
        <v>3</v>
      </c>
      <c r="AE18" s="20">
        <f t="shared" si="11"/>
        <v>0</v>
      </c>
      <c r="AF18" s="20">
        <f t="shared" si="11"/>
        <v>7.5</v>
      </c>
      <c r="AG18" s="20">
        <f t="shared" si="11"/>
        <v>0</v>
      </c>
      <c r="AH18" s="20">
        <f t="shared" si="11"/>
        <v>0</v>
      </c>
      <c r="AI18" s="20">
        <f t="shared" si="11"/>
        <v>3</v>
      </c>
      <c r="AJ18" s="20">
        <f t="shared" si="11"/>
        <v>4.5</v>
      </c>
      <c r="AK18" s="20">
        <f t="shared" si="11"/>
        <v>3</v>
      </c>
      <c r="AL18" s="20">
        <f t="shared" si="11"/>
        <v>0</v>
      </c>
      <c r="AM18" s="20">
        <f t="shared" si="11"/>
        <v>7.5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4</v>
      </c>
      <c r="B19">
        <v>372</v>
      </c>
      <c r="C19" t="s">
        <v>7</v>
      </c>
      <c r="D19" t="s">
        <v>11</v>
      </c>
      <c r="E19" t="s">
        <v>52</v>
      </c>
      <c r="F19" t="s">
        <v>20</v>
      </c>
      <c r="G19">
        <v>1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3</v>
      </c>
      <c r="O19" s="19">
        <f t="shared" si="12"/>
        <v>0.5</v>
      </c>
      <c r="P19" s="19">
        <f t="shared" si="12"/>
        <v>6</v>
      </c>
      <c r="Q19" s="19">
        <f t="shared" si="12"/>
        <v>0</v>
      </c>
      <c r="R19" s="19">
        <f t="shared" si="12"/>
        <v>6</v>
      </c>
      <c r="S19" s="19">
        <f t="shared" si="12"/>
        <v>0.5</v>
      </c>
      <c r="T19" s="19">
        <f t="shared" si="12"/>
        <v>0</v>
      </c>
      <c r="U19" s="19">
        <f t="shared" si="12"/>
        <v>0</v>
      </c>
      <c r="V19" s="19">
        <f t="shared" si="12"/>
        <v>2</v>
      </c>
      <c r="W19" s="19">
        <f t="shared" si="12"/>
        <v>1</v>
      </c>
      <c r="X19" s="19">
        <f t="shared" si="12"/>
        <v>0</v>
      </c>
      <c r="Y19" s="19">
        <f t="shared" si="12"/>
        <v>10.5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</v>
      </c>
      <c r="AD19" s="19">
        <f t="shared" si="12"/>
        <v>0</v>
      </c>
      <c r="AE19" s="19">
        <f t="shared" si="12"/>
        <v>0</v>
      </c>
      <c r="AF19" s="19">
        <f t="shared" si="12"/>
        <v>3.5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0.5</v>
      </c>
      <c r="AK19" s="19">
        <f t="shared" si="12"/>
        <v>0</v>
      </c>
      <c r="AL19" s="19">
        <f t="shared" si="12"/>
        <v>0</v>
      </c>
      <c r="AM19" s="19">
        <f t="shared" si="12"/>
        <v>3.5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10</v>
      </c>
      <c r="B20">
        <v>553</v>
      </c>
      <c r="C20" t="s">
        <v>17</v>
      </c>
      <c r="D20" t="s">
        <v>11</v>
      </c>
      <c r="E20" t="s">
        <v>52</v>
      </c>
      <c r="F20" t="s">
        <v>20</v>
      </c>
      <c r="G20">
        <v>2</v>
      </c>
    </row>
    <row r="21" spans="1:52">
      <c r="A21">
        <v>11</v>
      </c>
      <c r="B21">
        <v>552</v>
      </c>
      <c r="C21" t="s">
        <v>7</v>
      </c>
      <c r="D21" t="s">
        <v>11</v>
      </c>
      <c r="E21" t="s">
        <v>52</v>
      </c>
      <c r="F21" t="s">
        <v>20</v>
      </c>
      <c r="G21">
        <v>2</v>
      </c>
    </row>
    <row r="22" spans="1:52">
      <c r="A22">
        <v>12</v>
      </c>
      <c r="B22">
        <v>554</v>
      </c>
      <c r="C22" t="s">
        <v>17</v>
      </c>
      <c r="D22" t="s">
        <v>11</v>
      </c>
      <c r="E22" t="s">
        <v>52</v>
      </c>
      <c r="F22" t="s">
        <v>20</v>
      </c>
      <c r="G22">
        <v>2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14</v>
      </c>
      <c r="B23">
        <v>555</v>
      </c>
      <c r="C23" t="s">
        <v>24</v>
      </c>
      <c r="D23" t="s">
        <v>11</v>
      </c>
      <c r="E23" t="s">
        <v>52</v>
      </c>
      <c r="F23" t="s">
        <v>20</v>
      </c>
      <c r="G23">
        <v>2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18</v>
      </c>
      <c r="B24">
        <v>728</v>
      </c>
      <c r="C24" t="s">
        <v>7</v>
      </c>
      <c r="D24" t="s">
        <v>11</v>
      </c>
      <c r="E24" t="s">
        <v>52</v>
      </c>
      <c r="F24" t="s">
        <v>20</v>
      </c>
      <c r="G24">
        <v>3</v>
      </c>
      <c r="K24" s="1" t="s">
        <v>54</v>
      </c>
      <c r="L24" s="1">
        <v>1</v>
      </c>
      <c r="M24" s="1">
        <v>3</v>
      </c>
      <c r="N24" s="1">
        <v>2</v>
      </c>
      <c r="O24" s="1">
        <v>1</v>
      </c>
      <c r="P24" s="1">
        <v>2</v>
      </c>
      <c r="Q24" s="1">
        <v>0</v>
      </c>
      <c r="R24" s="76">
        <f>SUM(L24:Q25)</f>
        <v>14</v>
      </c>
    </row>
    <row r="25" spans="1:52">
      <c r="A25">
        <v>25</v>
      </c>
      <c r="B25">
        <v>904</v>
      </c>
      <c r="C25" t="s">
        <v>7</v>
      </c>
      <c r="D25" t="s">
        <v>11</v>
      </c>
      <c r="E25" t="s">
        <v>52</v>
      </c>
      <c r="F25" t="s">
        <v>20</v>
      </c>
      <c r="G25">
        <v>4</v>
      </c>
      <c r="K25" s="1" t="s">
        <v>74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0</v>
      </c>
      <c r="R25" s="76"/>
    </row>
    <row r="26" spans="1:52">
      <c r="A26">
        <v>10</v>
      </c>
      <c r="B26">
        <v>557</v>
      </c>
      <c r="C26" t="s">
        <v>17</v>
      </c>
      <c r="D26" t="s">
        <v>39</v>
      </c>
      <c r="E26" t="s">
        <v>40</v>
      </c>
      <c r="F26" t="s">
        <v>20</v>
      </c>
      <c r="G26">
        <v>2</v>
      </c>
    </row>
    <row r="27" spans="1:52">
      <c r="A27">
        <v>12</v>
      </c>
      <c r="B27">
        <v>558</v>
      </c>
      <c r="C27" t="s">
        <v>17</v>
      </c>
      <c r="D27" t="s">
        <v>39</v>
      </c>
      <c r="E27" t="s">
        <v>40</v>
      </c>
      <c r="F27" t="s">
        <v>20</v>
      </c>
      <c r="G27">
        <v>2</v>
      </c>
      <c r="K27" s="23" t="s">
        <v>164</v>
      </c>
      <c r="L27" s="78" t="s">
        <v>162</v>
      </c>
      <c r="M27" s="79"/>
      <c r="N27" s="79"/>
      <c r="O27" s="79"/>
      <c r="P27" s="79"/>
      <c r="Q27" s="80"/>
      <c r="R27" s="75" t="s">
        <v>171</v>
      </c>
    </row>
    <row r="28" spans="1:52">
      <c r="A28">
        <v>14</v>
      </c>
      <c r="B28">
        <v>559</v>
      </c>
      <c r="C28" t="s">
        <v>24</v>
      </c>
      <c r="D28" t="s">
        <v>39</v>
      </c>
      <c r="E28" t="s">
        <v>40</v>
      </c>
      <c r="F28" t="s">
        <v>20</v>
      </c>
      <c r="G28">
        <v>2</v>
      </c>
      <c r="K28" s="23" t="s">
        <v>168</v>
      </c>
      <c r="L28" s="23">
        <v>1</v>
      </c>
      <c r="M28" s="23">
        <v>2</v>
      </c>
      <c r="N28" s="23">
        <v>3</v>
      </c>
      <c r="O28" s="23">
        <v>4</v>
      </c>
      <c r="P28" s="23">
        <v>5</v>
      </c>
      <c r="Q28" s="23">
        <v>6</v>
      </c>
      <c r="R28" s="75"/>
    </row>
    <row r="29" spans="1:52">
      <c r="A29">
        <v>24</v>
      </c>
      <c r="B29">
        <v>909</v>
      </c>
      <c r="C29" t="s">
        <v>17</v>
      </c>
      <c r="D29" t="s">
        <v>39</v>
      </c>
      <c r="E29" t="s">
        <v>40</v>
      </c>
      <c r="F29" t="s">
        <v>20</v>
      </c>
      <c r="G29">
        <v>4</v>
      </c>
      <c r="K29" s="1" t="s">
        <v>25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76">
        <f>SUM(L29:Q34)</f>
        <v>10</v>
      </c>
    </row>
    <row r="30" spans="1:52">
      <c r="A30">
        <v>26</v>
      </c>
      <c r="B30">
        <v>910</v>
      </c>
      <c r="C30" t="s">
        <v>17</v>
      </c>
      <c r="D30" t="s">
        <v>39</v>
      </c>
      <c r="E30" t="s">
        <v>40</v>
      </c>
      <c r="F30" t="s">
        <v>20</v>
      </c>
      <c r="G30">
        <v>4</v>
      </c>
      <c r="K30" s="1" t="s">
        <v>12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76"/>
    </row>
    <row r="31" spans="1:52">
      <c r="A31">
        <v>28</v>
      </c>
      <c r="B31">
        <v>911</v>
      </c>
      <c r="C31" t="s">
        <v>24</v>
      </c>
      <c r="D31" t="s">
        <v>39</v>
      </c>
      <c r="E31" t="s">
        <v>40</v>
      </c>
      <c r="F31" t="s">
        <v>20</v>
      </c>
      <c r="G31">
        <v>4</v>
      </c>
      <c r="K31" s="1" t="s">
        <v>51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76"/>
    </row>
    <row r="32" spans="1:52">
      <c r="A32">
        <v>10</v>
      </c>
      <c r="B32">
        <v>573</v>
      </c>
      <c r="C32" t="s">
        <v>17</v>
      </c>
      <c r="D32" t="s">
        <v>11</v>
      </c>
      <c r="E32" t="s">
        <v>41</v>
      </c>
      <c r="F32" t="s">
        <v>20</v>
      </c>
      <c r="G32">
        <v>2</v>
      </c>
      <c r="K32" s="1" t="s">
        <v>75</v>
      </c>
      <c r="L32" s="1">
        <v>1</v>
      </c>
      <c r="M32" s="1">
        <v>0</v>
      </c>
      <c r="N32" s="1">
        <v>1</v>
      </c>
      <c r="O32" s="1">
        <v>1</v>
      </c>
      <c r="P32" s="1">
        <v>0</v>
      </c>
      <c r="Q32" s="1">
        <v>0</v>
      </c>
      <c r="R32" s="76"/>
    </row>
    <row r="33" spans="1:18">
      <c r="A33">
        <v>12</v>
      </c>
      <c r="B33">
        <v>574</v>
      </c>
      <c r="C33" t="s">
        <v>17</v>
      </c>
      <c r="D33" t="s">
        <v>11</v>
      </c>
      <c r="E33" t="s">
        <v>41</v>
      </c>
      <c r="F33" t="s">
        <v>20</v>
      </c>
      <c r="G33">
        <v>2</v>
      </c>
      <c r="K33" s="1" t="s">
        <v>48</v>
      </c>
      <c r="L33" s="1">
        <v>1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76"/>
    </row>
    <row r="34" spans="1:18">
      <c r="A34">
        <v>14</v>
      </c>
      <c r="B34">
        <v>575</v>
      </c>
      <c r="C34" t="s">
        <v>24</v>
      </c>
      <c r="D34" t="s">
        <v>11</v>
      </c>
      <c r="E34" t="s">
        <v>41</v>
      </c>
      <c r="F34" t="s">
        <v>20</v>
      </c>
      <c r="G34">
        <v>2</v>
      </c>
      <c r="K34" s="1" t="s">
        <v>49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76"/>
    </row>
    <row r="35" spans="1:18">
      <c r="A35">
        <v>10</v>
      </c>
      <c r="B35">
        <v>585</v>
      </c>
      <c r="C35" t="s">
        <v>17</v>
      </c>
      <c r="D35" t="s">
        <v>11</v>
      </c>
      <c r="E35" t="s">
        <v>36</v>
      </c>
      <c r="F35" t="s">
        <v>20</v>
      </c>
      <c r="G35">
        <v>2</v>
      </c>
    </row>
    <row r="36" spans="1:18">
      <c r="A36">
        <v>12</v>
      </c>
      <c r="B36">
        <v>586</v>
      </c>
      <c r="C36" t="s">
        <v>17</v>
      </c>
      <c r="D36" t="s">
        <v>11</v>
      </c>
      <c r="E36" t="s">
        <v>36</v>
      </c>
      <c r="F36" t="s">
        <v>20</v>
      </c>
      <c r="G36">
        <v>2</v>
      </c>
      <c r="K36" s="24" t="s">
        <v>165</v>
      </c>
      <c r="L36" s="45" t="s">
        <v>162</v>
      </c>
      <c r="M36" s="46"/>
      <c r="N36" s="46"/>
      <c r="O36" s="47"/>
      <c r="P36" s="84" t="s">
        <v>171</v>
      </c>
    </row>
    <row r="37" spans="1:18">
      <c r="A37">
        <v>14</v>
      </c>
      <c r="B37">
        <v>587</v>
      </c>
      <c r="C37" t="s">
        <v>24</v>
      </c>
      <c r="D37" t="s">
        <v>11</v>
      </c>
      <c r="E37" t="s">
        <v>36</v>
      </c>
      <c r="F37" t="s">
        <v>20</v>
      </c>
      <c r="G37">
        <v>2</v>
      </c>
      <c r="K37" s="24" t="s">
        <v>168</v>
      </c>
      <c r="L37" s="24">
        <v>1</v>
      </c>
      <c r="M37" s="24">
        <v>2</v>
      </c>
      <c r="N37" s="24">
        <v>3</v>
      </c>
      <c r="O37" s="24">
        <v>4</v>
      </c>
      <c r="P37" s="85"/>
    </row>
    <row r="38" spans="1:18">
      <c r="A38">
        <v>9</v>
      </c>
      <c r="B38">
        <v>151</v>
      </c>
      <c r="C38" t="s">
        <v>17</v>
      </c>
      <c r="D38" t="s">
        <v>11</v>
      </c>
      <c r="E38" t="s">
        <v>51</v>
      </c>
      <c r="F38" t="s">
        <v>10</v>
      </c>
      <c r="G38">
        <v>3</v>
      </c>
      <c r="K38" s="1" t="s">
        <v>52</v>
      </c>
      <c r="L38" s="1">
        <v>1</v>
      </c>
      <c r="M38" s="1">
        <v>1</v>
      </c>
      <c r="N38" s="1">
        <v>1</v>
      </c>
      <c r="O38" s="1">
        <v>1</v>
      </c>
      <c r="P38" s="76">
        <f>SUM(L38:O41)</f>
        <v>10</v>
      </c>
    </row>
    <row r="39" spans="1:18">
      <c r="A39">
        <v>17</v>
      </c>
      <c r="B39">
        <v>765</v>
      </c>
      <c r="C39" t="s">
        <v>17</v>
      </c>
      <c r="D39" t="s">
        <v>11</v>
      </c>
      <c r="E39" t="s">
        <v>51</v>
      </c>
      <c r="F39" t="s">
        <v>20</v>
      </c>
      <c r="G39">
        <v>3</v>
      </c>
      <c r="K39" s="1" t="s">
        <v>73</v>
      </c>
      <c r="L39" s="1">
        <v>0</v>
      </c>
      <c r="M39" s="1">
        <v>0</v>
      </c>
      <c r="N39" s="1">
        <v>0</v>
      </c>
      <c r="O39" s="1">
        <v>1</v>
      </c>
      <c r="P39" s="76"/>
    </row>
    <row r="40" spans="1:18">
      <c r="A40">
        <v>19</v>
      </c>
      <c r="B40">
        <v>766</v>
      </c>
      <c r="C40" t="s">
        <v>17</v>
      </c>
      <c r="D40" t="s">
        <v>11</v>
      </c>
      <c r="E40" t="s">
        <v>51</v>
      </c>
      <c r="F40" t="s">
        <v>20</v>
      </c>
      <c r="G40">
        <v>3</v>
      </c>
      <c r="K40" s="1" t="s">
        <v>54</v>
      </c>
      <c r="L40" s="1">
        <v>1</v>
      </c>
      <c r="M40" s="1">
        <v>1</v>
      </c>
      <c r="N40" s="1">
        <v>1</v>
      </c>
      <c r="O40" s="1">
        <v>1</v>
      </c>
      <c r="P40" s="76"/>
    </row>
    <row r="41" spans="1:18">
      <c r="A41">
        <v>21</v>
      </c>
      <c r="B41">
        <v>767</v>
      </c>
      <c r="C41" t="s">
        <v>24</v>
      </c>
      <c r="D41" t="s">
        <v>11</v>
      </c>
      <c r="E41" t="s">
        <v>51</v>
      </c>
      <c r="F41" t="s">
        <v>20</v>
      </c>
      <c r="G41">
        <v>3</v>
      </c>
      <c r="K41" s="1" t="s">
        <v>74</v>
      </c>
      <c r="L41" s="1">
        <v>1</v>
      </c>
      <c r="M41" s="1">
        <v>0</v>
      </c>
      <c r="N41" s="1">
        <v>0</v>
      </c>
      <c r="O41" s="1">
        <v>0</v>
      </c>
      <c r="P41" s="76"/>
    </row>
    <row r="42" spans="1:18">
      <c r="A42">
        <v>24</v>
      </c>
      <c r="B42">
        <v>949</v>
      </c>
      <c r="C42" t="s">
        <v>17</v>
      </c>
      <c r="D42" t="s">
        <v>11</v>
      </c>
      <c r="E42" t="s">
        <v>43</v>
      </c>
      <c r="F42" t="s">
        <v>20</v>
      </c>
      <c r="G42">
        <v>4</v>
      </c>
    </row>
    <row r="43" spans="1:18">
      <c r="A43">
        <v>26</v>
      </c>
      <c r="B43">
        <v>950</v>
      </c>
      <c r="C43" t="s">
        <v>17</v>
      </c>
      <c r="D43" t="s">
        <v>11</v>
      </c>
      <c r="E43" t="s">
        <v>43</v>
      </c>
      <c r="F43" t="s">
        <v>20</v>
      </c>
      <c r="G43">
        <v>4</v>
      </c>
      <c r="K43" s="24" t="s">
        <v>166</v>
      </c>
      <c r="L43" s="45" t="s">
        <v>162</v>
      </c>
      <c r="M43" s="46"/>
      <c r="N43" s="46"/>
      <c r="O43" s="47"/>
      <c r="P43" s="84" t="s">
        <v>171</v>
      </c>
    </row>
    <row r="44" spans="1:18">
      <c r="A44">
        <v>28</v>
      </c>
      <c r="B44">
        <v>951</v>
      </c>
      <c r="C44" t="s">
        <v>24</v>
      </c>
      <c r="D44" t="s">
        <v>11</v>
      </c>
      <c r="E44" t="s">
        <v>43</v>
      </c>
      <c r="F44" t="s">
        <v>20</v>
      </c>
      <c r="G44">
        <v>4</v>
      </c>
      <c r="K44" s="24" t="s">
        <v>168</v>
      </c>
      <c r="L44" s="24">
        <v>1</v>
      </c>
      <c r="M44" s="24">
        <v>2</v>
      </c>
      <c r="N44" s="24">
        <v>3</v>
      </c>
      <c r="O44" s="24">
        <v>4</v>
      </c>
      <c r="P44" s="85"/>
    </row>
    <row r="45" spans="1:18">
      <c r="A45">
        <v>25</v>
      </c>
      <c r="B45">
        <v>956</v>
      </c>
      <c r="C45" t="s">
        <v>7</v>
      </c>
      <c r="D45" t="s">
        <v>13</v>
      </c>
      <c r="E45" t="s">
        <v>73</v>
      </c>
      <c r="F45" t="s">
        <v>20</v>
      </c>
      <c r="G45">
        <v>4</v>
      </c>
      <c r="K45" s="1" t="s">
        <v>50</v>
      </c>
      <c r="L45" s="1">
        <v>1</v>
      </c>
      <c r="M45" s="1">
        <v>0</v>
      </c>
      <c r="N45" s="1">
        <v>0</v>
      </c>
      <c r="O45" s="1">
        <v>0</v>
      </c>
      <c r="P45" s="76">
        <f>SUM(L45:O55)</f>
        <v>14</v>
      </c>
    </row>
    <row r="46" spans="1:18">
      <c r="A46">
        <v>3</v>
      </c>
      <c r="B46">
        <v>49</v>
      </c>
      <c r="C46" t="s">
        <v>17</v>
      </c>
      <c r="D46" t="s">
        <v>11</v>
      </c>
      <c r="E46" t="s">
        <v>75</v>
      </c>
      <c r="F46" t="s">
        <v>10</v>
      </c>
      <c r="G46">
        <v>1</v>
      </c>
      <c r="K46" s="1" t="s">
        <v>12</v>
      </c>
      <c r="L46" s="1">
        <v>1</v>
      </c>
      <c r="M46" s="1">
        <v>0</v>
      </c>
      <c r="N46" s="1">
        <v>0</v>
      </c>
      <c r="O46" s="1">
        <v>1</v>
      </c>
      <c r="P46" s="76"/>
    </row>
    <row r="47" spans="1:18">
      <c r="A47">
        <v>9</v>
      </c>
      <c r="B47">
        <v>169</v>
      </c>
      <c r="C47" t="s">
        <v>17</v>
      </c>
      <c r="D47" t="s">
        <v>11</v>
      </c>
      <c r="E47" t="s">
        <v>75</v>
      </c>
      <c r="F47" t="s">
        <v>10</v>
      </c>
      <c r="G47">
        <v>3</v>
      </c>
      <c r="K47" s="1" t="s">
        <v>53</v>
      </c>
      <c r="L47" s="1">
        <v>1</v>
      </c>
      <c r="M47" s="1">
        <v>0</v>
      </c>
      <c r="N47" s="1">
        <v>1</v>
      </c>
      <c r="O47" s="1">
        <v>0</v>
      </c>
      <c r="P47" s="76"/>
    </row>
    <row r="48" spans="1:18">
      <c r="A48">
        <v>12</v>
      </c>
      <c r="B48">
        <v>237</v>
      </c>
      <c r="C48" t="s">
        <v>17</v>
      </c>
      <c r="D48" t="s">
        <v>11</v>
      </c>
      <c r="E48" t="s">
        <v>75</v>
      </c>
      <c r="F48" t="s">
        <v>10</v>
      </c>
      <c r="G48">
        <v>4</v>
      </c>
      <c r="K48" s="1" t="s">
        <v>52</v>
      </c>
      <c r="L48" s="1">
        <v>0</v>
      </c>
      <c r="M48" s="1">
        <v>1</v>
      </c>
      <c r="N48" s="1">
        <v>0</v>
      </c>
      <c r="O48" s="1">
        <v>0</v>
      </c>
      <c r="P48" s="76"/>
    </row>
    <row r="49" spans="1:16">
      <c r="A49">
        <v>3</v>
      </c>
      <c r="B49">
        <v>53</v>
      </c>
      <c r="C49" t="s">
        <v>17</v>
      </c>
      <c r="D49" t="s">
        <v>11</v>
      </c>
      <c r="E49" t="s">
        <v>48</v>
      </c>
      <c r="F49" t="s">
        <v>10</v>
      </c>
      <c r="G49">
        <v>1</v>
      </c>
      <c r="K49" s="1" t="s">
        <v>40</v>
      </c>
      <c r="L49" s="1">
        <v>0</v>
      </c>
      <c r="M49" s="1">
        <v>1</v>
      </c>
      <c r="N49" s="1">
        <v>0</v>
      </c>
      <c r="O49" s="1">
        <v>1</v>
      </c>
      <c r="P49" s="76"/>
    </row>
    <row r="50" spans="1:16">
      <c r="A50">
        <v>6</v>
      </c>
      <c r="B50">
        <v>113</v>
      </c>
      <c r="C50" t="s">
        <v>17</v>
      </c>
      <c r="D50" t="s">
        <v>11</v>
      </c>
      <c r="E50" t="s">
        <v>48</v>
      </c>
      <c r="F50" t="s">
        <v>10</v>
      </c>
      <c r="G50">
        <v>2</v>
      </c>
      <c r="K50" s="1" t="s">
        <v>41</v>
      </c>
      <c r="L50" s="1">
        <v>0</v>
      </c>
      <c r="M50" s="1">
        <v>1</v>
      </c>
      <c r="N50" s="1">
        <v>0</v>
      </c>
      <c r="O50" s="1">
        <v>0</v>
      </c>
      <c r="P50" s="76"/>
    </row>
    <row r="51" spans="1:16">
      <c r="A51">
        <v>9</v>
      </c>
      <c r="B51">
        <v>173</v>
      </c>
      <c r="C51" t="s">
        <v>17</v>
      </c>
      <c r="D51" t="s">
        <v>11</v>
      </c>
      <c r="E51" t="s">
        <v>48</v>
      </c>
      <c r="F51" t="s">
        <v>10</v>
      </c>
      <c r="G51">
        <v>3</v>
      </c>
      <c r="K51" s="1" t="s">
        <v>36</v>
      </c>
      <c r="L51" s="1">
        <v>0</v>
      </c>
      <c r="M51" s="1">
        <v>1</v>
      </c>
      <c r="N51" s="1">
        <v>0</v>
      </c>
      <c r="O51" s="1">
        <v>0</v>
      </c>
      <c r="P51" s="76"/>
    </row>
    <row r="52" spans="1:16">
      <c r="A52">
        <v>2</v>
      </c>
      <c r="B52">
        <v>56</v>
      </c>
      <c r="C52" t="s">
        <v>7</v>
      </c>
      <c r="D52" t="s">
        <v>15</v>
      </c>
      <c r="E52" t="s">
        <v>54</v>
      </c>
      <c r="F52" t="s">
        <v>10</v>
      </c>
      <c r="G52">
        <v>1</v>
      </c>
      <c r="K52" s="1" t="s">
        <v>51</v>
      </c>
      <c r="L52" s="1">
        <v>0</v>
      </c>
      <c r="M52" s="1">
        <v>0</v>
      </c>
      <c r="N52" s="1">
        <v>1</v>
      </c>
      <c r="O52" s="1">
        <v>0</v>
      </c>
      <c r="P52" s="76"/>
    </row>
    <row r="53" spans="1:16">
      <c r="A53">
        <v>4</v>
      </c>
      <c r="B53">
        <v>456</v>
      </c>
      <c r="C53" t="s">
        <v>7</v>
      </c>
      <c r="D53" t="s">
        <v>15</v>
      </c>
      <c r="E53" t="s">
        <v>54</v>
      </c>
      <c r="F53" t="s">
        <v>20</v>
      </c>
      <c r="G53">
        <v>1</v>
      </c>
      <c r="K53" s="1" t="s">
        <v>43</v>
      </c>
      <c r="L53" s="1">
        <v>0</v>
      </c>
      <c r="M53" s="1">
        <v>0</v>
      </c>
      <c r="N53" s="1">
        <v>0</v>
      </c>
      <c r="O53" s="1">
        <v>1</v>
      </c>
      <c r="P53" s="76"/>
    </row>
    <row r="54" spans="1:16">
      <c r="A54">
        <v>5</v>
      </c>
      <c r="B54">
        <v>114</v>
      </c>
      <c r="C54" t="s">
        <v>7</v>
      </c>
      <c r="D54" t="s">
        <v>15</v>
      </c>
      <c r="E54" t="s">
        <v>54</v>
      </c>
      <c r="F54" t="s">
        <v>10</v>
      </c>
      <c r="G54">
        <v>2</v>
      </c>
      <c r="K54" s="1" t="s">
        <v>49</v>
      </c>
      <c r="L54" s="1">
        <v>1</v>
      </c>
      <c r="M54" s="1">
        <v>0</v>
      </c>
      <c r="N54" s="1">
        <v>0</v>
      </c>
      <c r="O54" s="1">
        <v>0</v>
      </c>
      <c r="P54" s="76"/>
    </row>
    <row r="55" spans="1:16">
      <c r="A55">
        <v>5</v>
      </c>
      <c r="B55">
        <v>116</v>
      </c>
      <c r="C55" t="s">
        <v>7</v>
      </c>
      <c r="D55" t="s">
        <v>15</v>
      </c>
      <c r="E55" t="s">
        <v>54</v>
      </c>
      <c r="F55" t="s">
        <v>10</v>
      </c>
      <c r="G55">
        <v>2</v>
      </c>
      <c r="K55" s="1" t="s">
        <v>44</v>
      </c>
      <c r="L55" s="1">
        <v>0</v>
      </c>
      <c r="M55" s="1">
        <v>0</v>
      </c>
      <c r="N55" s="1">
        <v>1</v>
      </c>
      <c r="O55" s="1">
        <v>0</v>
      </c>
      <c r="P55" s="76"/>
    </row>
    <row r="56" spans="1:16">
      <c r="A56">
        <v>5</v>
      </c>
      <c r="B56">
        <v>118</v>
      </c>
      <c r="C56" t="s">
        <v>7</v>
      </c>
      <c r="D56" t="s">
        <v>15</v>
      </c>
      <c r="E56" t="s">
        <v>54</v>
      </c>
      <c r="F56" t="s">
        <v>10</v>
      </c>
      <c r="G56">
        <v>2</v>
      </c>
    </row>
    <row r="57" spans="1:16">
      <c r="A57">
        <v>8</v>
      </c>
      <c r="B57">
        <v>176</v>
      </c>
      <c r="C57" t="s">
        <v>7</v>
      </c>
      <c r="D57" t="s">
        <v>15</v>
      </c>
      <c r="E57" t="s">
        <v>54</v>
      </c>
      <c r="F57" t="s">
        <v>10</v>
      </c>
      <c r="G57">
        <v>3</v>
      </c>
      <c r="K57" s="24" t="s">
        <v>167</v>
      </c>
      <c r="L57" s="45" t="s">
        <v>162</v>
      </c>
      <c r="M57" s="46"/>
      <c r="N57" s="46"/>
      <c r="O57" s="47"/>
      <c r="P57" s="77" t="s">
        <v>171</v>
      </c>
    </row>
    <row r="58" spans="1:16">
      <c r="A58">
        <v>8</v>
      </c>
      <c r="B58">
        <v>178</v>
      </c>
      <c r="C58" t="s">
        <v>7</v>
      </c>
      <c r="D58" t="s">
        <v>15</v>
      </c>
      <c r="E58" t="s">
        <v>54</v>
      </c>
      <c r="F58" t="s">
        <v>10</v>
      </c>
      <c r="G58">
        <v>3</v>
      </c>
      <c r="K58" s="24" t="s">
        <v>168</v>
      </c>
      <c r="L58" s="24">
        <v>1</v>
      </c>
      <c r="M58" s="24">
        <v>2</v>
      </c>
      <c r="N58" s="24">
        <v>3</v>
      </c>
      <c r="O58" s="24">
        <v>4</v>
      </c>
      <c r="P58" s="77"/>
    </row>
    <row r="59" spans="1:16">
      <c r="A59">
        <v>11</v>
      </c>
      <c r="B59">
        <v>242</v>
      </c>
      <c r="C59" t="s">
        <v>7</v>
      </c>
      <c r="D59" t="s">
        <v>15</v>
      </c>
      <c r="E59" t="s">
        <v>54</v>
      </c>
      <c r="F59" t="s">
        <v>10</v>
      </c>
      <c r="G59">
        <v>4</v>
      </c>
      <c r="K59" s="1" t="s">
        <v>50</v>
      </c>
      <c r="L59" s="1">
        <v>1</v>
      </c>
      <c r="M59" s="1">
        <v>0</v>
      </c>
      <c r="N59" s="1">
        <v>0</v>
      </c>
      <c r="O59" s="1">
        <v>0</v>
      </c>
      <c r="P59" s="76">
        <f>SUM(L59:O69)</f>
        <v>14</v>
      </c>
    </row>
    <row r="60" spans="1:16">
      <c r="A60">
        <v>11</v>
      </c>
      <c r="B60">
        <v>640</v>
      </c>
      <c r="C60" t="s">
        <v>7</v>
      </c>
      <c r="D60" t="s">
        <v>15</v>
      </c>
      <c r="E60" t="s">
        <v>54</v>
      </c>
      <c r="F60" t="s">
        <v>20</v>
      </c>
      <c r="G60">
        <v>2</v>
      </c>
      <c r="K60" s="1" t="s">
        <v>12</v>
      </c>
      <c r="L60" s="1">
        <v>1</v>
      </c>
      <c r="M60" s="1">
        <v>0</v>
      </c>
      <c r="N60" s="1">
        <v>0</v>
      </c>
      <c r="O60" s="1">
        <v>1</v>
      </c>
      <c r="P60" s="76"/>
    </row>
    <row r="61" spans="1:16">
      <c r="A61">
        <v>14</v>
      </c>
      <c r="B61">
        <v>298</v>
      </c>
      <c r="C61" t="s">
        <v>7</v>
      </c>
      <c r="D61" t="s">
        <v>15</v>
      </c>
      <c r="E61" t="s">
        <v>54</v>
      </c>
      <c r="F61" t="s">
        <v>10</v>
      </c>
      <c r="G61">
        <v>5</v>
      </c>
      <c r="K61" s="1" t="s">
        <v>53</v>
      </c>
      <c r="L61" s="1">
        <v>1</v>
      </c>
      <c r="M61" s="1">
        <v>0</v>
      </c>
      <c r="N61" s="1">
        <v>1</v>
      </c>
      <c r="O61" s="1">
        <v>0</v>
      </c>
      <c r="P61" s="76"/>
    </row>
    <row r="62" spans="1:16">
      <c r="A62">
        <v>14</v>
      </c>
      <c r="B62">
        <v>300</v>
      </c>
      <c r="C62" t="s">
        <v>7</v>
      </c>
      <c r="D62" t="s">
        <v>15</v>
      </c>
      <c r="E62" t="s">
        <v>54</v>
      </c>
      <c r="F62" t="s">
        <v>10</v>
      </c>
      <c r="G62">
        <v>5</v>
      </c>
      <c r="K62" s="1" t="s">
        <v>52</v>
      </c>
      <c r="L62" s="1">
        <v>0</v>
      </c>
      <c r="M62" s="1">
        <v>1</v>
      </c>
      <c r="N62" s="1">
        <v>0</v>
      </c>
      <c r="O62" s="1">
        <v>0</v>
      </c>
      <c r="P62" s="76"/>
    </row>
    <row r="63" spans="1:16">
      <c r="A63">
        <v>18</v>
      </c>
      <c r="B63">
        <v>812</v>
      </c>
      <c r="C63" t="s">
        <v>7</v>
      </c>
      <c r="D63" t="s">
        <v>15</v>
      </c>
      <c r="E63" t="s">
        <v>54</v>
      </c>
      <c r="F63" t="s">
        <v>20</v>
      </c>
      <c r="G63">
        <v>3</v>
      </c>
      <c r="K63" s="1" t="s">
        <v>40</v>
      </c>
      <c r="L63" s="1">
        <v>0</v>
      </c>
      <c r="M63" s="1">
        <v>1</v>
      </c>
      <c r="N63" s="1">
        <v>0</v>
      </c>
      <c r="O63" s="1">
        <v>1</v>
      </c>
      <c r="P63" s="76"/>
    </row>
    <row r="64" spans="1:16">
      <c r="A64">
        <v>25</v>
      </c>
      <c r="B64">
        <v>988</v>
      </c>
      <c r="C64" t="s">
        <v>7</v>
      </c>
      <c r="D64" t="s">
        <v>15</v>
      </c>
      <c r="E64" t="s">
        <v>54</v>
      </c>
      <c r="F64" t="s">
        <v>20</v>
      </c>
      <c r="G64">
        <v>4</v>
      </c>
      <c r="K64" s="1" t="s">
        <v>41</v>
      </c>
      <c r="L64" s="1">
        <v>0</v>
      </c>
      <c r="M64" s="1">
        <v>1</v>
      </c>
      <c r="N64" s="1">
        <v>0</v>
      </c>
      <c r="O64" s="1">
        <v>0</v>
      </c>
      <c r="P64" s="76"/>
    </row>
    <row r="65" spans="1:16">
      <c r="A65">
        <v>3</v>
      </c>
      <c r="B65">
        <v>59</v>
      </c>
      <c r="C65" t="s">
        <v>17</v>
      </c>
      <c r="D65" t="s">
        <v>11</v>
      </c>
      <c r="E65" t="s">
        <v>49</v>
      </c>
      <c r="F65" t="s">
        <v>10</v>
      </c>
      <c r="G65">
        <v>1</v>
      </c>
      <c r="K65" s="1" t="s">
        <v>36</v>
      </c>
      <c r="L65" s="1">
        <v>0</v>
      </c>
      <c r="M65" s="1">
        <v>1</v>
      </c>
      <c r="N65" s="1">
        <v>0</v>
      </c>
      <c r="O65" s="1">
        <v>0</v>
      </c>
      <c r="P65" s="76"/>
    </row>
    <row r="66" spans="1:16">
      <c r="A66">
        <v>3</v>
      </c>
      <c r="B66">
        <v>461</v>
      </c>
      <c r="C66" t="s">
        <v>17</v>
      </c>
      <c r="D66" t="s">
        <v>11</v>
      </c>
      <c r="E66" t="s">
        <v>49</v>
      </c>
      <c r="F66" t="s">
        <v>20</v>
      </c>
      <c r="G66">
        <v>1</v>
      </c>
      <c r="K66" s="1" t="s">
        <v>51</v>
      </c>
      <c r="L66" s="1">
        <v>0</v>
      </c>
      <c r="M66" s="1">
        <v>0</v>
      </c>
      <c r="N66" s="1">
        <v>1</v>
      </c>
      <c r="O66" s="1">
        <v>0</v>
      </c>
      <c r="P66" s="76"/>
    </row>
    <row r="67" spans="1:16">
      <c r="A67">
        <v>5</v>
      </c>
      <c r="B67">
        <v>462</v>
      </c>
      <c r="C67" t="s">
        <v>17</v>
      </c>
      <c r="D67" t="s">
        <v>11</v>
      </c>
      <c r="E67" t="s">
        <v>49</v>
      </c>
      <c r="F67" t="s">
        <v>20</v>
      </c>
      <c r="G67">
        <v>1</v>
      </c>
      <c r="K67" s="1" t="s">
        <v>43</v>
      </c>
      <c r="L67" s="1">
        <v>0</v>
      </c>
      <c r="M67" s="1">
        <v>0</v>
      </c>
      <c r="N67" s="1">
        <v>0</v>
      </c>
      <c r="O67" s="1">
        <v>1</v>
      </c>
      <c r="P67" s="76"/>
    </row>
    <row r="68" spans="1:16">
      <c r="A68">
        <v>7</v>
      </c>
      <c r="B68">
        <v>463</v>
      </c>
      <c r="C68" t="s">
        <v>24</v>
      </c>
      <c r="D68" t="s">
        <v>11</v>
      </c>
      <c r="E68" t="s">
        <v>49</v>
      </c>
      <c r="F68" t="s">
        <v>20</v>
      </c>
      <c r="G68">
        <v>1</v>
      </c>
      <c r="K68" s="1" t="s">
        <v>49</v>
      </c>
      <c r="L68" s="1">
        <v>1</v>
      </c>
      <c r="M68" s="1">
        <v>0</v>
      </c>
      <c r="N68" s="1">
        <v>0</v>
      </c>
      <c r="O68" s="1">
        <v>0</v>
      </c>
      <c r="P68" s="76"/>
    </row>
    <row r="69" spans="1:16">
      <c r="A69">
        <v>17</v>
      </c>
      <c r="B69">
        <v>821</v>
      </c>
      <c r="C69" t="s">
        <v>17</v>
      </c>
      <c r="D69" t="s">
        <v>11</v>
      </c>
      <c r="E69" t="s">
        <v>44</v>
      </c>
      <c r="F69" t="s">
        <v>20</v>
      </c>
      <c r="G69">
        <v>3</v>
      </c>
      <c r="K69" s="1" t="s">
        <v>44</v>
      </c>
      <c r="L69" s="1">
        <v>0</v>
      </c>
      <c r="M69" s="1">
        <v>0</v>
      </c>
      <c r="N69" s="1">
        <v>1</v>
      </c>
      <c r="O69" s="1">
        <v>0</v>
      </c>
      <c r="P69" s="76"/>
    </row>
    <row r="70" spans="1:16">
      <c r="A70">
        <v>19</v>
      </c>
      <c r="B70">
        <v>822</v>
      </c>
      <c r="C70" t="s">
        <v>17</v>
      </c>
      <c r="D70" t="s">
        <v>11</v>
      </c>
      <c r="E70" t="s">
        <v>44</v>
      </c>
      <c r="F70" t="s">
        <v>20</v>
      </c>
      <c r="G70">
        <v>3</v>
      </c>
    </row>
    <row r="71" spans="1:16">
      <c r="A71">
        <v>21</v>
      </c>
      <c r="B71">
        <v>823</v>
      </c>
      <c r="C71" t="s">
        <v>24</v>
      </c>
      <c r="D71" t="s">
        <v>11</v>
      </c>
      <c r="E71" t="s">
        <v>44</v>
      </c>
      <c r="F71" t="s">
        <v>20</v>
      </c>
      <c r="G71">
        <v>3</v>
      </c>
    </row>
    <row r="72" spans="1:16">
      <c r="A72">
        <v>2</v>
      </c>
      <c r="B72">
        <v>62</v>
      </c>
      <c r="C72" t="s">
        <v>7</v>
      </c>
      <c r="D72" t="s">
        <v>8</v>
      </c>
      <c r="E72" t="s">
        <v>74</v>
      </c>
      <c r="F72" t="s">
        <v>10</v>
      </c>
      <c r="G72">
        <v>1</v>
      </c>
    </row>
    <row r="73" spans="1:16">
      <c r="A73">
        <v>4</v>
      </c>
      <c r="B73">
        <v>472</v>
      </c>
      <c r="C73" t="s">
        <v>7</v>
      </c>
      <c r="D73" t="s">
        <v>8</v>
      </c>
      <c r="E73" t="s">
        <v>74</v>
      </c>
      <c r="F73" t="s">
        <v>20</v>
      </c>
      <c r="G73">
        <v>1</v>
      </c>
    </row>
    <row r="74" spans="1:16">
      <c r="A74">
        <v>5</v>
      </c>
      <c r="B74">
        <v>122</v>
      </c>
      <c r="C74" t="s">
        <v>7</v>
      </c>
      <c r="D74" t="s">
        <v>8</v>
      </c>
      <c r="E74" t="s">
        <v>74</v>
      </c>
      <c r="F74" t="s">
        <v>10</v>
      </c>
      <c r="G74">
        <v>2</v>
      </c>
    </row>
    <row r="75" spans="1:16">
      <c r="A75">
        <v>8</v>
      </c>
      <c r="B75">
        <v>184</v>
      </c>
      <c r="C75" t="s">
        <v>7</v>
      </c>
      <c r="D75" t="s">
        <v>8</v>
      </c>
      <c r="E75" t="s">
        <v>74</v>
      </c>
      <c r="F75" t="s">
        <v>10</v>
      </c>
      <c r="G75">
        <v>3</v>
      </c>
    </row>
    <row r="76" spans="1:16">
      <c r="A76">
        <v>11</v>
      </c>
      <c r="B76">
        <v>246</v>
      </c>
      <c r="C76" t="s">
        <v>7</v>
      </c>
      <c r="D76" t="s">
        <v>8</v>
      </c>
      <c r="E76" t="s">
        <v>74</v>
      </c>
      <c r="F76" t="s">
        <v>10</v>
      </c>
      <c r="G76">
        <v>4</v>
      </c>
    </row>
    <row r="77" spans="1:16">
      <c r="A77">
        <v>14</v>
      </c>
      <c r="B77">
        <v>302</v>
      </c>
      <c r="C77" t="s">
        <v>7</v>
      </c>
      <c r="D77" t="s">
        <v>8</v>
      </c>
      <c r="E77" t="s">
        <v>74</v>
      </c>
      <c r="F77" t="s">
        <v>10</v>
      </c>
      <c r="G77">
        <v>5</v>
      </c>
    </row>
  </sheetData>
  <autoFilter ref="A1:G77" xr:uid="{F6E0F7A4-2219-9E43-85B5-278963EC2EB0}">
    <sortState ref="A2:G37">
      <sortCondition ref="E1:E37"/>
    </sortState>
  </autoFilter>
  <mergeCells count="51">
    <mergeCell ref="P59:P69"/>
    <mergeCell ref="L57:O57"/>
    <mergeCell ref="P57:P58"/>
    <mergeCell ref="R24:R25"/>
    <mergeCell ref="R29:R34"/>
    <mergeCell ref="P38:P41"/>
    <mergeCell ref="P45:P55"/>
    <mergeCell ref="R22:R23"/>
    <mergeCell ref="R27:R28"/>
    <mergeCell ref="L36:O36"/>
    <mergeCell ref="P36:P37"/>
    <mergeCell ref="L43:O43"/>
    <mergeCell ref="P43:P44"/>
    <mergeCell ref="L22:Q22"/>
    <mergeCell ref="L27:Q27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L24:Q25 L59:O69">
    <cfRule type="expression" dxfId="17" priority="4">
      <formula>#REF!&gt;0</formula>
    </cfRule>
  </conditionalFormatting>
  <conditionalFormatting sqref="L29:Q34">
    <cfRule type="expression" dxfId="16" priority="3">
      <formula>#REF!&gt;0</formula>
    </cfRule>
  </conditionalFormatting>
  <conditionalFormatting sqref="L38:O41">
    <cfRule type="expression" dxfId="15" priority="2">
      <formula>#REF!&gt;0</formula>
    </cfRule>
  </conditionalFormatting>
  <conditionalFormatting sqref="L45:O55">
    <cfRule type="expression" dxfId="14" priority="1">
      <formula>#REF!&gt;0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62"/>
  <sheetViews>
    <sheetView topLeftCell="I13" zoomScale="80" zoomScaleNormal="80" workbookViewId="0">
      <selection sqref="A1:G1048576"/>
    </sheetView>
  </sheetViews>
  <sheetFormatPr baseColWidth="10" defaultColWidth="9.1640625" defaultRowHeight="15"/>
  <cols>
    <col min="1" max="4" width="0" hidden="1" customWidth="1"/>
    <col min="5" max="5" width="28.83203125" hidden="1" customWidth="1"/>
    <col min="6" max="7" width="0" hidden="1" customWidth="1"/>
    <col min="10" max="10" width="11.5" bestFit="1" customWidth="1"/>
    <col min="11" max="11" width="38.164062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3</v>
      </c>
      <c r="B2">
        <v>337</v>
      </c>
      <c r="C2" t="s">
        <v>17</v>
      </c>
      <c r="D2" t="s">
        <v>13</v>
      </c>
      <c r="E2" t="s">
        <v>71</v>
      </c>
      <c r="F2" t="s">
        <v>20</v>
      </c>
      <c r="G2">
        <v>1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5</v>
      </c>
      <c r="B3">
        <v>338</v>
      </c>
      <c r="C3" t="s">
        <v>17</v>
      </c>
      <c r="D3" t="s">
        <v>13</v>
      </c>
      <c r="E3" t="s">
        <v>71</v>
      </c>
      <c r="F3" t="s">
        <v>20</v>
      </c>
      <c r="G3">
        <v>1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7</v>
      </c>
      <c r="B4">
        <v>339</v>
      </c>
      <c r="C4" t="s">
        <v>24</v>
      </c>
      <c r="D4" t="s">
        <v>13</v>
      </c>
      <c r="E4" t="s">
        <v>71</v>
      </c>
      <c r="F4" t="s">
        <v>20</v>
      </c>
      <c r="G4">
        <v>1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18</v>
      </c>
      <c r="B5">
        <v>309</v>
      </c>
      <c r="C5" t="s">
        <v>17</v>
      </c>
      <c r="D5" t="s">
        <v>13</v>
      </c>
      <c r="E5" t="s">
        <v>14</v>
      </c>
      <c r="F5" t="s">
        <v>10</v>
      </c>
      <c r="G5">
        <v>6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6</v>
      </c>
      <c r="B6">
        <v>89</v>
      </c>
      <c r="C6" t="s">
        <v>17</v>
      </c>
      <c r="D6" t="s">
        <v>31</v>
      </c>
      <c r="E6" t="s">
        <v>64</v>
      </c>
      <c r="F6" t="s">
        <v>10</v>
      </c>
      <c r="G6">
        <v>2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2</v>
      </c>
      <c r="N6" s="1">
        <f t="shared" si="0"/>
        <v>0</v>
      </c>
      <c r="O6" s="1">
        <f t="shared" si="0"/>
        <v>0</v>
      </c>
      <c r="P6" s="1">
        <f t="shared" si="0"/>
        <v>2</v>
      </c>
      <c r="Q6" s="1">
        <f t="shared" si="0"/>
        <v>0</v>
      </c>
      <c r="R6" s="1">
        <f t="shared" si="0"/>
        <v>0</v>
      </c>
      <c r="S6" s="1">
        <f t="shared" si="0"/>
        <v>2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2</v>
      </c>
      <c r="W6" s="1">
        <f t="shared" si="1"/>
        <v>0</v>
      </c>
      <c r="X6" s="1">
        <f t="shared" si="1"/>
        <v>0</v>
      </c>
      <c r="Y6" s="1">
        <f t="shared" si="1"/>
        <v>2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12</v>
      </c>
      <c r="B7">
        <v>209</v>
      </c>
      <c r="C7" t="s">
        <v>17</v>
      </c>
      <c r="D7" t="s">
        <v>31</v>
      </c>
      <c r="E7" t="s">
        <v>64</v>
      </c>
      <c r="F7" t="s">
        <v>10</v>
      </c>
      <c r="G7">
        <v>4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4</v>
      </c>
      <c r="O7" s="1">
        <f t="shared" si="0"/>
        <v>0</v>
      </c>
      <c r="P7" s="1">
        <f t="shared" si="0"/>
        <v>0</v>
      </c>
      <c r="Q7" s="1">
        <f t="shared" si="0"/>
        <v>3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1"/>
        <v>0</v>
      </c>
      <c r="W7" s="1">
        <f t="shared" si="1"/>
        <v>1</v>
      </c>
      <c r="X7" s="1">
        <f t="shared" si="1"/>
        <v>0</v>
      </c>
      <c r="Y7" s="1">
        <f t="shared" si="1"/>
        <v>0</v>
      </c>
      <c r="Z7" s="1">
        <f t="shared" si="1"/>
        <v>1</v>
      </c>
      <c r="AA7" s="1">
        <f t="shared" si="1"/>
        <v>0</v>
      </c>
      <c r="AB7" s="1">
        <f t="shared" si="1"/>
        <v>0</v>
      </c>
      <c r="AC7" s="1">
        <f t="shared" si="1"/>
        <v>1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24</v>
      </c>
      <c r="B8">
        <v>917</v>
      </c>
      <c r="C8" t="s">
        <v>17</v>
      </c>
      <c r="D8" t="s">
        <v>13</v>
      </c>
      <c r="E8" t="s">
        <v>59</v>
      </c>
      <c r="F8" t="s">
        <v>20</v>
      </c>
      <c r="G8">
        <v>4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26</v>
      </c>
      <c r="B9">
        <v>918</v>
      </c>
      <c r="C9" t="s">
        <v>17</v>
      </c>
      <c r="D9" t="s">
        <v>13</v>
      </c>
      <c r="E9" t="s">
        <v>59</v>
      </c>
      <c r="F9" t="s">
        <v>20</v>
      </c>
      <c r="G9">
        <v>4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28</v>
      </c>
      <c r="B10">
        <v>919</v>
      </c>
      <c r="C10" t="s">
        <v>24</v>
      </c>
      <c r="D10" t="s">
        <v>13</v>
      </c>
      <c r="E10" t="s">
        <v>59</v>
      </c>
      <c r="F10" t="s">
        <v>20</v>
      </c>
      <c r="G10">
        <v>4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2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2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2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2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17</v>
      </c>
      <c r="B11">
        <v>741</v>
      </c>
      <c r="C11" t="s">
        <v>17</v>
      </c>
      <c r="D11" t="s">
        <v>13</v>
      </c>
      <c r="E11" t="s">
        <v>66</v>
      </c>
      <c r="F11" t="s">
        <v>20</v>
      </c>
      <c r="G11">
        <v>3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2</v>
      </c>
      <c r="O11" s="1">
        <f t="shared" si="4"/>
        <v>0</v>
      </c>
      <c r="P11" s="1">
        <f t="shared" si="4"/>
        <v>2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3</v>
      </c>
      <c r="V11" s="1">
        <f t="shared" si="5"/>
        <v>0</v>
      </c>
      <c r="W11" s="1">
        <f t="shared" si="5"/>
        <v>3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3</v>
      </c>
      <c r="AC11" s="1">
        <f t="shared" si="5"/>
        <v>0</v>
      </c>
      <c r="AD11" s="1">
        <f t="shared" si="5"/>
        <v>3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3</v>
      </c>
      <c r="AJ11" s="1">
        <f t="shared" si="6"/>
        <v>0</v>
      </c>
      <c r="AK11" s="1">
        <f t="shared" si="6"/>
        <v>3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19</v>
      </c>
      <c r="B12">
        <v>742</v>
      </c>
      <c r="C12" t="s">
        <v>17</v>
      </c>
      <c r="D12" t="s">
        <v>13</v>
      </c>
      <c r="E12" t="s">
        <v>66</v>
      </c>
      <c r="F12" t="s">
        <v>20</v>
      </c>
      <c r="G12">
        <v>3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2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3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3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3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21</v>
      </c>
      <c r="B13">
        <v>743</v>
      </c>
      <c r="C13" t="s">
        <v>24</v>
      </c>
      <c r="D13" t="s">
        <v>13</v>
      </c>
      <c r="E13" t="s">
        <v>66</v>
      </c>
      <c r="F13" t="s">
        <v>20</v>
      </c>
      <c r="G13">
        <v>3</v>
      </c>
    </row>
    <row r="14" spans="1:52">
      <c r="A14">
        <v>24</v>
      </c>
      <c r="B14">
        <v>921</v>
      </c>
      <c r="C14" t="s">
        <v>17</v>
      </c>
      <c r="D14" t="s">
        <v>13</v>
      </c>
      <c r="E14" t="s">
        <v>66</v>
      </c>
      <c r="F14" t="s">
        <v>20</v>
      </c>
      <c r="G14">
        <v>4</v>
      </c>
      <c r="K14" s="17" t="s">
        <v>158</v>
      </c>
      <c r="L14" s="18">
        <v>3</v>
      </c>
    </row>
    <row r="15" spans="1:52">
      <c r="A15">
        <v>26</v>
      </c>
      <c r="B15">
        <v>922</v>
      </c>
      <c r="C15" t="s">
        <v>17</v>
      </c>
      <c r="D15" t="s">
        <v>13</v>
      </c>
      <c r="E15" t="s">
        <v>66</v>
      </c>
      <c r="F15" t="s">
        <v>20</v>
      </c>
      <c r="G15">
        <v>4</v>
      </c>
      <c r="K15" s="16" t="s">
        <v>159</v>
      </c>
      <c r="L15" s="1">
        <f>(L6+L10)*1.5</f>
        <v>0</v>
      </c>
      <c r="M15" s="1">
        <f t="shared" ref="M15:AZ15" si="8">(M6+M10)*1.5</f>
        <v>3</v>
      </c>
      <c r="N15" s="1">
        <f t="shared" si="8"/>
        <v>0</v>
      </c>
      <c r="O15" s="1">
        <f t="shared" si="8"/>
        <v>3</v>
      </c>
      <c r="P15" s="1">
        <f t="shared" si="8"/>
        <v>3</v>
      </c>
      <c r="Q15" s="1">
        <f t="shared" si="8"/>
        <v>0</v>
      </c>
      <c r="R15" s="1">
        <f t="shared" si="8"/>
        <v>0</v>
      </c>
      <c r="S15" s="1">
        <f t="shared" si="8"/>
        <v>3</v>
      </c>
      <c r="T15" s="1">
        <f t="shared" si="8"/>
        <v>0</v>
      </c>
      <c r="U15" s="1">
        <f t="shared" si="8"/>
        <v>0</v>
      </c>
      <c r="V15" s="1">
        <f t="shared" si="8"/>
        <v>6</v>
      </c>
      <c r="W15" s="1">
        <f t="shared" si="8"/>
        <v>0</v>
      </c>
      <c r="X15" s="1">
        <f t="shared" si="8"/>
        <v>0</v>
      </c>
      <c r="Y15" s="1">
        <f t="shared" si="8"/>
        <v>3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3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3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28</v>
      </c>
      <c r="B16">
        <v>923</v>
      </c>
      <c r="C16" t="s">
        <v>24</v>
      </c>
      <c r="D16" t="s">
        <v>13</v>
      </c>
      <c r="E16" t="s">
        <v>66</v>
      </c>
      <c r="F16" t="s">
        <v>20</v>
      </c>
      <c r="G16">
        <v>4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6</v>
      </c>
      <c r="O16" s="1">
        <f t="shared" si="9"/>
        <v>0</v>
      </c>
      <c r="P16" s="1">
        <f t="shared" si="9"/>
        <v>2</v>
      </c>
      <c r="Q16" s="1">
        <f t="shared" si="9"/>
        <v>3</v>
      </c>
      <c r="R16" s="1">
        <f t="shared" si="9"/>
        <v>0</v>
      </c>
      <c r="S16" s="1">
        <f t="shared" si="9"/>
        <v>0</v>
      </c>
      <c r="T16" s="1">
        <f t="shared" si="9"/>
        <v>0</v>
      </c>
      <c r="U16" s="1">
        <f t="shared" si="9"/>
        <v>3</v>
      </c>
      <c r="V16" s="1">
        <f t="shared" si="9"/>
        <v>0</v>
      </c>
      <c r="W16" s="1">
        <f t="shared" si="9"/>
        <v>4</v>
      </c>
      <c r="X16" s="1">
        <f t="shared" si="9"/>
        <v>0</v>
      </c>
      <c r="Y16" s="1">
        <f t="shared" si="9"/>
        <v>0</v>
      </c>
      <c r="Z16" s="1">
        <f t="shared" si="9"/>
        <v>1</v>
      </c>
      <c r="AA16" s="1">
        <f t="shared" si="9"/>
        <v>0</v>
      </c>
      <c r="AB16" s="1">
        <f t="shared" si="9"/>
        <v>3</v>
      </c>
      <c r="AC16" s="1">
        <f t="shared" si="9"/>
        <v>1</v>
      </c>
      <c r="AD16" s="1">
        <f t="shared" si="9"/>
        <v>3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3</v>
      </c>
      <c r="AJ16" s="1">
        <f t="shared" si="9"/>
        <v>0</v>
      </c>
      <c r="AK16" s="1">
        <f t="shared" si="9"/>
        <v>3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24</v>
      </c>
      <c r="B17">
        <v>925</v>
      </c>
      <c r="C17" t="s">
        <v>17</v>
      </c>
      <c r="D17" t="s">
        <v>13</v>
      </c>
      <c r="E17" t="s">
        <v>30</v>
      </c>
      <c r="F17" t="s">
        <v>20</v>
      </c>
      <c r="G17">
        <v>4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7.5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7.5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7.5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26</v>
      </c>
      <c r="B18">
        <v>926</v>
      </c>
      <c r="C18" t="s">
        <v>17</v>
      </c>
      <c r="D18" t="s">
        <v>13</v>
      </c>
      <c r="E18" t="s">
        <v>30</v>
      </c>
      <c r="F18" t="s">
        <v>20</v>
      </c>
      <c r="G18">
        <v>4</v>
      </c>
      <c r="K18" s="15" t="s">
        <v>155</v>
      </c>
      <c r="L18" s="20">
        <f>SUM(L15:L17)</f>
        <v>0</v>
      </c>
      <c r="M18" s="20">
        <f t="shared" ref="M18:AZ18" si="11">SUM(M15:M17)</f>
        <v>3</v>
      </c>
      <c r="N18" s="20">
        <f t="shared" si="11"/>
        <v>6</v>
      </c>
      <c r="O18" s="20">
        <f t="shared" si="11"/>
        <v>3</v>
      </c>
      <c r="P18" s="20">
        <f t="shared" si="11"/>
        <v>5</v>
      </c>
      <c r="Q18" s="20">
        <f t="shared" si="11"/>
        <v>3</v>
      </c>
      <c r="R18" s="20">
        <f t="shared" si="11"/>
        <v>5</v>
      </c>
      <c r="S18" s="20">
        <f t="shared" si="11"/>
        <v>3</v>
      </c>
      <c r="T18" s="20">
        <f t="shared" si="11"/>
        <v>0</v>
      </c>
      <c r="U18" s="20">
        <f t="shared" si="11"/>
        <v>3</v>
      </c>
      <c r="V18" s="20">
        <f t="shared" si="11"/>
        <v>6</v>
      </c>
      <c r="W18" s="20">
        <f t="shared" si="11"/>
        <v>4</v>
      </c>
      <c r="X18" s="20">
        <f t="shared" si="11"/>
        <v>0</v>
      </c>
      <c r="Y18" s="20">
        <f t="shared" si="11"/>
        <v>10.5</v>
      </c>
      <c r="Z18" s="20">
        <f t="shared" si="11"/>
        <v>1</v>
      </c>
      <c r="AA18" s="20">
        <f t="shared" si="11"/>
        <v>0</v>
      </c>
      <c r="AB18" s="20">
        <f t="shared" si="11"/>
        <v>3</v>
      </c>
      <c r="AC18" s="20">
        <f t="shared" si="11"/>
        <v>4</v>
      </c>
      <c r="AD18" s="20">
        <f t="shared" si="11"/>
        <v>3</v>
      </c>
      <c r="AE18" s="20">
        <f t="shared" si="11"/>
        <v>0</v>
      </c>
      <c r="AF18" s="20">
        <f t="shared" si="11"/>
        <v>7.5</v>
      </c>
      <c r="AG18" s="20">
        <f t="shared" si="11"/>
        <v>0</v>
      </c>
      <c r="AH18" s="20">
        <f t="shared" si="11"/>
        <v>0</v>
      </c>
      <c r="AI18" s="20">
        <f t="shared" si="11"/>
        <v>3</v>
      </c>
      <c r="AJ18" s="20">
        <f t="shared" si="11"/>
        <v>3</v>
      </c>
      <c r="AK18" s="20">
        <f t="shared" si="11"/>
        <v>3</v>
      </c>
      <c r="AL18" s="20">
        <f t="shared" si="11"/>
        <v>0</v>
      </c>
      <c r="AM18" s="20">
        <f t="shared" si="11"/>
        <v>7.5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28</v>
      </c>
      <c r="B19">
        <v>927</v>
      </c>
      <c r="C19" t="s">
        <v>24</v>
      </c>
      <c r="D19" t="s">
        <v>13</v>
      </c>
      <c r="E19" t="s">
        <v>30</v>
      </c>
      <c r="F19" t="s">
        <v>20</v>
      </c>
      <c r="G19">
        <v>4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3</v>
      </c>
      <c r="O19" s="19">
        <f t="shared" si="12"/>
        <v>0</v>
      </c>
      <c r="P19" s="19">
        <f t="shared" si="12"/>
        <v>2</v>
      </c>
      <c r="Q19" s="19">
        <f t="shared" si="12"/>
        <v>0</v>
      </c>
      <c r="R19" s="19">
        <f t="shared" si="12"/>
        <v>2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3</v>
      </c>
      <c r="W19" s="19">
        <f t="shared" si="12"/>
        <v>1</v>
      </c>
      <c r="X19" s="19">
        <f t="shared" si="12"/>
        <v>0</v>
      </c>
      <c r="Y19" s="19">
        <f t="shared" si="12"/>
        <v>7.5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1</v>
      </c>
      <c r="AD19" s="19">
        <f t="shared" si="12"/>
        <v>0</v>
      </c>
      <c r="AE19" s="19">
        <f t="shared" si="12"/>
        <v>0</v>
      </c>
      <c r="AF19" s="19">
        <f t="shared" si="12"/>
        <v>4.5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</v>
      </c>
      <c r="AK19" s="19">
        <f t="shared" si="12"/>
        <v>0</v>
      </c>
      <c r="AL19" s="19">
        <f t="shared" si="12"/>
        <v>0</v>
      </c>
      <c r="AM19" s="19">
        <f t="shared" si="12"/>
        <v>4.5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2</v>
      </c>
      <c r="B20">
        <v>28</v>
      </c>
      <c r="C20" t="s">
        <v>7</v>
      </c>
      <c r="D20" t="s">
        <v>15</v>
      </c>
      <c r="E20" t="s">
        <v>57</v>
      </c>
      <c r="F20" t="s">
        <v>10</v>
      </c>
      <c r="G20">
        <v>1</v>
      </c>
    </row>
    <row r="21" spans="1:52">
      <c r="A21">
        <v>4</v>
      </c>
      <c r="B21">
        <v>392</v>
      </c>
      <c r="C21" t="s">
        <v>7</v>
      </c>
      <c r="D21" t="s">
        <v>15</v>
      </c>
      <c r="E21" t="s">
        <v>57</v>
      </c>
      <c r="F21" t="s">
        <v>20</v>
      </c>
      <c r="G21">
        <v>1</v>
      </c>
    </row>
    <row r="22" spans="1:52">
      <c r="A22">
        <v>5</v>
      </c>
      <c r="B22">
        <v>92</v>
      </c>
      <c r="C22" t="s">
        <v>7</v>
      </c>
      <c r="D22" t="s">
        <v>15</v>
      </c>
      <c r="E22" t="s">
        <v>57</v>
      </c>
      <c r="F22" t="s">
        <v>10</v>
      </c>
      <c r="G22">
        <v>2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8</v>
      </c>
      <c r="B23">
        <v>144</v>
      </c>
      <c r="C23" t="s">
        <v>7</v>
      </c>
      <c r="D23" t="s">
        <v>15</v>
      </c>
      <c r="E23" t="s">
        <v>57</v>
      </c>
      <c r="F23" t="s">
        <v>10</v>
      </c>
      <c r="G23">
        <v>3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11</v>
      </c>
      <c r="B24">
        <v>214</v>
      </c>
      <c r="C24" t="s">
        <v>7</v>
      </c>
      <c r="D24" t="s">
        <v>15</v>
      </c>
      <c r="E24" t="s">
        <v>57</v>
      </c>
      <c r="F24" t="s">
        <v>10</v>
      </c>
      <c r="G24">
        <v>4</v>
      </c>
      <c r="K24" s="25" t="s">
        <v>57</v>
      </c>
      <c r="L24" s="25">
        <v>1</v>
      </c>
      <c r="M24" s="25">
        <v>1</v>
      </c>
      <c r="N24" s="25">
        <v>1</v>
      </c>
      <c r="O24" s="25">
        <v>1</v>
      </c>
      <c r="P24" s="25">
        <v>1</v>
      </c>
      <c r="Q24" s="25">
        <v>0</v>
      </c>
      <c r="R24" s="76">
        <f>SUM(L24:Q25)</f>
        <v>10</v>
      </c>
    </row>
    <row r="25" spans="1:52">
      <c r="A25">
        <v>11</v>
      </c>
      <c r="B25">
        <v>576</v>
      </c>
      <c r="C25" t="s">
        <v>7</v>
      </c>
      <c r="D25" t="s">
        <v>15</v>
      </c>
      <c r="E25" t="s">
        <v>57</v>
      </c>
      <c r="F25" t="s">
        <v>20</v>
      </c>
      <c r="G25">
        <v>2</v>
      </c>
      <c r="K25" s="25" t="s">
        <v>72</v>
      </c>
      <c r="L25" s="25">
        <v>1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76"/>
    </row>
    <row r="26" spans="1:52">
      <c r="A26">
        <v>14</v>
      </c>
      <c r="B26">
        <v>274</v>
      </c>
      <c r="C26" t="s">
        <v>7</v>
      </c>
      <c r="D26" t="s">
        <v>15</v>
      </c>
      <c r="E26" t="s">
        <v>57</v>
      </c>
      <c r="F26" t="s">
        <v>10</v>
      </c>
      <c r="G26">
        <v>5</v>
      </c>
    </row>
    <row r="27" spans="1:52">
      <c r="A27">
        <v>18</v>
      </c>
      <c r="B27">
        <v>752</v>
      </c>
      <c r="C27" t="s">
        <v>7</v>
      </c>
      <c r="D27" t="s">
        <v>15</v>
      </c>
      <c r="E27" t="s">
        <v>57</v>
      </c>
      <c r="F27" t="s">
        <v>20</v>
      </c>
      <c r="G27">
        <v>3</v>
      </c>
      <c r="K27" s="23" t="s">
        <v>164</v>
      </c>
      <c r="L27" s="78" t="s">
        <v>162</v>
      </c>
      <c r="M27" s="79"/>
      <c r="N27" s="79"/>
      <c r="O27" s="79"/>
      <c r="P27" s="79"/>
      <c r="Q27" s="80"/>
      <c r="R27" s="75" t="s">
        <v>171</v>
      </c>
    </row>
    <row r="28" spans="1:52">
      <c r="A28">
        <v>25</v>
      </c>
      <c r="B28">
        <v>932</v>
      </c>
      <c r="C28" t="s">
        <v>7</v>
      </c>
      <c r="D28" t="s">
        <v>15</v>
      </c>
      <c r="E28" t="s">
        <v>57</v>
      </c>
      <c r="F28" t="s">
        <v>20</v>
      </c>
      <c r="G28">
        <v>4</v>
      </c>
      <c r="K28" s="23" t="s">
        <v>168</v>
      </c>
      <c r="L28" s="23">
        <v>1</v>
      </c>
      <c r="M28" s="23">
        <v>2</v>
      </c>
      <c r="N28" s="23">
        <v>3</v>
      </c>
      <c r="O28" s="23">
        <v>4</v>
      </c>
      <c r="P28" s="23">
        <v>5</v>
      </c>
      <c r="Q28" s="23">
        <v>6</v>
      </c>
      <c r="R28" s="75"/>
    </row>
    <row r="29" spans="1:52">
      <c r="A29">
        <v>10</v>
      </c>
      <c r="B29">
        <v>581</v>
      </c>
      <c r="C29" t="s">
        <v>17</v>
      </c>
      <c r="D29" t="s">
        <v>13</v>
      </c>
      <c r="E29" t="s">
        <v>69</v>
      </c>
      <c r="F29" t="s">
        <v>20</v>
      </c>
      <c r="G29">
        <v>2</v>
      </c>
      <c r="K29" s="25" t="s">
        <v>14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1</v>
      </c>
      <c r="R29" s="76">
        <f>SUM(L29:Q35)</f>
        <v>10</v>
      </c>
    </row>
    <row r="30" spans="1:52">
      <c r="A30">
        <v>12</v>
      </c>
      <c r="B30">
        <v>582</v>
      </c>
      <c r="C30" t="s">
        <v>17</v>
      </c>
      <c r="D30" t="s">
        <v>13</v>
      </c>
      <c r="E30" t="s">
        <v>69</v>
      </c>
      <c r="F30" t="s">
        <v>20</v>
      </c>
      <c r="G30">
        <v>2</v>
      </c>
      <c r="K30" s="25" t="s">
        <v>64</v>
      </c>
      <c r="L30" s="25">
        <v>0</v>
      </c>
      <c r="M30" s="25">
        <v>1</v>
      </c>
      <c r="N30" s="25">
        <v>0</v>
      </c>
      <c r="O30" s="25">
        <v>1</v>
      </c>
      <c r="P30" s="25">
        <v>0</v>
      </c>
      <c r="Q30" s="25">
        <v>0</v>
      </c>
      <c r="R30" s="76"/>
    </row>
    <row r="31" spans="1:52">
      <c r="A31">
        <v>14</v>
      </c>
      <c r="B31">
        <v>583</v>
      </c>
      <c r="C31" t="s">
        <v>24</v>
      </c>
      <c r="D31" t="s">
        <v>13</v>
      </c>
      <c r="E31" t="s">
        <v>69</v>
      </c>
      <c r="F31" t="s">
        <v>20</v>
      </c>
      <c r="G31">
        <v>2</v>
      </c>
      <c r="K31" s="25" t="s">
        <v>37</v>
      </c>
      <c r="L31" s="25">
        <v>0</v>
      </c>
      <c r="M31" s="25">
        <v>1</v>
      </c>
      <c r="N31" s="25">
        <v>0</v>
      </c>
      <c r="O31" s="25">
        <v>0</v>
      </c>
      <c r="P31" s="25">
        <v>1</v>
      </c>
      <c r="Q31" s="25">
        <v>0</v>
      </c>
      <c r="R31" s="76"/>
    </row>
    <row r="32" spans="1:52">
      <c r="A32">
        <v>17</v>
      </c>
      <c r="B32">
        <v>757</v>
      </c>
      <c r="C32" t="s">
        <v>17</v>
      </c>
      <c r="D32" t="s">
        <v>13</v>
      </c>
      <c r="E32" t="s">
        <v>69</v>
      </c>
      <c r="F32" t="s">
        <v>20</v>
      </c>
      <c r="G32">
        <v>3</v>
      </c>
      <c r="K32" s="25" t="s">
        <v>61</v>
      </c>
      <c r="L32" s="25">
        <v>1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76"/>
    </row>
    <row r="33" spans="1:18">
      <c r="A33">
        <v>19</v>
      </c>
      <c r="B33">
        <v>758</v>
      </c>
      <c r="C33" t="s">
        <v>17</v>
      </c>
      <c r="D33" t="s">
        <v>13</v>
      </c>
      <c r="E33" t="s">
        <v>69</v>
      </c>
      <c r="F33" t="s">
        <v>20</v>
      </c>
      <c r="G33">
        <v>3</v>
      </c>
      <c r="K33" s="25" t="s">
        <v>58</v>
      </c>
      <c r="L33" s="25">
        <v>1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76"/>
    </row>
    <row r="34" spans="1:18">
      <c r="A34">
        <v>21</v>
      </c>
      <c r="B34">
        <v>759</v>
      </c>
      <c r="C34" t="s">
        <v>24</v>
      </c>
      <c r="D34" t="s">
        <v>13</v>
      </c>
      <c r="E34" t="s">
        <v>69</v>
      </c>
      <c r="F34" t="s">
        <v>20</v>
      </c>
      <c r="G34">
        <v>3</v>
      </c>
      <c r="K34" s="25" t="s">
        <v>38</v>
      </c>
      <c r="L34" s="25">
        <v>1</v>
      </c>
      <c r="M34" s="25">
        <v>1</v>
      </c>
      <c r="N34" s="25">
        <v>0</v>
      </c>
      <c r="O34" s="25">
        <v>0</v>
      </c>
      <c r="P34" s="25">
        <v>0</v>
      </c>
      <c r="Q34" s="25">
        <v>0</v>
      </c>
      <c r="R34" s="76"/>
    </row>
    <row r="35" spans="1:18">
      <c r="A35">
        <v>2</v>
      </c>
      <c r="B35">
        <v>30</v>
      </c>
      <c r="C35" t="s">
        <v>7</v>
      </c>
      <c r="D35" t="s">
        <v>31</v>
      </c>
      <c r="E35" t="s">
        <v>72</v>
      </c>
      <c r="F35" t="s">
        <v>10</v>
      </c>
      <c r="G35">
        <v>1</v>
      </c>
      <c r="K35" s="25" t="s">
        <v>67</v>
      </c>
      <c r="L35" s="25">
        <v>1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76"/>
    </row>
    <row r="36" spans="1:18">
      <c r="A36">
        <v>5</v>
      </c>
      <c r="B36">
        <v>94</v>
      </c>
      <c r="C36" t="s">
        <v>7</v>
      </c>
      <c r="D36" t="s">
        <v>31</v>
      </c>
      <c r="E36" t="s">
        <v>72</v>
      </c>
      <c r="F36" t="s">
        <v>10</v>
      </c>
      <c r="G36">
        <v>2</v>
      </c>
    </row>
    <row r="37" spans="1:18">
      <c r="A37">
        <v>8</v>
      </c>
      <c r="B37">
        <v>146</v>
      </c>
      <c r="C37" t="s">
        <v>7</v>
      </c>
      <c r="D37" t="s">
        <v>31</v>
      </c>
      <c r="E37" t="s">
        <v>72</v>
      </c>
      <c r="F37" t="s">
        <v>10</v>
      </c>
      <c r="G37">
        <v>3</v>
      </c>
      <c r="K37" s="24" t="s">
        <v>165</v>
      </c>
      <c r="L37" s="45" t="s">
        <v>162</v>
      </c>
      <c r="M37" s="46"/>
      <c r="N37" s="46"/>
      <c r="O37" s="47"/>
      <c r="P37" s="84" t="s">
        <v>171</v>
      </c>
    </row>
    <row r="38" spans="1:18">
      <c r="A38">
        <v>11</v>
      </c>
      <c r="B38">
        <v>216</v>
      </c>
      <c r="C38" t="s">
        <v>7</v>
      </c>
      <c r="D38" t="s">
        <v>31</v>
      </c>
      <c r="E38" t="s">
        <v>72</v>
      </c>
      <c r="F38" t="s">
        <v>10</v>
      </c>
      <c r="G38">
        <v>4</v>
      </c>
      <c r="K38" s="24" t="s">
        <v>168</v>
      </c>
      <c r="L38" s="24">
        <v>1</v>
      </c>
      <c r="M38" s="24">
        <v>2</v>
      </c>
      <c r="N38" s="24">
        <v>3</v>
      </c>
      <c r="O38" s="24">
        <v>4</v>
      </c>
      <c r="P38" s="85"/>
    </row>
    <row r="39" spans="1:18">
      <c r="A39">
        <v>14</v>
      </c>
      <c r="B39">
        <v>276</v>
      </c>
      <c r="C39" t="s">
        <v>7</v>
      </c>
      <c r="D39" t="s">
        <v>31</v>
      </c>
      <c r="E39" t="s">
        <v>72</v>
      </c>
      <c r="F39" t="s">
        <v>10</v>
      </c>
      <c r="G39">
        <v>5</v>
      </c>
      <c r="K39" s="25" t="s">
        <v>57</v>
      </c>
      <c r="L39" s="25">
        <v>1</v>
      </c>
      <c r="M39" s="25">
        <v>1</v>
      </c>
      <c r="N39" s="25">
        <v>1</v>
      </c>
      <c r="O39" s="25">
        <v>1</v>
      </c>
      <c r="P39" s="76">
        <f>SUM(L39:O40)</f>
        <v>8</v>
      </c>
    </row>
    <row r="40" spans="1:18">
      <c r="A40">
        <v>6</v>
      </c>
      <c r="B40">
        <v>99</v>
      </c>
      <c r="C40" t="s">
        <v>17</v>
      </c>
      <c r="D40" t="s">
        <v>31</v>
      </c>
      <c r="E40" t="s">
        <v>37</v>
      </c>
      <c r="F40" t="s">
        <v>10</v>
      </c>
      <c r="G40">
        <v>2</v>
      </c>
      <c r="K40" s="25" t="s">
        <v>70</v>
      </c>
      <c r="L40" s="25">
        <v>1</v>
      </c>
      <c r="M40" s="25">
        <v>1</v>
      </c>
      <c r="N40" s="25">
        <v>1</v>
      </c>
      <c r="O40" s="25">
        <v>1</v>
      </c>
      <c r="P40" s="76"/>
    </row>
    <row r="41" spans="1:18">
      <c r="A41">
        <v>15</v>
      </c>
      <c r="B41">
        <v>285</v>
      </c>
      <c r="C41" t="s">
        <v>17</v>
      </c>
      <c r="D41" t="s">
        <v>31</v>
      </c>
      <c r="E41" t="s">
        <v>37</v>
      </c>
      <c r="F41" t="s">
        <v>10</v>
      </c>
      <c r="G41">
        <v>5</v>
      </c>
    </row>
    <row r="42" spans="1:18">
      <c r="A42">
        <v>3</v>
      </c>
      <c r="B42">
        <v>41</v>
      </c>
      <c r="C42" t="s">
        <v>17</v>
      </c>
      <c r="D42" t="s">
        <v>13</v>
      </c>
      <c r="E42" t="s">
        <v>61</v>
      </c>
      <c r="F42" t="s">
        <v>10</v>
      </c>
      <c r="G42">
        <v>1</v>
      </c>
      <c r="K42" s="24" t="s">
        <v>166</v>
      </c>
      <c r="L42" s="45" t="s">
        <v>162</v>
      </c>
      <c r="M42" s="46"/>
      <c r="N42" s="46"/>
      <c r="O42" s="47"/>
      <c r="P42" s="84" t="s">
        <v>171</v>
      </c>
    </row>
    <row r="43" spans="1:18">
      <c r="A43">
        <v>3</v>
      </c>
      <c r="B43">
        <v>417</v>
      </c>
      <c r="C43" t="s">
        <v>17</v>
      </c>
      <c r="D43" t="s">
        <v>13</v>
      </c>
      <c r="E43" t="s">
        <v>61</v>
      </c>
      <c r="F43" t="s">
        <v>20</v>
      </c>
      <c r="G43">
        <v>1</v>
      </c>
      <c r="K43" s="24" t="s">
        <v>168</v>
      </c>
      <c r="L43" s="24">
        <v>1</v>
      </c>
      <c r="M43" s="24">
        <v>2</v>
      </c>
      <c r="N43" s="24">
        <v>3</v>
      </c>
      <c r="O43" s="24">
        <v>4</v>
      </c>
      <c r="P43" s="85"/>
    </row>
    <row r="44" spans="1:18">
      <c r="A44">
        <v>5</v>
      </c>
      <c r="B44">
        <v>418</v>
      </c>
      <c r="C44" t="s">
        <v>17</v>
      </c>
      <c r="D44" t="s">
        <v>13</v>
      </c>
      <c r="E44" t="s">
        <v>61</v>
      </c>
      <c r="F44" t="s">
        <v>20</v>
      </c>
      <c r="G44">
        <v>1</v>
      </c>
      <c r="K44" s="25" t="s">
        <v>71</v>
      </c>
      <c r="L44" s="25">
        <v>1</v>
      </c>
      <c r="M44" s="25">
        <v>0</v>
      </c>
      <c r="N44" s="25">
        <v>0</v>
      </c>
      <c r="O44" s="25">
        <v>0</v>
      </c>
      <c r="P44" s="76">
        <f>SUM(L44:O51)</f>
        <v>11</v>
      </c>
    </row>
    <row r="45" spans="1:18">
      <c r="A45">
        <v>7</v>
      </c>
      <c r="B45">
        <v>419</v>
      </c>
      <c r="C45" t="s">
        <v>24</v>
      </c>
      <c r="D45" t="s">
        <v>13</v>
      </c>
      <c r="E45" t="s">
        <v>61</v>
      </c>
      <c r="F45" t="s">
        <v>20</v>
      </c>
      <c r="G45">
        <v>1</v>
      </c>
      <c r="K45" s="25" t="s">
        <v>59</v>
      </c>
      <c r="L45" s="25">
        <v>0</v>
      </c>
      <c r="M45" s="25">
        <v>0</v>
      </c>
      <c r="N45" s="25">
        <v>0</v>
      </c>
      <c r="O45" s="25">
        <v>1</v>
      </c>
      <c r="P45" s="76"/>
    </row>
    <row r="46" spans="1:18">
      <c r="A46">
        <v>17</v>
      </c>
      <c r="B46">
        <v>777</v>
      </c>
      <c r="C46" t="s">
        <v>17</v>
      </c>
      <c r="D46" t="s">
        <v>13</v>
      </c>
      <c r="E46" t="s">
        <v>61</v>
      </c>
      <c r="F46" t="s">
        <v>20</v>
      </c>
      <c r="G46">
        <v>3</v>
      </c>
      <c r="K46" s="25" t="s">
        <v>66</v>
      </c>
      <c r="L46" s="25">
        <v>0</v>
      </c>
      <c r="M46" s="25">
        <v>0</v>
      </c>
      <c r="N46" s="25">
        <v>1</v>
      </c>
      <c r="O46" s="25">
        <v>1</v>
      </c>
      <c r="P46" s="76"/>
    </row>
    <row r="47" spans="1:18">
      <c r="A47">
        <v>19</v>
      </c>
      <c r="B47">
        <v>778</v>
      </c>
      <c r="C47" t="s">
        <v>17</v>
      </c>
      <c r="D47" t="s">
        <v>13</v>
      </c>
      <c r="E47" t="s">
        <v>61</v>
      </c>
      <c r="F47" t="s">
        <v>20</v>
      </c>
      <c r="G47">
        <v>3</v>
      </c>
      <c r="K47" s="25" t="s">
        <v>30</v>
      </c>
      <c r="L47" s="25">
        <v>0</v>
      </c>
      <c r="M47" s="25">
        <v>0</v>
      </c>
      <c r="N47" s="25">
        <v>0</v>
      </c>
      <c r="O47" s="25">
        <v>1</v>
      </c>
      <c r="P47" s="76"/>
    </row>
    <row r="48" spans="1:18">
      <c r="A48">
        <v>21</v>
      </c>
      <c r="B48">
        <v>779</v>
      </c>
      <c r="C48" t="s">
        <v>24</v>
      </c>
      <c r="D48" t="s">
        <v>13</v>
      </c>
      <c r="E48" t="s">
        <v>61</v>
      </c>
      <c r="F48" t="s">
        <v>20</v>
      </c>
      <c r="G48">
        <v>3</v>
      </c>
      <c r="K48" s="25" t="s">
        <v>69</v>
      </c>
      <c r="L48" s="25">
        <v>0</v>
      </c>
      <c r="M48" s="25">
        <v>1</v>
      </c>
      <c r="N48" s="25">
        <v>1</v>
      </c>
      <c r="O48" s="25">
        <v>0</v>
      </c>
      <c r="P48" s="76"/>
    </row>
    <row r="49" spans="1:16">
      <c r="A49">
        <v>4</v>
      </c>
      <c r="B49">
        <v>424</v>
      </c>
      <c r="C49" t="s">
        <v>7</v>
      </c>
      <c r="D49" t="s">
        <v>13</v>
      </c>
      <c r="E49" t="s">
        <v>70</v>
      </c>
      <c r="F49" t="s">
        <v>20</v>
      </c>
      <c r="G49">
        <v>1</v>
      </c>
      <c r="K49" s="25" t="s">
        <v>61</v>
      </c>
      <c r="L49" s="25">
        <v>1</v>
      </c>
      <c r="M49" s="25">
        <v>0</v>
      </c>
      <c r="N49" s="25">
        <v>1</v>
      </c>
      <c r="O49" s="25">
        <v>0</v>
      </c>
      <c r="P49" s="76"/>
    </row>
    <row r="50" spans="1:16">
      <c r="A50">
        <v>11</v>
      </c>
      <c r="B50">
        <v>608</v>
      </c>
      <c r="C50" t="s">
        <v>7</v>
      </c>
      <c r="D50" t="s">
        <v>13</v>
      </c>
      <c r="E50" t="s">
        <v>70</v>
      </c>
      <c r="F50" t="s">
        <v>20</v>
      </c>
      <c r="G50">
        <v>2</v>
      </c>
      <c r="K50" s="25" t="s">
        <v>58</v>
      </c>
      <c r="L50" s="25">
        <v>0</v>
      </c>
      <c r="M50" s="25">
        <v>1</v>
      </c>
      <c r="N50" s="25">
        <v>0</v>
      </c>
      <c r="O50" s="25">
        <v>0</v>
      </c>
      <c r="P50" s="76"/>
    </row>
    <row r="51" spans="1:16">
      <c r="A51">
        <v>18</v>
      </c>
      <c r="B51">
        <v>784</v>
      </c>
      <c r="C51" t="s">
        <v>7</v>
      </c>
      <c r="D51" t="s">
        <v>13</v>
      </c>
      <c r="E51" t="s">
        <v>70</v>
      </c>
      <c r="F51" t="s">
        <v>20</v>
      </c>
      <c r="G51">
        <v>3</v>
      </c>
      <c r="K51" s="25" t="s">
        <v>38</v>
      </c>
      <c r="L51" s="25">
        <v>0</v>
      </c>
      <c r="M51" s="25">
        <v>1</v>
      </c>
      <c r="N51" s="25">
        <v>0</v>
      </c>
      <c r="O51" s="25">
        <v>0</v>
      </c>
      <c r="P51" s="76"/>
    </row>
    <row r="52" spans="1:16">
      <c r="A52">
        <v>25</v>
      </c>
      <c r="B52">
        <v>952</v>
      </c>
      <c r="C52" t="s">
        <v>7</v>
      </c>
      <c r="D52" t="s">
        <v>13</v>
      </c>
      <c r="E52" t="s">
        <v>70</v>
      </c>
      <c r="F52" t="s">
        <v>20</v>
      </c>
      <c r="G52">
        <v>4</v>
      </c>
    </row>
    <row r="53" spans="1:16">
      <c r="A53">
        <v>3</v>
      </c>
      <c r="B53">
        <v>43</v>
      </c>
      <c r="C53" t="s">
        <v>17</v>
      </c>
      <c r="D53" t="s">
        <v>13</v>
      </c>
      <c r="E53" t="s">
        <v>58</v>
      </c>
      <c r="F53" t="s">
        <v>10</v>
      </c>
      <c r="G53">
        <v>1</v>
      </c>
      <c r="K53" s="24" t="s">
        <v>167</v>
      </c>
      <c r="L53" s="45" t="s">
        <v>162</v>
      </c>
      <c r="M53" s="46"/>
      <c r="N53" s="46"/>
      <c r="O53" s="47"/>
      <c r="P53" s="77" t="s">
        <v>171</v>
      </c>
    </row>
    <row r="54" spans="1:16">
      <c r="A54">
        <v>10</v>
      </c>
      <c r="B54">
        <v>613</v>
      </c>
      <c r="C54" t="s">
        <v>17</v>
      </c>
      <c r="D54" t="s">
        <v>13</v>
      </c>
      <c r="E54" t="s">
        <v>58</v>
      </c>
      <c r="F54" t="s">
        <v>20</v>
      </c>
      <c r="G54">
        <v>2</v>
      </c>
      <c r="K54" s="24" t="s">
        <v>168</v>
      </c>
      <c r="L54" s="24">
        <v>1</v>
      </c>
      <c r="M54" s="24">
        <v>2</v>
      </c>
      <c r="N54" s="24">
        <v>3</v>
      </c>
      <c r="O54" s="24">
        <v>4</v>
      </c>
      <c r="P54" s="77"/>
    </row>
    <row r="55" spans="1:16">
      <c r="A55">
        <v>12</v>
      </c>
      <c r="B55">
        <v>614</v>
      </c>
      <c r="C55" t="s">
        <v>17</v>
      </c>
      <c r="D55" t="s">
        <v>13</v>
      </c>
      <c r="E55" t="s">
        <v>58</v>
      </c>
      <c r="F55" t="s">
        <v>20</v>
      </c>
      <c r="G55">
        <v>2</v>
      </c>
      <c r="K55" s="25" t="s">
        <v>71</v>
      </c>
      <c r="L55" s="25">
        <v>1</v>
      </c>
      <c r="M55" s="25">
        <v>0</v>
      </c>
      <c r="N55" s="25">
        <v>0</v>
      </c>
      <c r="O55" s="25">
        <v>0</v>
      </c>
      <c r="P55" s="76">
        <f>SUM(L55:O62)</f>
        <v>11</v>
      </c>
    </row>
    <row r="56" spans="1:16">
      <c r="A56">
        <v>14</v>
      </c>
      <c r="B56">
        <v>615</v>
      </c>
      <c r="C56" t="s">
        <v>24</v>
      </c>
      <c r="D56" t="s">
        <v>13</v>
      </c>
      <c r="E56" t="s">
        <v>58</v>
      </c>
      <c r="F56" t="s">
        <v>20</v>
      </c>
      <c r="G56">
        <v>2</v>
      </c>
      <c r="K56" s="25" t="s">
        <v>59</v>
      </c>
      <c r="L56" s="25">
        <v>0</v>
      </c>
      <c r="M56" s="25">
        <v>0</v>
      </c>
      <c r="N56" s="25">
        <v>0</v>
      </c>
      <c r="O56" s="25">
        <v>1</v>
      </c>
      <c r="P56" s="76"/>
    </row>
    <row r="57" spans="1:16">
      <c r="A57">
        <v>3</v>
      </c>
      <c r="B57">
        <v>45</v>
      </c>
      <c r="C57" t="s">
        <v>17</v>
      </c>
      <c r="D57" t="s">
        <v>13</v>
      </c>
      <c r="E57" t="s">
        <v>38</v>
      </c>
      <c r="F57" t="s">
        <v>10</v>
      </c>
      <c r="G57">
        <v>1</v>
      </c>
      <c r="K57" s="25" t="s">
        <v>66</v>
      </c>
      <c r="L57" s="25">
        <v>0</v>
      </c>
      <c r="M57" s="25">
        <v>0</v>
      </c>
      <c r="N57" s="25">
        <v>1</v>
      </c>
      <c r="O57" s="25">
        <v>1</v>
      </c>
      <c r="P57" s="76"/>
    </row>
    <row r="58" spans="1:16">
      <c r="A58">
        <v>6</v>
      </c>
      <c r="B58">
        <v>105</v>
      </c>
      <c r="C58" t="s">
        <v>17</v>
      </c>
      <c r="D58" t="s">
        <v>13</v>
      </c>
      <c r="E58" t="s">
        <v>38</v>
      </c>
      <c r="F58" t="s">
        <v>10</v>
      </c>
      <c r="G58">
        <v>2</v>
      </c>
      <c r="K58" s="25" t="s">
        <v>30</v>
      </c>
      <c r="L58" s="25">
        <v>0</v>
      </c>
      <c r="M58" s="25">
        <v>0</v>
      </c>
      <c r="N58" s="25">
        <v>0</v>
      </c>
      <c r="O58" s="25">
        <v>1</v>
      </c>
      <c r="P58" s="76"/>
    </row>
    <row r="59" spans="1:16">
      <c r="A59">
        <v>10</v>
      </c>
      <c r="B59">
        <v>625</v>
      </c>
      <c r="C59" t="s">
        <v>17</v>
      </c>
      <c r="D59" t="s">
        <v>13</v>
      </c>
      <c r="E59" t="s">
        <v>38</v>
      </c>
      <c r="F59" t="s">
        <v>20</v>
      </c>
      <c r="G59">
        <v>2</v>
      </c>
      <c r="K59" s="25" t="s">
        <v>69</v>
      </c>
      <c r="L59" s="25">
        <v>0</v>
      </c>
      <c r="M59" s="25">
        <v>1</v>
      </c>
      <c r="N59" s="25">
        <v>1</v>
      </c>
      <c r="O59" s="25">
        <v>0</v>
      </c>
      <c r="P59" s="76"/>
    </row>
    <row r="60" spans="1:16">
      <c r="A60">
        <v>12</v>
      </c>
      <c r="B60">
        <v>626</v>
      </c>
      <c r="C60" t="s">
        <v>17</v>
      </c>
      <c r="D60" t="s">
        <v>13</v>
      </c>
      <c r="E60" t="s">
        <v>38</v>
      </c>
      <c r="F60" t="s">
        <v>20</v>
      </c>
      <c r="G60">
        <v>2</v>
      </c>
      <c r="K60" s="25" t="s">
        <v>61</v>
      </c>
      <c r="L60" s="25">
        <v>1</v>
      </c>
      <c r="M60" s="25">
        <v>0</v>
      </c>
      <c r="N60" s="25">
        <v>1</v>
      </c>
      <c r="O60" s="25">
        <v>0</v>
      </c>
      <c r="P60" s="76"/>
    </row>
    <row r="61" spans="1:16">
      <c r="A61">
        <v>14</v>
      </c>
      <c r="B61">
        <v>627</v>
      </c>
      <c r="C61" t="s">
        <v>24</v>
      </c>
      <c r="D61" t="s">
        <v>13</v>
      </c>
      <c r="E61" t="s">
        <v>38</v>
      </c>
      <c r="F61" t="s">
        <v>20</v>
      </c>
      <c r="G61">
        <v>2</v>
      </c>
      <c r="K61" s="25" t="s">
        <v>58</v>
      </c>
      <c r="L61" s="25">
        <v>0</v>
      </c>
      <c r="M61" s="25">
        <v>1</v>
      </c>
      <c r="N61" s="25">
        <v>0</v>
      </c>
      <c r="O61" s="25">
        <v>0</v>
      </c>
      <c r="P61" s="76"/>
    </row>
    <row r="62" spans="1:16">
      <c r="A62">
        <v>3</v>
      </c>
      <c r="B62">
        <v>51</v>
      </c>
      <c r="C62" t="s">
        <v>17</v>
      </c>
      <c r="D62" t="s">
        <v>13</v>
      </c>
      <c r="E62" t="s">
        <v>67</v>
      </c>
      <c r="F62" t="s">
        <v>10</v>
      </c>
      <c r="G62">
        <v>1</v>
      </c>
      <c r="K62" s="25" t="s">
        <v>38</v>
      </c>
      <c r="L62" s="25">
        <v>0</v>
      </c>
      <c r="M62" s="25">
        <v>1</v>
      </c>
      <c r="N62" s="25">
        <v>0</v>
      </c>
      <c r="O62" s="25">
        <v>0</v>
      </c>
      <c r="P62" s="76"/>
    </row>
  </sheetData>
  <autoFilter ref="A1:G62" xr:uid="{10CE99EC-8B1F-4345-8073-0DD48518412E}">
    <sortState ref="A5:G33">
      <sortCondition ref="E1:E33"/>
    </sortState>
  </autoFilter>
  <mergeCells count="51">
    <mergeCell ref="P55:P62"/>
    <mergeCell ref="L53:O53"/>
    <mergeCell ref="P53:P54"/>
    <mergeCell ref="R24:R25"/>
    <mergeCell ref="R29:R35"/>
    <mergeCell ref="P39:P40"/>
    <mergeCell ref="P44:P51"/>
    <mergeCell ref="J10:J12"/>
    <mergeCell ref="L37:O37"/>
    <mergeCell ref="P37:P38"/>
    <mergeCell ref="L42:O42"/>
    <mergeCell ref="P42:P43"/>
    <mergeCell ref="AN8:AW9"/>
    <mergeCell ref="AX8:AY12"/>
    <mergeCell ref="L9:R9"/>
    <mergeCell ref="S9:Y9"/>
    <mergeCell ref="Z9:AF9"/>
    <mergeCell ref="AG9:AM9"/>
    <mergeCell ref="AN5:AP5"/>
    <mergeCell ref="AQ5:AS5"/>
    <mergeCell ref="AT5:AV5"/>
    <mergeCell ref="AW5:AY5"/>
    <mergeCell ref="J6:J7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S1:W1"/>
    <mergeCell ref="X1:AA1"/>
    <mergeCell ref="AB1:AE1"/>
    <mergeCell ref="AF1:AJ1"/>
    <mergeCell ref="AK1:AN1"/>
    <mergeCell ref="L22:Q22"/>
    <mergeCell ref="L27:Q27"/>
    <mergeCell ref="R22:R23"/>
    <mergeCell ref="R27:R28"/>
    <mergeCell ref="K1:N1"/>
    <mergeCell ref="O1:R1"/>
    <mergeCell ref="K8:AM8"/>
  </mergeCells>
  <conditionalFormatting sqref="L24:Q25 L55:O62">
    <cfRule type="expression" dxfId="13" priority="4">
      <formula>#REF!&gt;0</formula>
    </cfRule>
  </conditionalFormatting>
  <conditionalFormatting sqref="L29:Q35">
    <cfRule type="expression" dxfId="12" priority="3">
      <formula>#REF!&gt;0</formula>
    </cfRule>
  </conditionalFormatting>
  <conditionalFormatting sqref="L39:O40">
    <cfRule type="expression" dxfId="11" priority="2">
      <formula>#REF!&gt;0</formula>
    </cfRule>
  </conditionalFormatting>
  <conditionalFormatting sqref="L44:O51">
    <cfRule type="expression" dxfId="10" priority="1">
      <formula>#REF!&gt;0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56"/>
  <sheetViews>
    <sheetView topLeftCell="H7" zoomScale="80" zoomScaleNormal="80" workbookViewId="0">
      <selection activeCell="A26" sqref="A1:G1048576"/>
    </sheetView>
  </sheetViews>
  <sheetFormatPr baseColWidth="10" defaultColWidth="9.1640625" defaultRowHeight="15"/>
  <cols>
    <col min="1" max="4" width="0" hidden="1" customWidth="1"/>
    <col min="5" max="5" width="23.33203125" hidden="1" customWidth="1"/>
    <col min="6" max="7" width="0" hidden="1" customWidth="1"/>
    <col min="10" max="10" width="11.5" bestFit="1" customWidth="1"/>
    <col min="11" max="11" width="31.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12</v>
      </c>
      <c r="B2">
        <v>199</v>
      </c>
      <c r="C2" t="s">
        <v>17</v>
      </c>
      <c r="D2" t="s">
        <v>11</v>
      </c>
      <c r="E2" t="s">
        <v>25</v>
      </c>
      <c r="F2" t="s">
        <v>10</v>
      </c>
      <c r="G2">
        <v>4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6</v>
      </c>
      <c r="B3">
        <v>77</v>
      </c>
      <c r="C3" t="s">
        <v>17</v>
      </c>
      <c r="D3" t="s">
        <v>11</v>
      </c>
      <c r="E3" t="s">
        <v>12</v>
      </c>
      <c r="F3" t="s">
        <v>10</v>
      </c>
      <c r="G3">
        <v>2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10</v>
      </c>
      <c r="B4">
        <v>521</v>
      </c>
      <c r="C4" t="s">
        <v>17</v>
      </c>
      <c r="D4" t="s">
        <v>11</v>
      </c>
      <c r="E4" t="s">
        <v>12</v>
      </c>
      <c r="F4" t="s">
        <v>20</v>
      </c>
      <c r="G4">
        <v>2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12</v>
      </c>
      <c r="B5">
        <v>522</v>
      </c>
      <c r="C5" t="s">
        <v>17</v>
      </c>
      <c r="D5" t="s">
        <v>11</v>
      </c>
      <c r="E5" t="s">
        <v>12</v>
      </c>
      <c r="F5" t="s">
        <v>20</v>
      </c>
      <c r="G5">
        <v>2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14</v>
      </c>
      <c r="B6">
        <v>523</v>
      </c>
      <c r="C6" t="s">
        <v>24</v>
      </c>
      <c r="D6" t="s">
        <v>11</v>
      </c>
      <c r="E6" t="s">
        <v>12</v>
      </c>
      <c r="F6" t="s">
        <v>20</v>
      </c>
      <c r="G6">
        <v>2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1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1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2</v>
      </c>
      <c r="W6" s="1">
        <f t="shared" si="1"/>
        <v>0</v>
      </c>
      <c r="X6" s="1">
        <f t="shared" si="1"/>
        <v>0</v>
      </c>
      <c r="Y6" s="1">
        <f t="shared" si="1"/>
        <v>1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10</v>
      </c>
      <c r="B7">
        <v>529</v>
      </c>
      <c r="C7" t="s">
        <v>17</v>
      </c>
      <c r="D7" t="s">
        <v>11</v>
      </c>
      <c r="E7" t="s">
        <v>53</v>
      </c>
      <c r="F7" t="s">
        <v>20</v>
      </c>
      <c r="G7">
        <v>2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2</v>
      </c>
      <c r="R7" s="1">
        <f t="shared" si="0"/>
        <v>0</v>
      </c>
      <c r="S7" s="1">
        <f t="shared" si="0"/>
        <v>0</v>
      </c>
      <c r="T7" s="1">
        <f t="shared" si="0"/>
        <v>2</v>
      </c>
      <c r="U7" s="1">
        <f t="shared" si="0"/>
        <v>0</v>
      </c>
      <c r="V7" s="1">
        <f t="shared" si="1"/>
        <v>0</v>
      </c>
      <c r="W7" s="1">
        <f t="shared" si="1"/>
        <v>2</v>
      </c>
      <c r="X7" s="1">
        <f t="shared" si="1"/>
        <v>0</v>
      </c>
      <c r="Y7" s="1">
        <f t="shared" si="1"/>
        <v>0</v>
      </c>
      <c r="Z7" s="1">
        <f t="shared" si="1"/>
        <v>2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12</v>
      </c>
      <c r="B8">
        <v>530</v>
      </c>
      <c r="C8" t="s">
        <v>17</v>
      </c>
      <c r="D8" t="s">
        <v>11</v>
      </c>
      <c r="E8" t="s">
        <v>53</v>
      </c>
      <c r="F8" t="s">
        <v>20</v>
      </c>
      <c r="G8">
        <v>2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14</v>
      </c>
      <c r="B9">
        <v>531</v>
      </c>
      <c r="C9" t="s">
        <v>24</v>
      </c>
      <c r="D9" t="s">
        <v>11</v>
      </c>
      <c r="E9" t="s">
        <v>53</v>
      </c>
      <c r="F9" t="s">
        <v>20</v>
      </c>
      <c r="G9">
        <v>2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6</v>
      </c>
      <c r="B10">
        <v>87</v>
      </c>
      <c r="C10" t="s">
        <v>17</v>
      </c>
      <c r="D10" t="s">
        <v>39</v>
      </c>
      <c r="E10" t="s">
        <v>40</v>
      </c>
      <c r="F10" t="s">
        <v>10</v>
      </c>
      <c r="G10">
        <v>2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1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1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1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1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3</v>
      </c>
      <c r="B11">
        <v>401</v>
      </c>
      <c r="C11" t="s">
        <v>17</v>
      </c>
      <c r="D11" t="s">
        <v>11</v>
      </c>
      <c r="E11" t="s">
        <v>36</v>
      </c>
      <c r="F11" t="s">
        <v>20</v>
      </c>
      <c r="G11">
        <v>1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2</v>
      </c>
      <c r="O11" s="1">
        <f t="shared" si="4"/>
        <v>0</v>
      </c>
      <c r="P11" s="1">
        <f t="shared" si="4"/>
        <v>2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2</v>
      </c>
      <c r="V11" s="1">
        <f t="shared" si="5"/>
        <v>0</v>
      </c>
      <c r="W11" s="1">
        <f t="shared" si="5"/>
        <v>2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2</v>
      </c>
      <c r="AC11" s="1">
        <f t="shared" si="5"/>
        <v>0</v>
      </c>
      <c r="AD11" s="1">
        <f t="shared" si="5"/>
        <v>2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2</v>
      </c>
      <c r="AJ11" s="1">
        <f t="shared" si="6"/>
        <v>0</v>
      </c>
      <c r="AK11" s="1">
        <f t="shared" si="6"/>
        <v>2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5</v>
      </c>
      <c r="B12">
        <v>402</v>
      </c>
      <c r="C12" t="s">
        <v>17</v>
      </c>
      <c r="D12" t="s">
        <v>11</v>
      </c>
      <c r="E12" t="s">
        <v>36</v>
      </c>
      <c r="F12" t="s">
        <v>20</v>
      </c>
      <c r="G12">
        <v>1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2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2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2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2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7</v>
      </c>
      <c r="B13">
        <v>403</v>
      </c>
      <c r="C13" t="s">
        <v>24</v>
      </c>
      <c r="D13" t="s">
        <v>11</v>
      </c>
      <c r="E13" t="s">
        <v>36</v>
      </c>
      <c r="F13" t="s">
        <v>20</v>
      </c>
      <c r="G13">
        <v>1</v>
      </c>
    </row>
    <row r="14" spans="1:52">
      <c r="A14">
        <v>9</v>
      </c>
      <c r="B14">
        <v>149</v>
      </c>
      <c r="C14" t="s">
        <v>17</v>
      </c>
      <c r="D14" t="s">
        <v>11</v>
      </c>
      <c r="E14" t="s">
        <v>36</v>
      </c>
      <c r="F14" t="s">
        <v>10</v>
      </c>
      <c r="G14">
        <v>3</v>
      </c>
      <c r="K14" s="17" t="s">
        <v>158</v>
      </c>
      <c r="L14" s="18">
        <v>2</v>
      </c>
    </row>
    <row r="15" spans="1:52">
      <c r="A15">
        <v>3</v>
      </c>
      <c r="B15">
        <v>405</v>
      </c>
      <c r="C15" t="s">
        <v>17</v>
      </c>
      <c r="D15" t="s">
        <v>11</v>
      </c>
      <c r="E15" t="s">
        <v>51</v>
      </c>
      <c r="F15" t="s">
        <v>20</v>
      </c>
      <c r="G15">
        <v>1</v>
      </c>
      <c r="K15" s="16" t="s">
        <v>159</v>
      </c>
      <c r="L15" s="1">
        <f>(L6+L10)*1.5</f>
        <v>0</v>
      </c>
      <c r="M15" s="1">
        <f t="shared" ref="M15:AZ15" si="8">(M6+M10)*1.5</f>
        <v>1.5</v>
      </c>
      <c r="N15" s="1">
        <f t="shared" si="8"/>
        <v>0</v>
      </c>
      <c r="O15" s="1">
        <f t="shared" si="8"/>
        <v>1.5</v>
      </c>
      <c r="P15" s="1">
        <f t="shared" si="8"/>
        <v>0</v>
      </c>
      <c r="Q15" s="1">
        <f t="shared" si="8"/>
        <v>0</v>
      </c>
      <c r="R15" s="1">
        <f t="shared" si="8"/>
        <v>0</v>
      </c>
      <c r="S15" s="1">
        <f t="shared" si="8"/>
        <v>1.5</v>
      </c>
      <c r="T15" s="1">
        <f t="shared" si="8"/>
        <v>0</v>
      </c>
      <c r="U15" s="1">
        <f t="shared" si="8"/>
        <v>0</v>
      </c>
      <c r="V15" s="1">
        <f t="shared" si="8"/>
        <v>4.5</v>
      </c>
      <c r="W15" s="1">
        <f t="shared" si="8"/>
        <v>0</v>
      </c>
      <c r="X15" s="1">
        <f t="shared" si="8"/>
        <v>0</v>
      </c>
      <c r="Y15" s="1">
        <f t="shared" si="8"/>
        <v>1.5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1.5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1.5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5</v>
      </c>
      <c r="B16">
        <v>406</v>
      </c>
      <c r="C16" t="s">
        <v>17</v>
      </c>
      <c r="D16" t="s">
        <v>11</v>
      </c>
      <c r="E16" t="s">
        <v>51</v>
      </c>
      <c r="F16" t="s">
        <v>20</v>
      </c>
      <c r="G16">
        <v>1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2</v>
      </c>
      <c r="O16" s="1">
        <f t="shared" si="9"/>
        <v>0</v>
      </c>
      <c r="P16" s="1">
        <f t="shared" si="9"/>
        <v>2</v>
      </c>
      <c r="Q16" s="1">
        <f t="shared" si="9"/>
        <v>2</v>
      </c>
      <c r="R16" s="1">
        <f t="shared" si="9"/>
        <v>0</v>
      </c>
      <c r="S16" s="1">
        <f t="shared" si="9"/>
        <v>0</v>
      </c>
      <c r="T16" s="1">
        <f t="shared" si="9"/>
        <v>2</v>
      </c>
      <c r="U16" s="1">
        <f t="shared" si="9"/>
        <v>2</v>
      </c>
      <c r="V16" s="1">
        <f t="shared" si="9"/>
        <v>0</v>
      </c>
      <c r="W16" s="1">
        <f t="shared" si="9"/>
        <v>4</v>
      </c>
      <c r="X16" s="1">
        <f t="shared" si="9"/>
        <v>0</v>
      </c>
      <c r="Y16" s="1">
        <f t="shared" si="9"/>
        <v>0</v>
      </c>
      <c r="Z16" s="1">
        <f t="shared" si="9"/>
        <v>2</v>
      </c>
      <c r="AA16" s="1">
        <f t="shared" si="9"/>
        <v>0</v>
      </c>
      <c r="AB16" s="1">
        <f t="shared" si="9"/>
        <v>2</v>
      </c>
      <c r="AC16" s="1">
        <f t="shared" si="9"/>
        <v>0</v>
      </c>
      <c r="AD16" s="1">
        <f t="shared" si="9"/>
        <v>2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2</v>
      </c>
      <c r="AJ16" s="1">
        <f t="shared" si="9"/>
        <v>0</v>
      </c>
      <c r="AK16" s="1">
        <f t="shared" si="9"/>
        <v>2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7</v>
      </c>
      <c r="B17">
        <v>407</v>
      </c>
      <c r="C17" t="s">
        <v>24</v>
      </c>
      <c r="D17" t="s">
        <v>11</v>
      </c>
      <c r="E17" t="s">
        <v>51</v>
      </c>
      <c r="F17" t="s">
        <v>20</v>
      </c>
      <c r="G17">
        <v>1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5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9</v>
      </c>
      <c r="B18">
        <v>153</v>
      </c>
      <c r="C18" t="s">
        <v>17</v>
      </c>
      <c r="D18" t="s">
        <v>11</v>
      </c>
      <c r="E18" t="s">
        <v>51</v>
      </c>
      <c r="F18" t="s">
        <v>10</v>
      </c>
      <c r="G18">
        <v>3</v>
      </c>
      <c r="K18" s="15" t="s">
        <v>155</v>
      </c>
      <c r="L18" s="20">
        <f>SUM(L15:L17)</f>
        <v>0</v>
      </c>
      <c r="M18" s="20">
        <f t="shared" ref="M18:AZ18" si="11">SUM(M15:M17)</f>
        <v>1.5</v>
      </c>
      <c r="N18" s="20">
        <f t="shared" si="11"/>
        <v>2</v>
      </c>
      <c r="O18" s="20">
        <f t="shared" si="11"/>
        <v>1.5</v>
      </c>
      <c r="P18" s="20">
        <f t="shared" si="11"/>
        <v>2</v>
      </c>
      <c r="Q18" s="20">
        <f t="shared" si="11"/>
        <v>2</v>
      </c>
      <c r="R18" s="20">
        <f t="shared" si="11"/>
        <v>5</v>
      </c>
      <c r="S18" s="20">
        <f t="shared" si="11"/>
        <v>1.5</v>
      </c>
      <c r="T18" s="20">
        <f t="shared" si="11"/>
        <v>2</v>
      </c>
      <c r="U18" s="20">
        <f t="shared" si="11"/>
        <v>2</v>
      </c>
      <c r="V18" s="20">
        <f t="shared" si="11"/>
        <v>4.5</v>
      </c>
      <c r="W18" s="20">
        <f t="shared" si="11"/>
        <v>4</v>
      </c>
      <c r="X18" s="20">
        <f t="shared" si="11"/>
        <v>0</v>
      </c>
      <c r="Y18" s="20">
        <f t="shared" si="11"/>
        <v>6.5</v>
      </c>
      <c r="Z18" s="20">
        <f t="shared" si="11"/>
        <v>2</v>
      </c>
      <c r="AA18" s="20">
        <f t="shared" si="11"/>
        <v>0</v>
      </c>
      <c r="AB18" s="20">
        <f t="shared" si="11"/>
        <v>2</v>
      </c>
      <c r="AC18" s="20">
        <f t="shared" si="11"/>
        <v>1.5</v>
      </c>
      <c r="AD18" s="20">
        <f t="shared" si="11"/>
        <v>2</v>
      </c>
      <c r="AE18" s="20">
        <f t="shared" si="11"/>
        <v>0</v>
      </c>
      <c r="AF18" s="20">
        <f t="shared" si="11"/>
        <v>5</v>
      </c>
      <c r="AG18" s="20">
        <f t="shared" si="11"/>
        <v>0</v>
      </c>
      <c r="AH18" s="20">
        <f t="shared" si="11"/>
        <v>0</v>
      </c>
      <c r="AI18" s="20">
        <f t="shared" si="11"/>
        <v>2</v>
      </c>
      <c r="AJ18" s="20">
        <f t="shared" si="11"/>
        <v>1.5</v>
      </c>
      <c r="AK18" s="20">
        <f t="shared" si="11"/>
        <v>2</v>
      </c>
      <c r="AL18" s="20">
        <f t="shared" si="11"/>
        <v>0</v>
      </c>
      <c r="AM18" s="20">
        <f t="shared" si="11"/>
        <v>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12</v>
      </c>
      <c r="B19">
        <v>221</v>
      </c>
      <c r="C19" t="s">
        <v>17</v>
      </c>
      <c r="D19" t="s">
        <v>11</v>
      </c>
      <c r="E19" t="s">
        <v>51</v>
      </c>
      <c r="F19" t="s">
        <v>10</v>
      </c>
      <c r="G19">
        <v>4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0</v>
      </c>
      <c r="O19" s="19">
        <f t="shared" si="12"/>
        <v>0</v>
      </c>
      <c r="P19" s="19">
        <f t="shared" si="12"/>
        <v>0</v>
      </c>
      <c r="Q19" s="19">
        <f t="shared" si="12"/>
        <v>0</v>
      </c>
      <c r="R19" s="19">
        <f t="shared" si="12"/>
        <v>3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2.5</v>
      </c>
      <c r="W19" s="19">
        <f t="shared" si="12"/>
        <v>2</v>
      </c>
      <c r="X19" s="19">
        <f t="shared" si="12"/>
        <v>0</v>
      </c>
      <c r="Y19" s="19">
        <f t="shared" si="12"/>
        <v>4.5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</v>
      </c>
      <c r="AD19" s="19">
        <f t="shared" si="12"/>
        <v>0</v>
      </c>
      <c r="AE19" s="19">
        <f t="shared" si="12"/>
        <v>0</v>
      </c>
      <c r="AF19" s="19">
        <f t="shared" si="12"/>
        <v>3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</v>
      </c>
      <c r="AK19" s="19">
        <f t="shared" si="12"/>
        <v>0</v>
      </c>
      <c r="AL19" s="19">
        <f t="shared" si="12"/>
        <v>0</v>
      </c>
      <c r="AM19" s="19">
        <f t="shared" si="12"/>
        <v>3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15</v>
      </c>
      <c r="B20">
        <v>281</v>
      </c>
      <c r="C20" t="s">
        <v>17</v>
      </c>
      <c r="D20" t="s">
        <v>11</v>
      </c>
      <c r="E20" t="s">
        <v>51</v>
      </c>
      <c r="F20" t="s">
        <v>10</v>
      </c>
      <c r="G20">
        <v>5</v>
      </c>
    </row>
    <row r="21" spans="1:52">
      <c r="A21">
        <v>4</v>
      </c>
      <c r="B21">
        <v>408</v>
      </c>
      <c r="C21" t="s">
        <v>7</v>
      </c>
      <c r="D21" t="s">
        <v>8</v>
      </c>
      <c r="E21" t="s">
        <v>26</v>
      </c>
      <c r="F21" t="s">
        <v>20</v>
      </c>
      <c r="G21">
        <v>1</v>
      </c>
    </row>
    <row r="22" spans="1:52">
      <c r="A22">
        <v>11</v>
      </c>
      <c r="B22">
        <v>224</v>
      </c>
      <c r="C22" t="s">
        <v>7</v>
      </c>
      <c r="D22" t="s">
        <v>8</v>
      </c>
      <c r="E22" t="s">
        <v>26</v>
      </c>
      <c r="F22" t="s">
        <v>10</v>
      </c>
      <c r="G22">
        <v>4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11</v>
      </c>
      <c r="B23">
        <v>592</v>
      </c>
      <c r="C23" t="s">
        <v>7</v>
      </c>
      <c r="D23" t="s">
        <v>8</v>
      </c>
      <c r="E23" t="s">
        <v>26</v>
      </c>
      <c r="F23" t="s">
        <v>20</v>
      </c>
      <c r="G23">
        <v>2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14</v>
      </c>
      <c r="B24">
        <v>286</v>
      </c>
      <c r="C24" t="s">
        <v>7</v>
      </c>
      <c r="D24" t="s">
        <v>8</v>
      </c>
      <c r="E24" t="s">
        <v>26</v>
      </c>
      <c r="F24" t="s">
        <v>10</v>
      </c>
      <c r="G24">
        <v>5</v>
      </c>
      <c r="K24" s="25" t="s">
        <v>26</v>
      </c>
      <c r="L24" s="25">
        <v>0</v>
      </c>
      <c r="M24" s="25">
        <v>0</v>
      </c>
      <c r="N24" s="25">
        <v>0</v>
      </c>
      <c r="O24" s="25">
        <v>1</v>
      </c>
      <c r="P24" s="25">
        <v>1</v>
      </c>
      <c r="Q24" s="25">
        <v>0</v>
      </c>
      <c r="R24" s="76">
        <f>SUM(L24:Q25)</f>
        <v>5</v>
      </c>
    </row>
    <row r="25" spans="1:52">
      <c r="A25">
        <v>18</v>
      </c>
      <c r="B25">
        <v>768</v>
      </c>
      <c r="C25" t="s">
        <v>7</v>
      </c>
      <c r="D25" t="s">
        <v>8</v>
      </c>
      <c r="E25" t="s">
        <v>26</v>
      </c>
      <c r="F25" t="s">
        <v>20</v>
      </c>
      <c r="G25">
        <v>3</v>
      </c>
      <c r="K25" s="25" t="s">
        <v>75</v>
      </c>
      <c r="L25" s="25">
        <v>1</v>
      </c>
      <c r="M25" s="25">
        <v>0</v>
      </c>
      <c r="N25" s="25">
        <v>1</v>
      </c>
      <c r="O25" s="25">
        <v>1</v>
      </c>
      <c r="P25" s="25">
        <v>0</v>
      </c>
      <c r="Q25" s="25">
        <v>0</v>
      </c>
      <c r="R25" s="76"/>
    </row>
    <row r="26" spans="1:52">
      <c r="A26">
        <v>25</v>
      </c>
      <c r="B26">
        <v>940</v>
      </c>
      <c r="C26" t="s">
        <v>7</v>
      </c>
      <c r="D26" t="s">
        <v>8</v>
      </c>
      <c r="E26" t="s">
        <v>26</v>
      </c>
      <c r="F26" t="s">
        <v>20</v>
      </c>
      <c r="G26">
        <v>4</v>
      </c>
    </row>
    <row r="27" spans="1:52">
      <c r="A27">
        <v>2</v>
      </c>
      <c r="B27">
        <v>48</v>
      </c>
      <c r="C27" t="s">
        <v>7</v>
      </c>
      <c r="D27" t="s">
        <v>11</v>
      </c>
      <c r="E27" t="s">
        <v>75</v>
      </c>
      <c r="F27" t="s">
        <v>10</v>
      </c>
      <c r="G27">
        <v>1</v>
      </c>
      <c r="K27" s="23" t="s">
        <v>164</v>
      </c>
      <c r="L27" s="78" t="s">
        <v>162</v>
      </c>
      <c r="M27" s="79"/>
      <c r="N27" s="79"/>
      <c r="O27" s="79"/>
      <c r="P27" s="79"/>
      <c r="Q27" s="80"/>
      <c r="R27" s="75" t="s">
        <v>171</v>
      </c>
    </row>
    <row r="28" spans="1:52">
      <c r="A28">
        <v>8</v>
      </c>
      <c r="B28">
        <v>168</v>
      </c>
      <c r="C28" t="s">
        <v>7</v>
      </c>
      <c r="D28" t="s">
        <v>11</v>
      </c>
      <c r="E28" t="s">
        <v>75</v>
      </c>
      <c r="F28" t="s">
        <v>10</v>
      </c>
      <c r="G28">
        <v>3</v>
      </c>
      <c r="K28" s="23" t="s">
        <v>168</v>
      </c>
      <c r="L28" s="23">
        <v>1</v>
      </c>
      <c r="M28" s="23">
        <v>2</v>
      </c>
      <c r="N28" s="23">
        <v>3</v>
      </c>
      <c r="O28" s="23">
        <v>4</v>
      </c>
      <c r="P28" s="23">
        <v>5</v>
      </c>
      <c r="Q28" s="23">
        <v>6</v>
      </c>
      <c r="R28" s="75"/>
    </row>
    <row r="29" spans="1:52">
      <c r="A29">
        <v>11</v>
      </c>
      <c r="B29">
        <v>236</v>
      </c>
      <c r="C29" t="s">
        <v>7</v>
      </c>
      <c r="D29" t="s">
        <v>11</v>
      </c>
      <c r="E29" t="s">
        <v>75</v>
      </c>
      <c r="F29" t="s">
        <v>10</v>
      </c>
      <c r="G29">
        <v>4</v>
      </c>
      <c r="K29" s="25" t="s">
        <v>25</v>
      </c>
      <c r="L29" s="25">
        <v>0</v>
      </c>
      <c r="M29" s="25">
        <v>0</v>
      </c>
      <c r="N29" s="25">
        <v>0</v>
      </c>
      <c r="O29" s="25">
        <v>1</v>
      </c>
      <c r="P29" s="25">
        <v>0</v>
      </c>
      <c r="Q29" s="25">
        <v>0</v>
      </c>
      <c r="R29" s="76">
        <f>SUM(L29:Q34)</f>
        <v>8</v>
      </c>
    </row>
    <row r="30" spans="1:52">
      <c r="A30">
        <v>15</v>
      </c>
      <c r="B30">
        <v>297</v>
      </c>
      <c r="C30" t="s">
        <v>17</v>
      </c>
      <c r="D30" t="s">
        <v>11</v>
      </c>
      <c r="E30" t="s">
        <v>48</v>
      </c>
      <c r="F30" t="s">
        <v>10</v>
      </c>
      <c r="G30">
        <v>5</v>
      </c>
      <c r="K30" s="25" t="s">
        <v>12</v>
      </c>
      <c r="L30" s="25">
        <v>0</v>
      </c>
      <c r="M30" s="25">
        <v>1</v>
      </c>
      <c r="N30" s="25">
        <v>0</v>
      </c>
      <c r="O30" s="25">
        <v>0</v>
      </c>
      <c r="P30" s="25">
        <v>0</v>
      </c>
      <c r="Q30" s="25">
        <v>0</v>
      </c>
      <c r="R30" s="76"/>
    </row>
    <row r="31" spans="1:52">
      <c r="A31">
        <v>17</v>
      </c>
      <c r="B31">
        <v>817</v>
      </c>
      <c r="C31" t="s">
        <v>17</v>
      </c>
      <c r="D31" t="s">
        <v>11</v>
      </c>
      <c r="E31" t="s">
        <v>49</v>
      </c>
      <c r="F31" t="s">
        <v>20</v>
      </c>
      <c r="G31">
        <v>3</v>
      </c>
      <c r="K31" s="25" t="s">
        <v>40</v>
      </c>
      <c r="L31" s="25">
        <v>0</v>
      </c>
      <c r="M31" s="25">
        <v>1</v>
      </c>
      <c r="N31" s="25">
        <v>0</v>
      </c>
      <c r="O31" s="25">
        <v>0</v>
      </c>
      <c r="P31" s="25">
        <v>0</v>
      </c>
      <c r="Q31" s="25">
        <v>0</v>
      </c>
      <c r="R31" s="76"/>
    </row>
    <row r="32" spans="1:52">
      <c r="A32">
        <v>19</v>
      </c>
      <c r="B32">
        <v>818</v>
      </c>
      <c r="C32" t="s">
        <v>17</v>
      </c>
      <c r="D32" t="s">
        <v>11</v>
      </c>
      <c r="E32" t="s">
        <v>49</v>
      </c>
      <c r="F32" t="s">
        <v>20</v>
      </c>
      <c r="G32">
        <v>3</v>
      </c>
      <c r="K32" s="25" t="s">
        <v>36</v>
      </c>
      <c r="L32" s="25">
        <v>0</v>
      </c>
      <c r="M32" s="25">
        <v>0</v>
      </c>
      <c r="N32" s="25">
        <v>1</v>
      </c>
      <c r="O32" s="25">
        <v>0</v>
      </c>
      <c r="P32" s="25">
        <v>0</v>
      </c>
      <c r="Q32" s="25">
        <v>0</v>
      </c>
      <c r="R32" s="76"/>
    </row>
    <row r="33" spans="1:18">
      <c r="A33">
        <v>21</v>
      </c>
      <c r="B33">
        <v>819</v>
      </c>
      <c r="C33" t="s">
        <v>24</v>
      </c>
      <c r="D33" t="s">
        <v>11</v>
      </c>
      <c r="E33" t="s">
        <v>49</v>
      </c>
      <c r="F33" t="s">
        <v>20</v>
      </c>
      <c r="G33">
        <v>3</v>
      </c>
      <c r="K33" s="25" t="s">
        <v>51</v>
      </c>
      <c r="L33" s="25">
        <v>0</v>
      </c>
      <c r="M33" s="25">
        <v>0</v>
      </c>
      <c r="N33" s="25">
        <v>1</v>
      </c>
      <c r="O33" s="25">
        <v>1</v>
      </c>
      <c r="P33" s="25">
        <v>1</v>
      </c>
      <c r="Q33" s="25">
        <v>0</v>
      </c>
      <c r="R33" s="76"/>
    </row>
    <row r="34" spans="1:18">
      <c r="A34">
        <v>24</v>
      </c>
      <c r="B34">
        <v>993</v>
      </c>
      <c r="C34" t="s">
        <v>17</v>
      </c>
      <c r="D34" t="s">
        <v>11</v>
      </c>
      <c r="E34" t="s">
        <v>49</v>
      </c>
      <c r="F34" t="s">
        <v>20</v>
      </c>
      <c r="G34">
        <v>4</v>
      </c>
      <c r="K34" s="25" t="s">
        <v>48</v>
      </c>
      <c r="L34" s="25">
        <v>0</v>
      </c>
      <c r="M34" s="25">
        <v>0</v>
      </c>
      <c r="N34" s="25">
        <v>0</v>
      </c>
      <c r="O34" s="25">
        <v>0</v>
      </c>
      <c r="P34" s="25">
        <v>1</v>
      </c>
      <c r="Q34" s="25">
        <v>0</v>
      </c>
      <c r="R34" s="76"/>
    </row>
    <row r="35" spans="1:18">
      <c r="A35">
        <v>26</v>
      </c>
      <c r="B35">
        <v>994</v>
      </c>
      <c r="C35" t="s">
        <v>17</v>
      </c>
      <c r="D35" t="s">
        <v>11</v>
      </c>
      <c r="E35" t="s">
        <v>49</v>
      </c>
      <c r="F35" t="s">
        <v>20</v>
      </c>
      <c r="G35">
        <v>4</v>
      </c>
    </row>
    <row r="36" spans="1:18">
      <c r="A36">
        <v>28</v>
      </c>
      <c r="B36">
        <v>995</v>
      </c>
      <c r="C36" t="s">
        <v>24</v>
      </c>
      <c r="D36" t="s">
        <v>11</v>
      </c>
      <c r="E36" t="s">
        <v>49</v>
      </c>
      <c r="F36" t="s">
        <v>20</v>
      </c>
      <c r="G36">
        <v>4</v>
      </c>
      <c r="K36" s="24" t="s">
        <v>165</v>
      </c>
      <c r="L36" s="45" t="s">
        <v>162</v>
      </c>
      <c r="M36" s="46"/>
      <c r="N36" s="46"/>
      <c r="O36" s="47"/>
      <c r="P36" s="84" t="s">
        <v>171</v>
      </c>
    </row>
    <row r="37" spans="1:18">
      <c r="A37">
        <v>17</v>
      </c>
      <c r="B37">
        <v>837</v>
      </c>
      <c r="C37" t="s">
        <v>17</v>
      </c>
      <c r="D37" t="s">
        <v>11</v>
      </c>
      <c r="E37" t="s">
        <v>45</v>
      </c>
      <c r="F37" t="s">
        <v>20</v>
      </c>
      <c r="G37">
        <v>3</v>
      </c>
      <c r="K37" s="24" t="s">
        <v>168</v>
      </c>
      <c r="L37" s="24">
        <v>1</v>
      </c>
      <c r="M37" s="24">
        <v>2</v>
      </c>
      <c r="N37" s="24">
        <v>3</v>
      </c>
      <c r="O37" s="24">
        <v>4</v>
      </c>
      <c r="P37" s="85"/>
    </row>
    <row r="38" spans="1:18">
      <c r="A38">
        <v>19</v>
      </c>
      <c r="B38">
        <v>838</v>
      </c>
      <c r="C38" t="s">
        <v>17</v>
      </c>
      <c r="D38" t="s">
        <v>11</v>
      </c>
      <c r="E38" t="s">
        <v>45</v>
      </c>
      <c r="F38" t="s">
        <v>20</v>
      </c>
      <c r="G38">
        <v>3</v>
      </c>
      <c r="K38" s="1" t="s">
        <v>26</v>
      </c>
      <c r="L38" s="1">
        <v>1</v>
      </c>
      <c r="M38" s="1">
        <v>1</v>
      </c>
      <c r="N38" s="1">
        <v>1</v>
      </c>
      <c r="O38" s="1">
        <v>1</v>
      </c>
      <c r="P38" s="6">
        <f>SUM(L38:O38)</f>
        <v>4</v>
      </c>
    </row>
    <row r="39" spans="1:18">
      <c r="A39">
        <v>21</v>
      </c>
      <c r="B39">
        <v>839</v>
      </c>
      <c r="C39" t="s">
        <v>24</v>
      </c>
      <c r="D39" t="s">
        <v>11</v>
      </c>
      <c r="E39" t="s">
        <v>45</v>
      </c>
      <c r="F39" t="s">
        <v>20</v>
      </c>
      <c r="G39">
        <v>3</v>
      </c>
    </row>
    <row r="40" spans="1:18">
      <c r="A40">
        <v>24</v>
      </c>
      <c r="B40">
        <v>1009</v>
      </c>
      <c r="C40" t="s">
        <v>17</v>
      </c>
      <c r="D40" t="s">
        <v>11</v>
      </c>
      <c r="E40" t="s">
        <v>45</v>
      </c>
      <c r="F40" t="s">
        <v>20</v>
      </c>
      <c r="G40">
        <v>4</v>
      </c>
      <c r="K40" s="24" t="s">
        <v>166</v>
      </c>
      <c r="L40" s="45" t="s">
        <v>162</v>
      </c>
      <c r="M40" s="46"/>
      <c r="N40" s="46"/>
      <c r="O40" s="47"/>
      <c r="P40" s="84" t="s">
        <v>171</v>
      </c>
    </row>
    <row r="41" spans="1:18">
      <c r="A41">
        <v>26</v>
      </c>
      <c r="B41">
        <v>1010</v>
      </c>
      <c r="C41" t="s">
        <v>17</v>
      </c>
      <c r="D41" t="s">
        <v>11</v>
      </c>
      <c r="E41" t="s">
        <v>45</v>
      </c>
      <c r="F41" t="s">
        <v>20</v>
      </c>
      <c r="G41">
        <v>4</v>
      </c>
      <c r="K41" s="24" t="s">
        <v>168</v>
      </c>
      <c r="L41" s="24">
        <v>1</v>
      </c>
      <c r="M41" s="24">
        <v>2</v>
      </c>
      <c r="N41" s="24">
        <v>3</v>
      </c>
      <c r="O41" s="24">
        <v>4</v>
      </c>
      <c r="P41" s="85"/>
    </row>
    <row r="42" spans="1:18">
      <c r="A42">
        <v>28</v>
      </c>
      <c r="B42">
        <v>1011</v>
      </c>
      <c r="C42" t="s">
        <v>24</v>
      </c>
      <c r="D42" t="s">
        <v>11</v>
      </c>
      <c r="E42" t="s">
        <v>45</v>
      </c>
      <c r="F42" t="s">
        <v>20</v>
      </c>
      <c r="G42">
        <v>4</v>
      </c>
      <c r="K42" s="25" t="s">
        <v>12</v>
      </c>
      <c r="L42" s="25">
        <v>0</v>
      </c>
      <c r="M42" s="25">
        <v>1</v>
      </c>
      <c r="N42" s="25">
        <v>0</v>
      </c>
      <c r="O42" s="25">
        <v>0</v>
      </c>
      <c r="P42" s="76">
        <f>SUM(L42:O47)</f>
        <v>8</v>
      </c>
    </row>
    <row r="43" spans="1:18">
      <c r="K43" s="25" t="s">
        <v>53</v>
      </c>
      <c r="L43" s="25">
        <v>0</v>
      </c>
      <c r="M43" s="25">
        <v>1</v>
      </c>
      <c r="N43" s="25">
        <v>0</v>
      </c>
      <c r="O43" s="25">
        <v>0</v>
      </c>
      <c r="P43" s="76"/>
    </row>
    <row r="44" spans="1:18">
      <c r="K44" s="25" t="s">
        <v>36</v>
      </c>
      <c r="L44" s="25">
        <v>1</v>
      </c>
      <c r="M44" s="25">
        <v>0</v>
      </c>
      <c r="N44" s="25">
        <v>0</v>
      </c>
      <c r="O44" s="25">
        <v>0</v>
      </c>
      <c r="P44" s="76"/>
    </row>
    <row r="45" spans="1:18">
      <c r="K45" s="25" t="s">
        <v>51</v>
      </c>
      <c r="L45" s="25">
        <v>1</v>
      </c>
      <c r="M45" s="25">
        <v>0</v>
      </c>
      <c r="N45" s="25">
        <v>0</v>
      </c>
      <c r="O45" s="25">
        <v>0</v>
      </c>
      <c r="P45" s="76"/>
    </row>
    <row r="46" spans="1:18">
      <c r="K46" s="25" t="s">
        <v>49</v>
      </c>
      <c r="L46" s="25">
        <v>0</v>
      </c>
      <c r="M46" s="25">
        <v>0</v>
      </c>
      <c r="N46" s="25">
        <v>1</v>
      </c>
      <c r="O46" s="25">
        <v>1</v>
      </c>
      <c r="P46" s="76"/>
    </row>
    <row r="47" spans="1:18">
      <c r="K47" s="25" t="s">
        <v>45</v>
      </c>
      <c r="L47" s="25">
        <v>0</v>
      </c>
      <c r="M47" s="25">
        <v>0</v>
      </c>
      <c r="N47" s="25">
        <v>1</v>
      </c>
      <c r="O47" s="25">
        <v>1</v>
      </c>
      <c r="P47" s="76"/>
    </row>
    <row r="49" spans="11:16">
      <c r="K49" s="24" t="s">
        <v>167</v>
      </c>
      <c r="L49" s="45" t="s">
        <v>162</v>
      </c>
      <c r="M49" s="46"/>
      <c r="N49" s="46"/>
      <c r="O49" s="47"/>
      <c r="P49" s="77" t="s">
        <v>171</v>
      </c>
    </row>
    <row r="50" spans="11:16">
      <c r="K50" s="24" t="s">
        <v>168</v>
      </c>
      <c r="L50" s="24">
        <v>1</v>
      </c>
      <c r="M50" s="24">
        <v>2</v>
      </c>
      <c r="N50" s="24">
        <v>3</v>
      </c>
      <c r="O50" s="24">
        <v>4</v>
      </c>
      <c r="P50" s="77"/>
    </row>
    <row r="51" spans="11:16">
      <c r="K51" s="25" t="s">
        <v>12</v>
      </c>
      <c r="L51" s="25">
        <v>0</v>
      </c>
      <c r="M51" s="25">
        <v>1</v>
      </c>
      <c r="N51" s="25">
        <v>0</v>
      </c>
      <c r="O51" s="25">
        <v>0</v>
      </c>
      <c r="P51" s="76">
        <f>SUM(L51:O56)</f>
        <v>8</v>
      </c>
    </row>
    <row r="52" spans="11:16">
      <c r="K52" s="25" t="s">
        <v>53</v>
      </c>
      <c r="L52" s="25">
        <v>0</v>
      </c>
      <c r="M52" s="25">
        <v>1</v>
      </c>
      <c r="N52" s="25">
        <v>0</v>
      </c>
      <c r="O52" s="25">
        <v>0</v>
      </c>
      <c r="P52" s="76"/>
    </row>
    <row r="53" spans="11:16">
      <c r="K53" s="25" t="s">
        <v>36</v>
      </c>
      <c r="L53" s="25">
        <v>1</v>
      </c>
      <c r="M53" s="25">
        <v>0</v>
      </c>
      <c r="N53" s="25">
        <v>0</v>
      </c>
      <c r="O53" s="25">
        <v>0</v>
      </c>
      <c r="P53" s="76"/>
    </row>
    <row r="54" spans="11:16">
      <c r="K54" s="25" t="s">
        <v>51</v>
      </c>
      <c r="L54" s="25">
        <v>1</v>
      </c>
      <c r="M54" s="25">
        <v>0</v>
      </c>
      <c r="N54" s="25">
        <v>0</v>
      </c>
      <c r="O54" s="25">
        <v>0</v>
      </c>
      <c r="P54" s="76"/>
    </row>
    <row r="55" spans="11:16">
      <c r="K55" s="25" t="s">
        <v>49</v>
      </c>
      <c r="L55" s="25">
        <v>0</v>
      </c>
      <c r="M55" s="25">
        <v>0</v>
      </c>
      <c r="N55" s="25">
        <v>1</v>
      </c>
      <c r="O55" s="25">
        <v>1</v>
      </c>
      <c r="P55" s="76"/>
    </row>
    <row r="56" spans="11:16">
      <c r="K56" s="25" t="s">
        <v>45</v>
      </c>
      <c r="L56" s="25">
        <v>0</v>
      </c>
      <c r="M56" s="25">
        <v>0</v>
      </c>
      <c r="N56" s="25">
        <v>1</v>
      </c>
      <c r="O56" s="25">
        <v>1</v>
      </c>
      <c r="P56" s="76"/>
    </row>
  </sheetData>
  <autoFilter ref="A1:G42" xr:uid="{B1F80F40-75C6-C54B-B69E-EB965359BE44}">
    <sortState ref="A2:G25">
      <sortCondition ref="E1:E25"/>
    </sortState>
  </autoFilter>
  <mergeCells count="50">
    <mergeCell ref="P51:P56"/>
    <mergeCell ref="L49:O49"/>
    <mergeCell ref="P49:P50"/>
    <mergeCell ref="R24:R25"/>
    <mergeCell ref="R29:R34"/>
    <mergeCell ref="P42:P47"/>
    <mergeCell ref="R22:R23"/>
    <mergeCell ref="R27:R28"/>
    <mergeCell ref="L36:O36"/>
    <mergeCell ref="P36:P37"/>
    <mergeCell ref="L40:O40"/>
    <mergeCell ref="P40:P41"/>
    <mergeCell ref="L22:Q22"/>
    <mergeCell ref="L27:Q27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L24:Q25">
    <cfRule type="expression" dxfId="9" priority="5">
      <formula>#REF!&gt;0</formula>
    </cfRule>
  </conditionalFormatting>
  <conditionalFormatting sqref="L29:Q34">
    <cfRule type="expression" dxfId="8" priority="4">
      <formula>#REF!&gt;0</formula>
    </cfRule>
  </conditionalFormatting>
  <conditionalFormatting sqref="L38:P38">
    <cfRule type="expression" dxfId="7" priority="3">
      <formula>#REF!&gt;0</formula>
    </cfRule>
  </conditionalFormatting>
  <conditionalFormatting sqref="L42:P42 L43:O47">
    <cfRule type="expression" dxfId="6" priority="2">
      <formula>#REF!&gt;0</formula>
    </cfRule>
  </conditionalFormatting>
  <conditionalFormatting sqref="L51:P51 L52:O56">
    <cfRule type="expression" dxfId="5" priority="1">
      <formula>#REF!&gt;0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46"/>
  <sheetViews>
    <sheetView tabSelected="1" topLeftCell="I29" zoomScale="80" zoomScaleNormal="80" workbookViewId="0">
      <selection activeCell="K78" sqref="K78"/>
    </sheetView>
  </sheetViews>
  <sheetFormatPr baseColWidth="10" defaultColWidth="9.1640625" defaultRowHeight="15"/>
  <cols>
    <col min="1" max="4" width="0" hidden="1" customWidth="1"/>
    <col min="5" max="5" width="24.83203125" hidden="1" customWidth="1"/>
    <col min="6" max="7" width="0" hidden="1" customWidth="1"/>
    <col min="10" max="10" width="11.5" bestFit="1" customWidth="1"/>
    <col min="11" max="11" width="31.1640625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3</v>
      </c>
      <c r="B2">
        <v>313</v>
      </c>
      <c r="C2" t="s">
        <v>17</v>
      </c>
      <c r="D2" t="s">
        <v>8</v>
      </c>
      <c r="E2" t="s">
        <v>9</v>
      </c>
      <c r="F2" t="s">
        <v>20</v>
      </c>
      <c r="G2">
        <v>1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5</v>
      </c>
      <c r="B3">
        <v>314</v>
      </c>
      <c r="C3" t="s">
        <v>17</v>
      </c>
      <c r="D3" t="s">
        <v>8</v>
      </c>
      <c r="E3" t="s">
        <v>9</v>
      </c>
      <c r="F3" t="s">
        <v>20</v>
      </c>
      <c r="G3">
        <v>1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6</v>
      </c>
      <c r="B4">
        <v>65</v>
      </c>
      <c r="C4" t="s">
        <v>17</v>
      </c>
      <c r="D4" t="s">
        <v>8</v>
      </c>
      <c r="E4" t="s">
        <v>9</v>
      </c>
      <c r="F4" t="s">
        <v>10</v>
      </c>
      <c r="G4">
        <v>2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7</v>
      </c>
      <c r="B5">
        <v>315</v>
      </c>
      <c r="C5" t="s">
        <v>24</v>
      </c>
      <c r="D5" t="s">
        <v>8</v>
      </c>
      <c r="E5" t="s">
        <v>9</v>
      </c>
      <c r="F5" t="s">
        <v>20</v>
      </c>
      <c r="G5">
        <v>1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10</v>
      </c>
      <c r="B6">
        <v>493</v>
      </c>
      <c r="C6" t="s">
        <v>17</v>
      </c>
      <c r="D6" t="s">
        <v>8</v>
      </c>
      <c r="E6" t="s">
        <v>9</v>
      </c>
      <c r="F6" t="s">
        <v>20</v>
      </c>
      <c r="G6">
        <v>2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0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12</v>
      </c>
      <c r="B7">
        <v>494</v>
      </c>
      <c r="C7" t="s">
        <v>17</v>
      </c>
      <c r="D7" t="s">
        <v>8</v>
      </c>
      <c r="E7" t="s">
        <v>9</v>
      </c>
      <c r="F7" t="s">
        <v>20</v>
      </c>
      <c r="G7">
        <v>2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2</v>
      </c>
      <c r="O7" s="1">
        <f t="shared" si="0"/>
        <v>0</v>
      </c>
      <c r="P7" s="1">
        <f t="shared" si="0"/>
        <v>0</v>
      </c>
      <c r="Q7" s="1">
        <f t="shared" si="0"/>
        <v>7</v>
      </c>
      <c r="R7" s="1">
        <f t="shared" si="0"/>
        <v>0</v>
      </c>
      <c r="S7" s="1">
        <f t="shared" si="0"/>
        <v>0</v>
      </c>
      <c r="T7" s="1">
        <f t="shared" si="0"/>
        <v>4</v>
      </c>
      <c r="U7" s="1">
        <f t="shared" si="0"/>
        <v>0</v>
      </c>
      <c r="V7" s="1">
        <f t="shared" si="1"/>
        <v>0</v>
      </c>
      <c r="W7" s="1">
        <f t="shared" si="1"/>
        <v>3</v>
      </c>
      <c r="X7" s="1">
        <f t="shared" si="1"/>
        <v>0</v>
      </c>
      <c r="Y7" s="1">
        <f t="shared" si="1"/>
        <v>0</v>
      </c>
      <c r="Z7" s="1">
        <f t="shared" si="1"/>
        <v>3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14</v>
      </c>
      <c r="B8">
        <v>495</v>
      </c>
      <c r="C8" t="s">
        <v>24</v>
      </c>
      <c r="D8" t="s">
        <v>8</v>
      </c>
      <c r="E8" t="s">
        <v>9</v>
      </c>
      <c r="F8" t="s">
        <v>20</v>
      </c>
      <c r="G8">
        <v>2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15</v>
      </c>
      <c r="B9">
        <v>251</v>
      </c>
      <c r="C9" t="s">
        <v>17</v>
      </c>
      <c r="D9" t="s">
        <v>8</v>
      </c>
      <c r="E9" t="s">
        <v>9</v>
      </c>
      <c r="F9" t="s">
        <v>10</v>
      </c>
      <c r="G9">
        <v>5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17</v>
      </c>
      <c r="B10">
        <v>673</v>
      </c>
      <c r="C10" t="s">
        <v>17</v>
      </c>
      <c r="D10" t="s">
        <v>8</v>
      </c>
      <c r="E10" t="s">
        <v>9</v>
      </c>
      <c r="F10" t="s">
        <v>20</v>
      </c>
      <c r="G10">
        <v>3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9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9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9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9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19</v>
      </c>
      <c r="B11">
        <v>674</v>
      </c>
      <c r="C11" t="s">
        <v>17</v>
      </c>
      <c r="D11" t="s">
        <v>8</v>
      </c>
      <c r="E11" t="s">
        <v>9</v>
      </c>
      <c r="F11" t="s">
        <v>20</v>
      </c>
      <c r="G11">
        <v>3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9</v>
      </c>
      <c r="O11" s="1">
        <f t="shared" si="4"/>
        <v>0</v>
      </c>
      <c r="P11" s="1">
        <f t="shared" si="4"/>
        <v>9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9</v>
      </c>
      <c r="V11" s="1">
        <f t="shared" si="5"/>
        <v>0</v>
      </c>
      <c r="W11" s="1">
        <f t="shared" si="5"/>
        <v>9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6</v>
      </c>
      <c r="AC11" s="1">
        <f t="shared" si="5"/>
        <v>0</v>
      </c>
      <c r="AD11" s="1">
        <f t="shared" si="5"/>
        <v>6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6</v>
      </c>
      <c r="AJ11" s="1">
        <f t="shared" si="6"/>
        <v>0</v>
      </c>
      <c r="AK11" s="1">
        <f t="shared" si="6"/>
        <v>6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21</v>
      </c>
      <c r="B12">
        <v>675</v>
      </c>
      <c r="C12" t="s">
        <v>24</v>
      </c>
      <c r="D12" t="s">
        <v>8</v>
      </c>
      <c r="E12" t="s">
        <v>9</v>
      </c>
      <c r="F12" t="s">
        <v>20</v>
      </c>
      <c r="G12">
        <v>3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9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9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6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6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24</v>
      </c>
      <c r="B13">
        <v>845</v>
      </c>
      <c r="C13" t="s">
        <v>17</v>
      </c>
      <c r="D13" t="s">
        <v>8</v>
      </c>
      <c r="E13" t="s">
        <v>9</v>
      </c>
      <c r="F13" t="s">
        <v>20</v>
      </c>
      <c r="G13">
        <v>4</v>
      </c>
    </row>
    <row r="14" spans="1:52">
      <c r="A14">
        <v>26</v>
      </c>
      <c r="B14">
        <v>846</v>
      </c>
      <c r="C14" t="s">
        <v>17</v>
      </c>
      <c r="D14" t="s">
        <v>8</v>
      </c>
      <c r="E14" t="s">
        <v>9</v>
      </c>
      <c r="F14" t="s">
        <v>20</v>
      </c>
      <c r="G14">
        <v>4</v>
      </c>
      <c r="K14" s="17" t="s">
        <v>158</v>
      </c>
      <c r="L14" s="18">
        <v>13</v>
      </c>
    </row>
    <row r="15" spans="1:52">
      <c r="A15">
        <v>28</v>
      </c>
      <c r="B15">
        <v>847</v>
      </c>
      <c r="C15" t="s">
        <v>24</v>
      </c>
      <c r="D15" t="s">
        <v>8</v>
      </c>
      <c r="E15" t="s">
        <v>9</v>
      </c>
      <c r="F15" t="s">
        <v>20</v>
      </c>
      <c r="G15">
        <v>4</v>
      </c>
      <c r="K15" s="16" t="s">
        <v>159</v>
      </c>
      <c r="L15" s="1">
        <f>(L6+L10)*1.5</f>
        <v>0</v>
      </c>
      <c r="M15" s="1">
        <f t="shared" ref="M15:AZ15" si="8">(M6+M10)*1.5</f>
        <v>0</v>
      </c>
      <c r="N15" s="1">
        <f t="shared" si="8"/>
        <v>0</v>
      </c>
      <c r="O15" s="1">
        <f t="shared" si="8"/>
        <v>13.5</v>
      </c>
      <c r="P15" s="1">
        <f t="shared" si="8"/>
        <v>0</v>
      </c>
      <c r="Q15" s="1">
        <f t="shared" si="8"/>
        <v>0</v>
      </c>
      <c r="R15" s="1">
        <f t="shared" si="8"/>
        <v>0</v>
      </c>
      <c r="S15" s="1">
        <f t="shared" si="8"/>
        <v>0</v>
      </c>
      <c r="T15" s="1">
        <f t="shared" si="8"/>
        <v>0</v>
      </c>
      <c r="U15" s="1">
        <f t="shared" si="8"/>
        <v>0</v>
      </c>
      <c r="V15" s="1">
        <f t="shared" si="8"/>
        <v>13.5</v>
      </c>
      <c r="W15" s="1">
        <f t="shared" si="8"/>
        <v>0</v>
      </c>
      <c r="X15" s="1">
        <f t="shared" si="8"/>
        <v>0</v>
      </c>
      <c r="Y15" s="1">
        <f t="shared" si="8"/>
        <v>0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13.5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13.5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3</v>
      </c>
      <c r="B16">
        <v>317</v>
      </c>
      <c r="C16" t="s">
        <v>17</v>
      </c>
      <c r="D16" t="s">
        <v>8</v>
      </c>
      <c r="E16" t="s">
        <v>60</v>
      </c>
      <c r="F16" t="s">
        <v>20</v>
      </c>
      <c r="G16">
        <v>1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11</v>
      </c>
      <c r="O16" s="1">
        <f t="shared" si="9"/>
        <v>0</v>
      </c>
      <c r="P16" s="1">
        <f t="shared" si="9"/>
        <v>9</v>
      </c>
      <c r="Q16" s="1">
        <f t="shared" si="9"/>
        <v>7</v>
      </c>
      <c r="R16" s="1">
        <f t="shared" si="9"/>
        <v>0</v>
      </c>
      <c r="S16" s="1">
        <f t="shared" si="9"/>
        <v>0</v>
      </c>
      <c r="T16" s="1">
        <f t="shared" si="9"/>
        <v>4</v>
      </c>
      <c r="U16" s="1">
        <f t="shared" si="9"/>
        <v>9</v>
      </c>
      <c r="V16" s="1">
        <f t="shared" si="9"/>
        <v>0</v>
      </c>
      <c r="W16" s="1">
        <f t="shared" si="9"/>
        <v>12</v>
      </c>
      <c r="X16" s="1">
        <f t="shared" si="9"/>
        <v>0</v>
      </c>
      <c r="Y16" s="1">
        <f t="shared" si="9"/>
        <v>0</v>
      </c>
      <c r="Z16" s="1">
        <f t="shared" si="9"/>
        <v>3</v>
      </c>
      <c r="AA16" s="1">
        <f t="shared" si="9"/>
        <v>0</v>
      </c>
      <c r="AB16" s="1">
        <f t="shared" si="9"/>
        <v>6</v>
      </c>
      <c r="AC16" s="1">
        <f t="shared" si="9"/>
        <v>0</v>
      </c>
      <c r="AD16" s="1">
        <f t="shared" si="9"/>
        <v>6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6</v>
      </c>
      <c r="AJ16" s="1">
        <f t="shared" si="9"/>
        <v>0</v>
      </c>
      <c r="AK16" s="1">
        <f t="shared" si="9"/>
        <v>6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5</v>
      </c>
      <c r="B17">
        <v>318</v>
      </c>
      <c r="C17" t="s">
        <v>17</v>
      </c>
      <c r="D17" t="s">
        <v>8</v>
      </c>
      <c r="E17" t="s">
        <v>60</v>
      </c>
      <c r="F17" t="s">
        <v>20</v>
      </c>
      <c r="G17">
        <v>1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22.5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22.5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15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15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6</v>
      </c>
      <c r="B18">
        <v>67</v>
      </c>
      <c r="C18" t="s">
        <v>17</v>
      </c>
      <c r="D18" t="s">
        <v>8</v>
      </c>
      <c r="E18" t="s">
        <v>60</v>
      </c>
      <c r="F18" t="s">
        <v>10</v>
      </c>
      <c r="G18">
        <v>2</v>
      </c>
      <c r="K18" s="15" t="s">
        <v>155</v>
      </c>
      <c r="L18" s="20">
        <f>SUM(L15:L17)</f>
        <v>0</v>
      </c>
      <c r="M18" s="20">
        <f t="shared" ref="M18:AZ18" si="11">SUM(M15:M17)</f>
        <v>0</v>
      </c>
      <c r="N18" s="20">
        <f t="shared" si="11"/>
        <v>11</v>
      </c>
      <c r="O18" s="20">
        <f t="shared" si="11"/>
        <v>13.5</v>
      </c>
      <c r="P18" s="20">
        <f t="shared" si="11"/>
        <v>9</v>
      </c>
      <c r="Q18" s="20">
        <f t="shared" si="11"/>
        <v>7</v>
      </c>
      <c r="R18" s="20">
        <f t="shared" si="11"/>
        <v>22.5</v>
      </c>
      <c r="S18" s="20">
        <f t="shared" si="11"/>
        <v>0</v>
      </c>
      <c r="T18" s="20">
        <f t="shared" si="11"/>
        <v>4</v>
      </c>
      <c r="U18" s="20">
        <f t="shared" si="11"/>
        <v>9</v>
      </c>
      <c r="V18" s="20">
        <f t="shared" si="11"/>
        <v>13.5</v>
      </c>
      <c r="W18" s="20">
        <f t="shared" si="11"/>
        <v>12</v>
      </c>
      <c r="X18" s="20">
        <f t="shared" si="11"/>
        <v>0</v>
      </c>
      <c r="Y18" s="20">
        <f t="shared" si="11"/>
        <v>22.5</v>
      </c>
      <c r="Z18" s="20">
        <f t="shared" si="11"/>
        <v>3</v>
      </c>
      <c r="AA18" s="20">
        <f t="shared" si="11"/>
        <v>0</v>
      </c>
      <c r="AB18" s="20">
        <f t="shared" si="11"/>
        <v>6</v>
      </c>
      <c r="AC18" s="20">
        <f t="shared" si="11"/>
        <v>13.5</v>
      </c>
      <c r="AD18" s="20">
        <f t="shared" si="11"/>
        <v>6</v>
      </c>
      <c r="AE18" s="20">
        <f t="shared" si="11"/>
        <v>0</v>
      </c>
      <c r="AF18" s="20">
        <f t="shared" si="11"/>
        <v>15</v>
      </c>
      <c r="AG18" s="20">
        <f t="shared" si="11"/>
        <v>0</v>
      </c>
      <c r="AH18" s="20">
        <f t="shared" si="11"/>
        <v>0</v>
      </c>
      <c r="AI18" s="20">
        <f t="shared" si="11"/>
        <v>6</v>
      </c>
      <c r="AJ18" s="20">
        <f t="shared" si="11"/>
        <v>13.5</v>
      </c>
      <c r="AK18" s="20">
        <f t="shared" si="11"/>
        <v>6</v>
      </c>
      <c r="AL18" s="20">
        <f t="shared" si="11"/>
        <v>0</v>
      </c>
      <c r="AM18" s="20">
        <f t="shared" si="11"/>
        <v>15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7</v>
      </c>
      <c r="B19">
        <v>319</v>
      </c>
      <c r="C19" t="s">
        <v>24</v>
      </c>
      <c r="D19" t="s">
        <v>8</v>
      </c>
      <c r="E19" t="s">
        <v>60</v>
      </c>
      <c r="F19" t="s">
        <v>20</v>
      </c>
      <c r="G19">
        <v>1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0</v>
      </c>
      <c r="O19" s="19">
        <f t="shared" si="12"/>
        <v>0.5</v>
      </c>
      <c r="P19" s="19">
        <f t="shared" si="12"/>
        <v>0</v>
      </c>
      <c r="Q19" s="19">
        <f t="shared" si="12"/>
        <v>0</v>
      </c>
      <c r="R19" s="19">
        <f t="shared" si="12"/>
        <v>9.5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0.5</v>
      </c>
      <c r="W19" s="19">
        <f t="shared" si="12"/>
        <v>0</v>
      </c>
      <c r="X19" s="19">
        <f t="shared" si="12"/>
        <v>0</v>
      </c>
      <c r="Y19" s="19">
        <f t="shared" si="12"/>
        <v>9.5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0.5</v>
      </c>
      <c r="AD19" s="19">
        <f t="shared" si="12"/>
        <v>0</v>
      </c>
      <c r="AE19" s="19">
        <f t="shared" si="12"/>
        <v>0</v>
      </c>
      <c r="AF19" s="19">
        <f t="shared" si="12"/>
        <v>2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0.5</v>
      </c>
      <c r="AK19" s="19">
        <f t="shared" si="12"/>
        <v>0</v>
      </c>
      <c r="AL19" s="19">
        <f t="shared" si="12"/>
        <v>0</v>
      </c>
      <c r="AM19" s="19">
        <f t="shared" si="12"/>
        <v>2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10</v>
      </c>
      <c r="B20">
        <v>497</v>
      </c>
      <c r="C20" t="s">
        <v>17</v>
      </c>
      <c r="D20" t="s">
        <v>8</v>
      </c>
      <c r="E20" t="s">
        <v>60</v>
      </c>
      <c r="F20" t="s">
        <v>20</v>
      </c>
      <c r="G20">
        <v>2</v>
      </c>
    </row>
    <row r="21" spans="1:52">
      <c r="A21">
        <v>12</v>
      </c>
      <c r="B21">
        <v>498</v>
      </c>
      <c r="C21" t="s">
        <v>17</v>
      </c>
      <c r="D21" t="s">
        <v>8</v>
      </c>
      <c r="E21" t="s">
        <v>60</v>
      </c>
      <c r="F21" t="s">
        <v>20</v>
      </c>
      <c r="G21">
        <v>2</v>
      </c>
    </row>
    <row r="22" spans="1:52">
      <c r="A22">
        <v>14</v>
      </c>
      <c r="B22">
        <v>499</v>
      </c>
      <c r="C22" t="s">
        <v>24</v>
      </c>
      <c r="D22" t="s">
        <v>8</v>
      </c>
      <c r="E22" t="s">
        <v>60</v>
      </c>
      <c r="F22" t="s">
        <v>20</v>
      </c>
      <c r="G22">
        <v>2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15</v>
      </c>
      <c r="B23">
        <v>253</v>
      </c>
      <c r="C23" t="s">
        <v>17</v>
      </c>
      <c r="D23" t="s">
        <v>8</v>
      </c>
      <c r="E23" t="s">
        <v>60</v>
      </c>
      <c r="F23" t="s">
        <v>10</v>
      </c>
      <c r="G23">
        <v>5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17</v>
      </c>
      <c r="B24">
        <v>677</v>
      </c>
      <c r="C24" t="s">
        <v>17</v>
      </c>
      <c r="D24" t="s">
        <v>8</v>
      </c>
      <c r="E24" t="s">
        <v>60</v>
      </c>
      <c r="F24" t="s">
        <v>20</v>
      </c>
      <c r="G24">
        <v>3</v>
      </c>
      <c r="K24" s="1" t="s">
        <v>9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6">
        <f>SUM(L24:Q24)</f>
        <v>0</v>
      </c>
    </row>
    <row r="25" spans="1:52">
      <c r="A25">
        <v>19</v>
      </c>
      <c r="B25">
        <v>678</v>
      </c>
      <c r="C25" t="s">
        <v>17</v>
      </c>
      <c r="D25" t="s">
        <v>8</v>
      </c>
      <c r="E25" t="s">
        <v>60</v>
      </c>
      <c r="F25" t="s">
        <v>20</v>
      </c>
      <c r="G25">
        <v>3</v>
      </c>
    </row>
    <row r="26" spans="1:52">
      <c r="A26">
        <v>21</v>
      </c>
      <c r="B26">
        <v>679</v>
      </c>
      <c r="C26" t="s">
        <v>24</v>
      </c>
      <c r="D26" t="s">
        <v>8</v>
      </c>
      <c r="E26" t="s">
        <v>60</v>
      </c>
      <c r="F26" t="s">
        <v>20</v>
      </c>
      <c r="G26">
        <v>3</v>
      </c>
      <c r="K26" s="23" t="s">
        <v>164</v>
      </c>
      <c r="L26" s="78" t="s">
        <v>162</v>
      </c>
      <c r="M26" s="79"/>
      <c r="N26" s="79"/>
      <c r="O26" s="79"/>
      <c r="P26" s="79"/>
      <c r="Q26" s="80"/>
      <c r="R26" s="75" t="s">
        <v>171</v>
      </c>
    </row>
    <row r="27" spans="1:52">
      <c r="A27">
        <v>24</v>
      </c>
      <c r="B27">
        <v>849</v>
      </c>
      <c r="C27" t="s">
        <v>17</v>
      </c>
      <c r="D27" t="s">
        <v>8</v>
      </c>
      <c r="E27" t="s">
        <v>60</v>
      </c>
      <c r="F27" t="s">
        <v>20</v>
      </c>
      <c r="G27">
        <v>4</v>
      </c>
      <c r="K27" s="23" t="s">
        <v>168</v>
      </c>
      <c r="L27" s="23">
        <v>1</v>
      </c>
      <c r="M27" s="23">
        <v>2</v>
      </c>
      <c r="N27" s="23">
        <v>3</v>
      </c>
      <c r="O27" s="23">
        <v>4</v>
      </c>
      <c r="P27" s="23">
        <v>5</v>
      </c>
      <c r="Q27" s="23">
        <v>6</v>
      </c>
      <c r="R27" s="75"/>
    </row>
    <row r="28" spans="1:52">
      <c r="A28">
        <v>26</v>
      </c>
      <c r="B28">
        <v>850</v>
      </c>
      <c r="C28" t="s">
        <v>17</v>
      </c>
      <c r="D28" t="s">
        <v>8</v>
      </c>
      <c r="E28" t="s">
        <v>60</v>
      </c>
      <c r="F28" t="s">
        <v>20</v>
      </c>
      <c r="G28">
        <v>4</v>
      </c>
      <c r="K28" s="25" t="s">
        <v>9</v>
      </c>
      <c r="L28" s="25">
        <v>0</v>
      </c>
      <c r="M28" s="25">
        <v>1</v>
      </c>
      <c r="N28" s="25">
        <v>0</v>
      </c>
      <c r="O28" s="25">
        <v>0</v>
      </c>
      <c r="P28" s="25">
        <v>1</v>
      </c>
      <c r="Q28" s="25">
        <v>0</v>
      </c>
      <c r="R28" s="76">
        <f>SUM(L28:Q36)</f>
        <v>19</v>
      </c>
    </row>
    <row r="29" spans="1:52">
      <c r="A29">
        <v>28</v>
      </c>
      <c r="B29">
        <v>851</v>
      </c>
      <c r="C29" t="s">
        <v>24</v>
      </c>
      <c r="D29" t="s">
        <v>8</v>
      </c>
      <c r="E29" t="s">
        <v>60</v>
      </c>
      <c r="F29" t="s">
        <v>20</v>
      </c>
      <c r="G29">
        <v>4</v>
      </c>
      <c r="K29" s="25" t="s">
        <v>60</v>
      </c>
      <c r="L29" s="25">
        <v>0</v>
      </c>
      <c r="M29" s="25">
        <v>1</v>
      </c>
      <c r="N29" s="25">
        <v>0</v>
      </c>
      <c r="O29" s="25">
        <v>0</v>
      </c>
      <c r="P29" s="25">
        <v>1</v>
      </c>
      <c r="Q29" s="25">
        <v>0</v>
      </c>
      <c r="R29" s="76"/>
    </row>
    <row r="30" spans="1:52">
      <c r="A30">
        <v>4</v>
      </c>
      <c r="B30">
        <v>320</v>
      </c>
      <c r="C30" t="s">
        <v>7</v>
      </c>
      <c r="D30" t="s">
        <v>11</v>
      </c>
      <c r="E30" t="s">
        <v>50</v>
      </c>
      <c r="F30" t="s">
        <v>20</v>
      </c>
      <c r="G30">
        <v>1</v>
      </c>
      <c r="K30" s="25" t="s">
        <v>19</v>
      </c>
      <c r="L30" s="25">
        <v>0</v>
      </c>
      <c r="M30" s="25">
        <v>1</v>
      </c>
      <c r="N30" s="25">
        <v>0</v>
      </c>
      <c r="O30" s="25">
        <v>1</v>
      </c>
      <c r="P30" s="25">
        <v>0</v>
      </c>
      <c r="Q30" s="25">
        <v>0</v>
      </c>
      <c r="R30" s="76"/>
    </row>
    <row r="31" spans="1:52">
      <c r="A31">
        <v>11</v>
      </c>
      <c r="B31">
        <v>500</v>
      </c>
      <c r="C31" t="s">
        <v>7</v>
      </c>
      <c r="D31" t="s">
        <v>11</v>
      </c>
      <c r="E31" t="s">
        <v>50</v>
      </c>
      <c r="F31" t="s">
        <v>20</v>
      </c>
      <c r="G31">
        <v>2</v>
      </c>
      <c r="K31" s="25" t="s">
        <v>28</v>
      </c>
      <c r="L31" s="25">
        <v>1</v>
      </c>
      <c r="M31" s="25">
        <v>0</v>
      </c>
      <c r="N31" s="25">
        <v>1</v>
      </c>
      <c r="O31" s="25">
        <v>0</v>
      </c>
      <c r="P31" s="25">
        <v>0</v>
      </c>
      <c r="Q31" s="25">
        <v>0</v>
      </c>
      <c r="R31" s="76"/>
    </row>
    <row r="32" spans="1:52">
      <c r="A32">
        <v>18</v>
      </c>
      <c r="B32">
        <v>680</v>
      </c>
      <c r="C32" t="s">
        <v>7</v>
      </c>
      <c r="D32" t="s">
        <v>11</v>
      </c>
      <c r="E32" t="s">
        <v>50</v>
      </c>
      <c r="F32" t="s">
        <v>20</v>
      </c>
      <c r="G32">
        <v>3</v>
      </c>
      <c r="K32" s="25" t="s">
        <v>35</v>
      </c>
      <c r="L32" s="25">
        <v>0</v>
      </c>
      <c r="M32" s="25">
        <v>1</v>
      </c>
      <c r="N32" s="25">
        <v>0</v>
      </c>
      <c r="O32" s="25">
        <v>0</v>
      </c>
      <c r="P32" s="25">
        <v>0</v>
      </c>
      <c r="Q32" s="25">
        <v>0</v>
      </c>
      <c r="R32" s="76"/>
    </row>
    <row r="33" spans="1:18">
      <c r="A33">
        <v>25</v>
      </c>
      <c r="B33">
        <v>852</v>
      </c>
      <c r="C33" t="s">
        <v>7</v>
      </c>
      <c r="D33" t="s">
        <v>11</v>
      </c>
      <c r="E33" t="s">
        <v>50</v>
      </c>
      <c r="F33" t="s">
        <v>20</v>
      </c>
      <c r="G33">
        <v>4</v>
      </c>
      <c r="K33" s="25" t="s">
        <v>23</v>
      </c>
      <c r="L33" s="25">
        <v>0</v>
      </c>
      <c r="M33" s="25">
        <v>0</v>
      </c>
      <c r="N33" s="25">
        <v>0</v>
      </c>
      <c r="O33" s="25">
        <v>1</v>
      </c>
      <c r="P33" s="25">
        <v>0</v>
      </c>
      <c r="Q33" s="25">
        <v>0</v>
      </c>
      <c r="R33" s="76"/>
    </row>
    <row r="34" spans="1:18">
      <c r="A34">
        <v>3</v>
      </c>
      <c r="B34">
        <v>325</v>
      </c>
      <c r="C34" t="s">
        <v>17</v>
      </c>
      <c r="D34" t="s">
        <v>8</v>
      </c>
      <c r="E34" t="s">
        <v>46</v>
      </c>
      <c r="F34" t="s">
        <v>20</v>
      </c>
      <c r="G34">
        <v>1</v>
      </c>
      <c r="K34" s="25" t="s">
        <v>18</v>
      </c>
      <c r="L34" s="25">
        <v>0</v>
      </c>
      <c r="M34" s="25">
        <v>1</v>
      </c>
      <c r="N34" s="25">
        <v>1</v>
      </c>
      <c r="O34" s="25">
        <v>0</v>
      </c>
      <c r="P34" s="25">
        <v>0</v>
      </c>
      <c r="Q34" s="25">
        <v>0</v>
      </c>
      <c r="R34" s="76"/>
    </row>
    <row r="35" spans="1:18">
      <c r="A35">
        <v>5</v>
      </c>
      <c r="B35">
        <v>326</v>
      </c>
      <c r="C35" t="s">
        <v>17</v>
      </c>
      <c r="D35" t="s">
        <v>8</v>
      </c>
      <c r="E35" t="s">
        <v>46</v>
      </c>
      <c r="F35" t="s">
        <v>20</v>
      </c>
      <c r="G35">
        <v>1</v>
      </c>
      <c r="K35" s="25" t="s">
        <v>74</v>
      </c>
      <c r="L35" s="25">
        <v>1</v>
      </c>
      <c r="M35" s="25">
        <v>1</v>
      </c>
      <c r="N35" s="25">
        <v>1</v>
      </c>
      <c r="O35" s="25">
        <v>1</v>
      </c>
      <c r="P35" s="25">
        <v>1</v>
      </c>
      <c r="Q35" s="25">
        <v>0</v>
      </c>
      <c r="R35" s="76"/>
    </row>
    <row r="36" spans="1:18">
      <c r="A36">
        <v>7</v>
      </c>
      <c r="B36">
        <v>327</v>
      </c>
      <c r="C36" t="s">
        <v>24</v>
      </c>
      <c r="D36" t="s">
        <v>8</v>
      </c>
      <c r="E36" t="s">
        <v>46</v>
      </c>
      <c r="F36" t="s">
        <v>20</v>
      </c>
      <c r="G36">
        <v>1</v>
      </c>
      <c r="K36" s="25" t="s">
        <v>27</v>
      </c>
      <c r="L36" s="25">
        <v>0</v>
      </c>
      <c r="M36" s="25">
        <v>1</v>
      </c>
      <c r="N36" s="25">
        <v>1</v>
      </c>
      <c r="O36" s="25">
        <v>0</v>
      </c>
      <c r="P36" s="25">
        <v>0</v>
      </c>
      <c r="Q36" s="25">
        <v>0</v>
      </c>
      <c r="R36" s="76"/>
    </row>
    <row r="37" spans="1:18">
      <c r="A37">
        <v>6</v>
      </c>
      <c r="B37">
        <v>71</v>
      </c>
      <c r="C37" t="s">
        <v>17</v>
      </c>
      <c r="D37" t="s">
        <v>8</v>
      </c>
      <c r="E37" t="s">
        <v>19</v>
      </c>
      <c r="F37" t="s">
        <v>10</v>
      </c>
      <c r="G37">
        <v>2</v>
      </c>
    </row>
    <row r="38" spans="1:18">
      <c r="A38">
        <v>10</v>
      </c>
      <c r="B38">
        <v>509</v>
      </c>
      <c r="C38" t="s">
        <v>17</v>
      </c>
      <c r="D38" t="s">
        <v>8</v>
      </c>
      <c r="E38" t="s">
        <v>19</v>
      </c>
      <c r="F38" t="s">
        <v>20</v>
      </c>
      <c r="G38">
        <v>2</v>
      </c>
      <c r="K38" s="24" t="s">
        <v>165</v>
      </c>
      <c r="L38" s="45" t="s">
        <v>162</v>
      </c>
      <c r="M38" s="46"/>
      <c r="N38" s="46"/>
      <c r="O38" s="47"/>
      <c r="P38" s="84" t="s">
        <v>171</v>
      </c>
    </row>
    <row r="39" spans="1:18">
      <c r="A39">
        <v>12</v>
      </c>
      <c r="B39">
        <v>193</v>
      </c>
      <c r="C39" t="s">
        <v>17</v>
      </c>
      <c r="D39" t="s">
        <v>8</v>
      </c>
      <c r="E39" t="s">
        <v>19</v>
      </c>
      <c r="F39" t="s">
        <v>10</v>
      </c>
      <c r="G39">
        <v>4</v>
      </c>
      <c r="K39" s="24" t="s">
        <v>168</v>
      </c>
      <c r="L39" s="24">
        <v>1</v>
      </c>
      <c r="M39" s="24">
        <v>2</v>
      </c>
      <c r="N39" s="24">
        <v>3</v>
      </c>
      <c r="O39" s="24">
        <v>4</v>
      </c>
      <c r="P39" s="85"/>
    </row>
    <row r="40" spans="1:18">
      <c r="A40">
        <v>12</v>
      </c>
      <c r="B40">
        <v>510</v>
      </c>
      <c r="C40" t="s">
        <v>17</v>
      </c>
      <c r="D40" t="s">
        <v>8</v>
      </c>
      <c r="E40" t="s">
        <v>19</v>
      </c>
      <c r="F40" t="s">
        <v>20</v>
      </c>
      <c r="G40">
        <v>2</v>
      </c>
      <c r="K40" s="25" t="s">
        <v>50</v>
      </c>
      <c r="L40" s="25">
        <v>1</v>
      </c>
      <c r="M40" s="25">
        <v>1</v>
      </c>
      <c r="N40" s="25">
        <v>1</v>
      </c>
      <c r="O40" s="25">
        <v>1</v>
      </c>
      <c r="P40" s="76">
        <f>SUM(L40:O46)</f>
        <v>36</v>
      </c>
    </row>
    <row r="41" spans="1:18">
      <c r="A41">
        <v>14</v>
      </c>
      <c r="B41">
        <v>511</v>
      </c>
      <c r="C41" t="s">
        <v>24</v>
      </c>
      <c r="D41" t="s">
        <v>8</v>
      </c>
      <c r="E41" t="s">
        <v>19</v>
      </c>
      <c r="F41" t="s">
        <v>20</v>
      </c>
      <c r="G41">
        <v>2</v>
      </c>
      <c r="K41" s="25" t="s">
        <v>68</v>
      </c>
      <c r="L41" s="25">
        <v>1</v>
      </c>
      <c r="M41" s="25">
        <v>1</v>
      </c>
      <c r="N41" s="25">
        <v>1</v>
      </c>
      <c r="O41" s="25">
        <v>1</v>
      </c>
      <c r="P41" s="76"/>
    </row>
    <row r="42" spans="1:18">
      <c r="A42">
        <v>17</v>
      </c>
      <c r="B42">
        <v>689</v>
      </c>
      <c r="C42" t="s">
        <v>17</v>
      </c>
      <c r="D42" t="s">
        <v>8</v>
      </c>
      <c r="E42" t="s">
        <v>19</v>
      </c>
      <c r="F42" t="s">
        <v>20</v>
      </c>
      <c r="G42">
        <v>3</v>
      </c>
      <c r="K42" s="25" t="s">
        <v>53</v>
      </c>
      <c r="L42" s="25">
        <v>1</v>
      </c>
      <c r="M42" s="25">
        <v>1</v>
      </c>
      <c r="N42" s="25">
        <v>1</v>
      </c>
      <c r="O42" s="25">
        <v>1</v>
      </c>
      <c r="P42" s="76"/>
    </row>
    <row r="43" spans="1:18">
      <c r="A43">
        <v>19</v>
      </c>
      <c r="B43">
        <v>690</v>
      </c>
      <c r="C43" t="s">
        <v>17</v>
      </c>
      <c r="D43" t="s">
        <v>8</v>
      </c>
      <c r="E43" t="s">
        <v>19</v>
      </c>
      <c r="F43" t="s">
        <v>20</v>
      </c>
      <c r="G43">
        <v>3</v>
      </c>
      <c r="K43" s="25" t="s">
        <v>55</v>
      </c>
      <c r="L43" s="25">
        <v>2</v>
      </c>
      <c r="M43" s="25">
        <v>2</v>
      </c>
      <c r="N43" s="25">
        <v>2</v>
      </c>
      <c r="O43" s="25">
        <v>2</v>
      </c>
      <c r="P43" s="76"/>
    </row>
    <row r="44" spans="1:18">
      <c r="A44">
        <v>21</v>
      </c>
      <c r="B44">
        <v>691</v>
      </c>
      <c r="C44" t="s">
        <v>24</v>
      </c>
      <c r="D44" t="s">
        <v>8</v>
      </c>
      <c r="E44" t="s">
        <v>19</v>
      </c>
      <c r="F44" t="s">
        <v>20</v>
      </c>
      <c r="G44">
        <v>3</v>
      </c>
      <c r="K44" s="25" t="s">
        <v>56</v>
      </c>
      <c r="L44" s="25">
        <v>2</v>
      </c>
      <c r="M44" s="25">
        <v>2</v>
      </c>
      <c r="N44" s="25">
        <v>2</v>
      </c>
      <c r="O44" s="25">
        <v>2</v>
      </c>
      <c r="P44" s="76"/>
    </row>
    <row r="45" spans="1:18">
      <c r="A45">
        <v>24</v>
      </c>
      <c r="B45">
        <v>861</v>
      </c>
      <c r="C45" t="s">
        <v>17</v>
      </c>
      <c r="D45" t="s">
        <v>8</v>
      </c>
      <c r="E45" t="s">
        <v>19</v>
      </c>
      <c r="F45" t="s">
        <v>20</v>
      </c>
      <c r="G45">
        <v>4</v>
      </c>
      <c r="K45" s="25" t="s">
        <v>65</v>
      </c>
      <c r="L45" s="25">
        <v>1</v>
      </c>
      <c r="M45" s="25">
        <v>1</v>
      </c>
      <c r="N45" s="25">
        <v>1</v>
      </c>
      <c r="O45" s="25">
        <v>1</v>
      </c>
      <c r="P45" s="76"/>
    </row>
    <row r="46" spans="1:18">
      <c r="A46">
        <v>26</v>
      </c>
      <c r="B46">
        <v>862</v>
      </c>
      <c r="C46" t="s">
        <v>17</v>
      </c>
      <c r="D46" t="s">
        <v>8</v>
      </c>
      <c r="E46" t="s">
        <v>19</v>
      </c>
      <c r="F46" t="s">
        <v>20</v>
      </c>
      <c r="G46">
        <v>4</v>
      </c>
      <c r="K46" s="25" t="s">
        <v>29</v>
      </c>
      <c r="L46" s="25">
        <v>1</v>
      </c>
      <c r="M46" s="25">
        <v>1</v>
      </c>
      <c r="N46" s="25">
        <v>1</v>
      </c>
      <c r="O46" s="25">
        <v>1</v>
      </c>
      <c r="P46" s="76"/>
    </row>
    <row r="47" spans="1:18">
      <c r="A47">
        <v>28</v>
      </c>
      <c r="B47">
        <v>863</v>
      </c>
      <c r="C47" t="s">
        <v>24</v>
      </c>
      <c r="D47" t="s">
        <v>8</v>
      </c>
      <c r="E47" t="s">
        <v>19</v>
      </c>
      <c r="F47" t="s">
        <v>20</v>
      </c>
      <c r="G47">
        <v>4</v>
      </c>
    </row>
    <row r="48" spans="1:18">
      <c r="A48">
        <v>3</v>
      </c>
      <c r="B48">
        <v>5</v>
      </c>
      <c r="C48" t="s">
        <v>17</v>
      </c>
      <c r="D48" t="s">
        <v>8</v>
      </c>
      <c r="E48" t="s">
        <v>28</v>
      </c>
      <c r="F48" t="s">
        <v>10</v>
      </c>
      <c r="G48">
        <v>1</v>
      </c>
      <c r="K48" s="24" t="s">
        <v>166</v>
      </c>
      <c r="L48" s="45" t="s">
        <v>162</v>
      </c>
      <c r="M48" s="46"/>
      <c r="N48" s="46"/>
      <c r="O48" s="47"/>
      <c r="P48" s="84" t="s">
        <v>171</v>
      </c>
    </row>
    <row r="49" spans="1:16">
      <c r="A49">
        <v>3</v>
      </c>
      <c r="B49">
        <v>333</v>
      </c>
      <c r="C49" t="s">
        <v>17</v>
      </c>
      <c r="D49" t="s">
        <v>8</v>
      </c>
      <c r="E49" t="s">
        <v>28</v>
      </c>
      <c r="F49" t="s">
        <v>20</v>
      </c>
      <c r="G49">
        <v>1</v>
      </c>
      <c r="K49" s="24" t="s">
        <v>168</v>
      </c>
      <c r="L49" s="24">
        <v>1</v>
      </c>
      <c r="M49" s="24">
        <v>2</v>
      </c>
      <c r="N49" s="24">
        <v>3</v>
      </c>
      <c r="O49" s="24">
        <v>4</v>
      </c>
      <c r="P49" s="85"/>
    </row>
    <row r="50" spans="1:16">
      <c r="A50">
        <v>5</v>
      </c>
      <c r="B50">
        <v>334</v>
      </c>
      <c r="C50" t="s">
        <v>17</v>
      </c>
      <c r="D50" t="s">
        <v>8</v>
      </c>
      <c r="E50" t="s">
        <v>28</v>
      </c>
      <c r="F50" t="s">
        <v>20</v>
      </c>
      <c r="G50">
        <v>1</v>
      </c>
      <c r="K50" s="25" t="s">
        <v>9</v>
      </c>
      <c r="L50" s="25">
        <v>1</v>
      </c>
      <c r="M50" s="25">
        <v>1</v>
      </c>
      <c r="N50" s="25">
        <v>1</v>
      </c>
      <c r="O50" s="25">
        <v>1</v>
      </c>
      <c r="P50" s="76">
        <f>SUM(L50:O62)</f>
        <v>30</v>
      </c>
    </row>
    <row r="51" spans="1:16">
      <c r="A51">
        <v>7</v>
      </c>
      <c r="B51">
        <v>335</v>
      </c>
      <c r="C51" t="s">
        <v>24</v>
      </c>
      <c r="D51" t="s">
        <v>8</v>
      </c>
      <c r="E51" t="s">
        <v>28</v>
      </c>
      <c r="F51" t="s">
        <v>20</v>
      </c>
      <c r="G51">
        <v>1</v>
      </c>
      <c r="K51" s="25" t="s">
        <v>60</v>
      </c>
      <c r="L51" s="25">
        <v>1</v>
      </c>
      <c r="M51" s="25">
        <v>1</v>
      </c>
      <c r="N51" s="25">
        <v>1</v>
      </c>
      <c r="O51" s="25">
        <v>1</v>
      </c>
      <c r="P51" s="76"/>
    </row>
    <row r="52" spans="1:16">
      <c r="A52">
        <v>9</v>
      </c>
      <c r="B52">
        <v>127</v>
      </c>
      <c r="C52" t="s">
        <v>17</v>
      </c>
      <c r="D52" t="s">
        <v>8</v>
      </c>
      <c r="E52" t="s">
        <v>28</v>
      </c>
      <c r="F52" t="s">
        <v>10</v>
      </c>
      <c r="G52">
        <v>3</v>
      </c>
      <c r="K52" s="25" t="s">
        <v>46</v>
      </c>
      <c r="L52" s="25">
        <v>1</v>
      </c>
      <c r="M52" s="25">
        <v>0</v>
      </c>
      <c r="N52" s="25">
        <v>0</v>
      </c>
      <c r="O52" s="25">
        <v>0</v>
      </c>
      <c r="P52" s="76"/>
    </row>
    <row r="53" spans="1:16">
      <c r="A53">
        <v>10</v>
      </c>
      <c r="B53">
        <v>513</v>
      </c>
      <c r="C53" t="s">
        <v>17</v>
      </c>
      <c r="D53" t="s">
        <v>8</v>
      </c>
      <c r="E53" t="s">
        <v>28</v>
      </c>
      <c r="F53" t="s">
        <v>20</v>
      </c>
      <c r="G53">
        <v>2</v>
      </c>
      <c r="K53" s="25" t="s">
        <v>19</v>
      </c>
      <c r="L53" s="25">
        <v>0</v>
      </c>
      <c r="M53" s="25">
        <v>1</v>
      </c>
      <c r="N53" s="25">
        <v>1</v>
      </c>
      <c r="O53" s="25">
        <v>1</v>
      </c>
      <c r="P53" s="76"/>
    </row>
    <row r="54" spans="1:16">
      <c r="A54">
        <v>12</v>
      </c>
      <c r="B54">
        <v>514</v>
      </c>
      <c r="C54" t="s">
        <v>17</v>
      </c>
      <c r="D54" t="s">
        <v>8</v>
      </c>
      <c r="E54" t="s">
        <v>28</v>
      </c>
      <c r="F54" t="s">
        <v>20</v>
      </c>
      <c r="G54">
        <v>2</v>
      </c>
      <c r="K54" s="25" t="s">
        <v>28</v>
      </c>
      <c r="L54" s="25">
        <v>1</v>
      </c>
      <c r="M54" s="25">
        <v>1</v>
      </c>
      <c r="N54" s="25">
        <v>0</v>
      </c>
      <c r="O54" s="25">
        <v>1</v>
      </c>
      <c r="P54" s="76"/>
    </row>
    <row r="55" spans="1:16">
      <c r="A55">
        <v>14</v>
      </c>
      <c r="B55">
        <v>515</v>
      </c>
      <c r="C55" t="s">
        <v>24</v>
      </c>
      <c r="D55" t="s">
        <v>8</v>
      </c>
      <c r="E55" t="s">
        <v>28</v>
      </c>
      <c r="F55" t="s">
        <v>20</v>
      </c>
      <c r="G55">
        <v>2</v>
      </c>
      <c r="K55" s="25" t="s">
        <v>26</v>
      </c>
      <c r="L55" s="25">
        <v>0</v>
      </c>
      <c r="M55" s="25">
        <v>0</v>
      </c>
      <c r="N55" s="25">
        <v>1</v>
      </c>
      <c r="O55" s="25">
        <v>0</v>
      </c>
      <c r="P55" s="76"/>
    </row>
    <row r="56" spans="1:16">
      <c r="A56">
        <v>24</v>
      </c>
      <c r="B56">
        <v>865</v>
      </c>
      <c r="C56" t="s">
        <v>17</v>
      </c>
      <c r="D56" t="s">
        <v>8</v>
      </c>
      <c r="E56" t="s">
        <v>28</v>
      </c>
      <c r="F56" t="s">
        <v>20</v>
      </c>
      <c r="G56">
        <v>4</v>
      </c>
      <c r="K56" s="25" t="s">
        <v>21</v>
      </c>
      <c r="L56" s="25">
        <v>0</v>
      </c>
      <c r="M56" s="25">
        <v>1</v>
      </c>
      <c r="N56" s="25">
        <v>1</v>
      </c>
      <c r="O56" s="25">
        <v>0</v>
      </c>
      <c r="P56" s="76"/>
    </row>
    <row r="57" spans="1:16">
      <c r="A57">
        <v>26</v>
      </c>
      <c r="B57">
        <v>866</v>
      </c>
      <c r="C57" t="s">
        <v>17</v>
      </c>
      <c r="D57" t="s">
        <v>8</v>
      </c>
      <c r="E57" t="s">
        <v>28</v>
      </c>
      <c r="F57" t="s">
        <v>20</v>
      </c>
      <c r="G57">
        <v>4</v>
      </c>
      <c r="K57" s="25" t="s">
        <v>23</v>
      </c>
      <c r="L57" s="25">
        <v>1</v>
      </c>
      <c r="M57" s="25">
        <v>1</v>
      </c>
      <c r="N57" s="25">
        <v>0</v>
      </c>
      <c r="O57" s="25">
        <v>1</v>
      </c>
      <c r="P57" s="76"/>
    </row>
    <row r="58" spans="1:16">
      <c r="A58">
        <v>28</v>
      </c>
      <c r="B58">
        <v>867</v>
      </c>
      <c r="C58" t="s">
        <v>24</v>
      </c>
      <c r="D58" t="s">
        <v>8</v>
      </c>
      <c r="E58" t="s">
        <v>28</v>
      </c>
      <c r="F58" t="s">
        <v>20</v>
      </c>
      <c r="G58">
        <v>4</v>
      </c>
      <c r="K58" s="25" t="s">
        <v>22</v>
      </c>
      <c r="L58" s="25">
        <v>0</v>
      </c>
      <c r="M58" s="25">
        <v>1</v>
      </c>
      <c r="N58" s="25">
        <v>0</v>
      </c>
      <c r="O58" s="25">
        <v>1</v>
      </c>
      <c r="P58" s="76"/>
    </row>
    <row r="59" spans="1:16">
      <c r="A59">
        <v>4</v>
      </c>
      <c r="B59">
        <v>344</v>
      </c>
      <c r="C59" t="s">
        <v>7</v>
      </c>
      <c r="D59" t="s">
        <v>13</v>
      </c>
      <c r="E59" t="s">
        <v>68</v>
      </c>
      <c r="F59" t="s">
        <v>20</v>
      </c>
      <c r="G59">
        <v>1</v>
      </c>
      <c r="K59" s="25" t="s">
        <v>74</v>
      </c>
      <c r="L59" s="25">
        <v>1</v>
      </c>
      <c r="M59" s="25">
        <v>0</v>
      </c>
      <c r="N59" s="25">
        <v>0</v>
      </c>
      <c r="O59" s="25">
        <v>0</v>
      </c>
      <c r="P59" s="76"/>
    </row>
    <row r="60" spans="1:16">
      <c r="A60">
        <v>11</v>
      </c>
      <c r="B60">
        <v>524</v>
      </c>
      <c r="C60" t="s">
        <v>7</v>
      </c>
      <c r="D60" t="s">
        <v>13</v>
      </c>
      <c r="E60" t="s">
        <v>68</v>
      </c>
      <c r="F60" t="s">
        <v>20</v>
      </c>
      <c r="G60">
        <v>2</v>
      </c>
      <c r="K60" s="25" t="s">
        <v>29</v>
      </c>
      <c r="L60" s="25">
        <v>1</v>
      </c>
      <c r="M60" s="25">
        <v>1</v>
      </c>
      <c r="N60" s="25">
        <v>0</v>
      </c>
      <c r="O60" s="25">
        <v>0</v>
      </c>
      <c r="P60" s="76"/>
    </row>
    <row r="61" spans="1:16">
      <c r="A61">
        <v>18</v>
      </c>
      <c r="B61">
        <v>700</v>
      </c>
      <c r="C61" t="s">
        <v>7</v>
      </c>
      <c r="D61" t="s">
        <v>13</v>
      </c>
      <c r="E61" t="s">
        <v>68</v>
      </c>
      <c r="F61" t="s">
        <v>20</v>
      </c>
      <c r="G61">
        <v>3</v>
      </c>
      <c r="K61" s="25" t="s">
        <v>27</v>
      </c>
      <c r="L61" s="25">
        <v>1</v>
      </c>
      <c r="M61" s="25">
        <v>0</v>
      </c>
      <c r="N61" s="25">
        <v>0</v>
      </c>
      <c r="O61" s="25">
        <v>0</v>
      </c>
      <c r="P61" s="76"/>
    </row>
    <row r="62" spans="1:16">
      <c r="A62">
        <v>25</v>
      </c>
      <c r="B62">
        <v>876</v>
      </c>
      <c r="C62" t="s">
        <v>7</v>
      </c>
      <c r="D62" t="s">
        <v>13</v>
      </c>
      <c r="E62" t="s">
        <v>68</v>
      </c>
      <c r="F62" t="s">
        <v>20</v>
      </c>
      <c r="G62">
        <v>4</v>
      </c>
      <c r="K62" s="25" t="s">
        <v>47</v>
      </c>
      <c r="L62" s="25">
        <v>1</v>
      </c>
      <c r="M62" s="25">
        <v>1</v>
      </c>
      <c r="N62" s="25">
        <v>1</v>
      </c>
      <c r="O62" s="25">
        <v>0</v>
      </c>
      <c r="P62" s="76"/>
    </row>
    <row r="63" spans="1:16">
      <c r="A63">
        <v>6</v>
      </c>
      <c r="B63">
        <v>79</v>
      </c>
      <c r="C63" t="s">
        <v>17</v>
      </c>
      <c r="D63" t="s">
        <v>34</v>
      </c>
      <c r="E63" t="s">
        <v>35</v>
      </c>
      <c r="F63" t="s">
        <v>10</v>
      </c>
      <c r="G63">
        <v>2</v>
      </c>
    </row>
    <row r="64" spans="1:16">
      <c r="A64">
        <v>4</v>
      </c>
      <c r="B64">
        <v>348</v>
      </c>
      <c r="C64" t="s">
        <v>7</v>
      </c>
      <c r="D64" t="s">
        <v>11</v>
      </c>
      <c r="E64" t="s">
        <v>53</v>
      </c>
      <c r="F64" t="s">
        <v>20</v>
      </c>
      <c r="G64">
        <v>1</v>
      </c>
      <c r="K64" s="24" t="s">
        <v>167</v>
      </c>
      <c r="L64" s="45" t="s">
        <v>162</v>
      </c>
      <c r="M64" s="46"/>
      <c r="N64" s="46"/>
      <c r="O64" s="47"/>
      <c r="P64" s="77" t="s">
        <v>171</v>
      </c>
    </row>
    <row r="65" spans="1:16">
      <c r="A65">
        <v>11</v>
      </c>
      <c r="B65">
        <v>528</v>
      </c>
      <c r="C65" t="s">
        <v>7</v>
      </c>
      <c r="D65" t="s">
        <v>11</v>
      </c>
      <c r="E65" t="s">
        <v>53</v>
      </c>
      <c r="F65" t="s">
        <v>20</v>
      </c>
      <c r="G65">
        <v>2</v>
      </c>
      <c r="K65" s="24" t="s">
        <v>168</v>
      </c>
      <c r="L65" s="24">
        <v>1</v>
      </c>
      <c r="M65" s="24">
        <v>2</v>
      </c>
      <c r="N65" s="24">
        <v>3</v>
      </c>
      <c r="O65" s="24">
        <v>4</v>
      </c>
      <c r="P65" s="77"/>
    </row>
    <row r="66" spans="1:16">
      <c r="A66">
        <v>18</v>
      </c>
      <c r="B66">
        <v>704</v>
      </c>
      <c r="C66" t="s">
        <v>7</v>
      </c>
      <c r="D66" t="s">
        <v>11</v>
      </c>
      <c r="E66" t="s">
        <v>53</v>
      </c>
      <c r="F66" t="s">
        <v>20</v>
      </c>
      <c r="G66">
        <v>3</v>
      </c>
      <c r="K66" s="25" t="s">
        <v>9</v>
      </c>
      <c r="L66" s="25">
        <v>1</v>
      </c>
      <c r="M66" s="25">
        <v>1</v>
      </c>
      <c r="N66" s="25">
        <v>1</v>
      </c>
      <c r="O66" s="25">
        <v>1</v>
      </c>
      <c r="P66" s="76">
        <f>SUM(L66:O78)</f>
        <v>30</v>
      </c>
    </row>
    <row r="67" spans="1:16">
      <c r="A67">
        <v>25</v>
      </c>
      <c r="B67">
        <v>880</v>
      </c>
      <c r="C67" t="s">
        <v>7</v>
      </c>
      <c r="D67" t="s">
        <v>11</v>
      </c>
      <c r="E67" t="s">
        <v>53</v>
      </c>
      <c r="F67" t="s">
        <v>20</v>
      </c>
      <c r="G67">
        <v>4</v>
      </c>
      <c r="K67" s="25" t="s">
        <v>60</v>
      </c>
      <c r="L67" s="25">
        <v>1</v>
      </c>
      <c r="M67" s="25">
        <v>1</v>
      </c>
      <c r="N67" s="25">
        <v>1</v>
      </c>
      <c r="O67" s="25">
        <v>1</v>
      </c>
      <c r="P67" s="76"/>
    </row>
    <row r="68" spans="1:16">
      <c r="A68">
        <v>4</v>
      </c>
      <c r="B68">
        <v>356</v>
      </c>
      <c r="C68" t="s">
        <v>7</v>
      </c>
      <c r="D68" t="s">
        <v>15</v>
      </c>
      <c r="E68" t="s">
        <v>55</v>
      </c>
      <c r="F68" t="s">
        <v>20</v>
      </c>
      <c r="G68">
        <v>1</v>
      </c>
      <c r="K68" s="25" t="s">
        <v>46</v>
      </c>
      <c r="L68" s="25">
        <v>1</v>
      </c>
      <c r="M68" s="25">
        <v>0</v>
      </c>
      <c r="N68" s="25">
        <v>0</v>
      </c>
      <c r="O68" s="25">
        <v>0</v>
      </c>
      <c r="P68" s="76"/>
    </row>
    <row r="69" spans="1:16">
      <c r="A69">
        <v>4</v>
      </c>
      <c r="B69">
        <v>360</v>
      </c>
      <c r="C69" t="s">
        <v>7</v>
      </c>
      <c r="D69" t="s">
        <v>15</v>
      </c>
      <c r="E69" t="s">
        <v>55</v>
      </c>
      <c r="F69" t="s">
        <v>20</v>
      </c>
      <c r="G69">
        <v>1</v>
      </c>
      <c r="K69" s="25" t="s">
        <v>19</v>
      </c>
      <c r="L69" s="25">
        <v>0</v>
      </c>
      <c r="M69" s="25">
        <v>1</v>
      </c>
      <c r="N69" s="25">
        <v>1</v>
      </c>
      <c r="O69" s="25">
        <v>1</v>
      </c>
      <c r="P69" s="76"/>
    </row>
    <row r="70" spans="1:16">
      <c r="A70">
        <v>11</v>
      </c>
      <c r="B70">
        <v>536</v>
      </c>
      <c r="C70" t="s">
        <v>7</v>
      </c>
      <c r="D70" t="s">
        <v>15</v>
      </c>
      <c r="E70" t="s">
        <v>55</v>
      </c>
      <c r="F70" t="s">
        <v>20</v>
      </c>
      <c r="G70">
        <v>2</v>
      </c>
      <c r="K70" s="25" t="s">
        <v>28</v>
      </c>
      <c r="L70" s="25">
        <v>1</v>
      </c>
      <c r="M70" s="25">
        <v>1</v>
      </c>
      <c r="N70" s="25">
        <v>0</v>
      </c>
      <c r="O70" s="25">
        <v>1</v>
      </c>
      <c r="P70" s="76"/>
    </row>
    <row r="71" spans="1:16">
      <c r="A71">
        <v>11</v>
      </c>
      <c r="B71">
        <v>540</v>
      </c>
      <c r="C71" t="s">
        <v>7</v>
      </c>
      <c r="D71" t="s">
        <v>15</v>
      </c>
      <c r="E71" t="s">
        <v>55</v>
      </c>
      <c r="F71" t="s">
        <v>20</v>
      </c>
      <c r="G71">
        <v>2</v>
      </c>
      <c r="K71" s="25" t="s">
        <v>26</v>
      </c>
      <c r="L71" s="25">
        <v>0</v>
      </c>
      <c r="M71" s="25">
        <v>0</v>
      </c>
      <c r="N71" s="25">
        <v>1</v>
      </c>
      <c r="O71" s="25">
        <v>0</v>
      </c>
      <c r="P71" s="76"/>
    </row>
    <row r="72" spans="1:16">
      <c r="A72">
        <v>18</v>
      </c>
      <c r="B72">
        <v>712</v>
      </c>
      <c r="C72" t="s">
        <v>7</v>
      </c>
      <c r="D72" t="s">
        <v>15</v>
      </c>
      <c r="E72" t="s">
        <v>55</v>
      </c>
      <c r="F72" t="s">
        <v>20</v>
      </c>
      <c r="G72">
        <v>3</v>
      </c>
      <c r="K72" s="25" t="s">
        <v>21</v>
      </c>
      <c r="L72" s="25">
        <v>0</v>
      </c>
      <c r="M72" s="25">
        <v>1</v>
      </c>
      <c r="N72" s="25">
        <v>1</v>
      </c>
      <c r="O72" s="25">
        <v>0</v>
      </c>
      <c r="P72" s="76"/>
    </row>
    <row r="73" spans="1:16">
      <c r="A73">
        <v>18</v>
      </c>
      <c r="B73">
        <v>716</v>
      </c>
      <c r="C73" t="s">
        <v>7</v>
      </c>
      <c r="D73" t="s">
        <v>15</v>
      </c>
      <c r="E73" t="s">
        <v>55</v>
      </c>
      <c r="F73" t="s">
        <v>20</v>
      </c>
      <c r="G73">
        <v>3</v>
      </c>
      <c r="K73" s="25" t="s">
        <v>23</v>
      </c>
      <c r="L73" s="25">
        <v>1</v>
      </c>
      <c r="M73" s="25">
        <v>1</v>
      </c>
      <c r="N73" s="25">
        <v>0</v>
      </c>
      <c r="O73" s="25">
        <v>1</v>
      </c>
      <c r="P73" s="76"/>
    </row>
    <row r="74" spans="1:16">
      <c r="A74">
        <v>25</v>
      </c>
      <c r="B74">
        <v>888</v>
      </c>
      <c r="C74" t="s">
        <v>7</v>
      </c>
      <c r="D74" t="s">
        <v>15</v>
      </c>
      <c r="E74" t="s">
        <v>55</v>
      </c>
      <c r="F74" t="s">
        <v>20</v>
      </c>
      <c r="G74">
        <v>4</v>
      </c>
      <c r="K74" s="25" t="s">
        <v>22</v>
      </c>
      <c r="L74" s="25">
        <v>0</v>
      </c>
      <c r="M74" s="25">
        <v>1</v>
      </c>
      <c r="N74" s="25">
        <v>0</v>
      </c>
      <c r="O74" s="25">
        <v>1</v>
      </c>
      <c r="P74" s="76"/>
    </row>
    <row r="75" spans="1:16">
      <c r="A75">
        <v>25</v>
      </c>
      <c r="B75">
        <v>892</v>
      </c>
      <c r="C75" t="s">
        <v>7</v>
      </c>
      <c r="D75" t="s">
        <v>15</v>
      </c>
      <c r="E75" t="s">
        <v>55</v>
      </c>
      <c r="F75" t="s">
        <v>20</v>
      </c>
      <c r="G75">
        <v>4</v>
      </c>
      <c r="K75" s="25" t="s">
        <v>74</v>
      </c>
      <c r="L75" s="25">
        <v>1</v>
      </c>
      <c r="M75" s="25">
        <v>0</v>
      </c>
      <c r="N75" s="25">
        <v>0</v>
      </c>
      <c r="O75" s="25">
        <v>0</v>
      </c>
      <c r="P75" s="76"/>
    </row>
    <row r="76" spans="1:16">
      <c r="A76">
        <v>4</v>
      </c>
      <c r="B76">
        <v>364</v>
      </c>
      <c r="C76" t="s">
        <v>7</v>
      </c>
      <c r="D76" t="s">
        <v>15</v>
      </c>
      <c r="E76" t="s">
        <v>56</v>
      </c>
      <c r="F76" t="s">
        <v>20</v>
      </c>
      <c r="G76">
        <v>1</v>
      </c>
      <c r="K76" s="25" t="s">
        <v>29</v>
      </c>
      <c r="L76" s="25">
        <v>1</v>
      </c>
      <c r="M76" s="25">
        <v>1</v>
      </c>
      <c r="N76" s="25">
        <v>0</v>
      </c>
      <c r="O76" s="25">
        <v>0</v>
      </c>
      <c r="P76" s="76"/>
    </row>
    <row r="77" spans="1:16">
      <c r="A77">
        <v>4</v>
      </c>
      <c r="B77">
        <v>368</v>
      </c>
      <c r="C77" t="s">
        <v>7</v>
      </c>
      <c r="D77" t="s">
        <v>15</v>
      </c>
      <c r="E77" t="s">
        <v>56</v>
      </c>
      <c r="F77" t="s">
        <v>20</v>
      </c>
      <c r="G77">
        <v>1</v>
      </c>
      <c r="K77" s="25" t="s">
        <v>27</v>
      </c>
      <c r="L77" s="25">
        <v>1</v>
      </c>
      <c r="M77" s="25">
        <v>0</v>
      </c>
      <c r="N77" s="25">
        <v>0</v>
      </c>
      <c r="O77" s="25">
        <v>0</v>
      </c>
      <c r="P77" s="76"/>
    </row>
    <row r="78" spans="1:16">
      <c r="A78">
        <v>11</v>
      </c>
      <c r="B78">
        <v>544</v>
      </c>
      <c r="C78" t="s">
        <v>7</v>
      </c>
      <c r="D78" t="s">
        <v>15</v>
      </c>
      <c r="E78" t="s">
        <v>56</v>
      </c>
      <c r="F78" t="s">
        <v>20</v>
      </c>
      <c r="G78">
        <v>2</v>
      </c>
      <c r="K78" s="25" t="s">
        <v>47</v>
      </c>
      <c r="L78" s="25">
        <v>1</v>
      </c>
      <c r="M78" s="25">
        <v>1</v>
      </c>
      <c r="N78" s="25">
        <v>1</v>
      </c>
      <c r="O78" s="25">
        <v>0</v>
      </c>
      <c r="P78" s="76"/>
    </row>
    <row r="79" spans="1:16">
      <c r="A79">
        <v>11</v>
      </c>
      <c r="B79">
        <v>548</v>
      </c>
      <c r="C79" t="s">
        <v>7</v>
      </c>
      <c r="D79" t="s">
        <v>15</v>
      </c>
      <c r="E79" t="s">
        <v>56</v>
      </c>
      <c r="F79" t="s">
        <v>20</v>
      </c>
      <c r="G79">
        <v>2</v>
      </c>
    </row>
    <row r="80" spans="1:16">
      <c r="A80">
        <v>18</v>
      </c>
      <c r="B80">
        <v>720</v>
      </c>
      <c r="C80" t="s">
        <v>7</v>
      </c>
      <c r="D80" t="s">
        <v>15</v>
      </c>
      <c r="E80" t="s">
        <v>56</v>
      </c>
      <c r="F80" t="s">
        <v>20</v>
      </c>
      <c r="G80">
        <v>3</v>
      </c>
    </row>
    <row r="81" spans="1:7">
      <c r="A81">
        <v>18</v>
      </c>
      <c r="B81">
        <v>724</v>
      </c>
      <c r="C81" t="s">
        <v>7</v>
      </c>
      <c r="D81" t="s">
        <v>15</v>
      </c>
      <c r="E81" t="s">
        <v>56</v>
      </c>
      <c r="F81" t="s">
        <v>20</v>
      </c>
      <c r="G81">
        <v>3</v>
      </c>
    </row>
    <row r="82" spans="1:7">
      <c r="A82">
        <v>25</v>
      </c>
      <c r="B82">
        <v>896</v>
      </c>
      <c r="C82" t="s">
        <v>7</v>
      </c>
      <c r="D82" t="s">
        <v>15</v>
      </c>
      <c r="E82" t="s">
        <v>56</v>
      </c>
      <c r="F82" t="s">
        <v>20</v>
      </c>
      <c r="G82">
        <v>4</v>
      </c>
    </row>
    <row r="83" spans="1:7">
      <c r="A83">
        <v>25</v>
      </c>
      <c r="B83">
        <v>900</v>
      </c>
      <c r="C83" t="s">
        <v>7</v>
      </c>
      <c r="D83" t="s">
        <v>15</v>
      </c>
      <c r="E83" t="s">
        <v>56</v>
      </c>
      <c r="F83" t="s">
        <v>20</v>
      </c>
      <c r="G83">
        <v>4</v>
      </c>
    </row>
    <row r="84" spans="1:7">
      <c r="A84">
        <v>4</v>
      </c>
      <c r="B84">
        <v>380</v>
      </c>
      <c r="C84" t="s">
        <v>7</v>
      </c>
      <c r="D84" t="s">
        <v>13</v>
      </c>
      <c r="E84" t="s">
        <v>65</v>
      </c>
      <c r="F84" t="s">
        <v>20</v>
      </c>
      <c r="G84">
        <v>1</v>
      </c>
    </row>
    <row r="85" spans="1:7">
      <c r="A85">
        <v>11</v>
      </c>
      <c r="B85">
        <v>560</v>
      </c>
      <c r="C85" t="s">
        <v>7</v>
      </c>
      <c r="D85" t="s">
        <v>13</v>
      </c>
      <c r="E85" t="s">
        <v>65</v>
      </c>
      <c r="F85" t="s">
        <v>20</v>
      </c>
      <c r="G85">
        <v>2</v>
      </c>
    </row>
    <row r="86" spans="1:7">
      <c r="A86">
        <v>18</v>
      </c>
      <c r="B86">
        <v>732</v>
      </c>
      <c r="C86" t="s">
        <v>7</v>
      </c>
      <c r="D86" t="s">
        <v>13</v>
      </c>
      <c r="E86" t="s">
        <v>65</v>
      </c>
      <c r="F86" t="s">
        <v>20</v>
      </c>
      <c r="G86">
        <v>3</v>
      </c>
    </row>
    <row r="87" spans="1:7">
      <c r="A87">
        <v>25</v>
      </c>
      <c r="B87">
        <v>912</v>
      </c>
      <c r="C87" t="s">
        <v>7</v>
      </c>
      <c r="D87" t="s">
        <v>13</v>
      </c>
      <c r="E87" t="s">
        <v>65</v>
      </c>
      <c r="F87" t="s">
        <v>20</v>
      </c>
      <c r="G87">
        <v>4</v>
      </c>
    </row>
    <row r="88" spans="1:7">
      <c r="A88">
        <v>17</v>
      </c>
      <c r="B88">
        <v>769</v>
      </c>
      <c r="C88" t="s">
        <v>17</v>
      </c>
      <c r="D88" t="s">
        <v>8</v>
      </c>
      <c r="E88" t="s">
        <v>26</v>
      </c>
      <c r="F88" t="s">
        <v>20</v>
      </c>
      <c r="G88">
        <v>3</v>
      </c>
    </row>
    <row r="89" spans="1:7">
      <c r="A89">
        <v>19</v>
      </c>
      <c r="B89">
        <v>770</v>
      </c>
      <c r="C89" t="s">
        <v>17</v>
      </c>
      <c r="D89" t="s">
        <v>8</v>
      </c>
      <c r="E89" t="s">
        <v>26</v>
      </c>
      <c r="F89" t="s">
        <v>20</v>
      </c>
      <c r="G89">
        <v>3</v>
      </c>
    </row>
    <row r="90" spans="1:7">
      <c r="A90">
        <v>21</v>
      </c>
      <c r="B90">
        <v>771</v>
      </c>
      <c r="C90" t="s">
        <v>24</v>
      </c>
      <c r="D90" t="s">
        <v>8</v>
      </c>
      <c r="E90" t="s">
        <v>26</v>
      </c>
      <c r="F90" t="s">
        <v>20</v>
      </c>
      <c r="G90">
        <v>3</v>
      </c>
    </row>
    <row r="91" spans="1:7">
      <c r="A91">
        <v>10</v>
      </c>
      <c r="B91">
        <v>617</v>
      </c>
      <c r="C91" t="s">
        <v>17</v>
      </c>
      <c r="D91" t="s">
        <v>8</v>
      </c>
      <c r="E91" t="s">
        <v>21</v>
      </c>
      <c r="F91" t="s">
        <v>20</v>
      </c>
      <c r="G91">
        <v>2</v>
      </c>
    </row>
    <row r="92" spans="1:7">
      <c r="A92">
        <v>12</v>
      </c>
      <c r="B92">
        <v>618</v>
      </c>
      <c r="C92" t="s">
        <v>17</v>
      </c>
      <c r="D92" t="s">
        <v>8</v>
      </c>
      <c r="E92" t="s">
        <v>21</v>
      </c>
      <c r="F92" t="s">
        <v>20</v>
      </c>
      <c r="G92">
        <v>2</v>
      </c>
    </row>
    <row r="93" spans="1:7">
      <c r="A93">
        <v>14</v>
      </c>
      <c r="B93">
        <v>619</v>
      </c>
      <c r="C93" t="s">
        <v>24</v>
      </c>
      <c r="D93" t="s">
        <v>8</v>
      </c>
      <c r="E93" t="s">
        <v>21</v>
      </c>
      <c r="F93" t="s">
        <v>20</v>
      </c>
      <c r="G93">
        <v>2</v>
      </c>
    </row>
    <row r="94" spans="1:7">
      <c r="A94">
        <v>17</v>
      </c>
      <c r="B94">
        <v>789</v>
      </c>
      <c r="C94" t="s">
        <v>17</v>
      </c>
      <c r="D94" t="s">
        <v>8</v>
      </c>
      <c r="E94" t="s">
        <v>21</v>
      </c>
      <c r="F94" t="s">
        <v>20</v>
      </c>
      <c r="G94">
        <v>3</v>
      </c>
    </row>
    <row r="95" spans="1:7">
      <c r="A95">
        <v>19</v>
      </c>
      <c r="B95">
        <v>790</v>
      </c>
      <c r="C95" t="s">
        <v>17</v>
      </c>
      <c r="D95" t="s">
        <v>8</v>
      </c>
      <c r="E95" t="s">
        <v>21</v>
      </c>
      <c r="F95" t="s">
        <v>20</v>
      </c>
      <c r="G95">
        <v>3</v>
      </c>
    </row>
    <row r="96" spans="1:7">
      <c r="A96">
        <v>21</v>
      </c>
      <c r="B96">
        <v>791</v>
      </c>
      <c r="C96" t="s">
        <v>24</v>
      </c>
      <c r="D96" t="s">
        <v>8</v>
      </c>
      <c r="E96" t="s">
        <v>21</v>
      </c>
      <c r="F96" t="s">
        <v>20</v>
      </c>
      <c r="G96">
        <v>3</v>
      </c>
    </row>
    <row r="97" spans="1:7">
      <c r="A97">
        <v>3</v>
      </c>
      <c r="B97">
        <v>433</v>
      </c>
      <c r="C97" t="s">
        <v>17</v>
      </c>
      <c r="D97" t="s">
        <v>8</v>
      </c>
      <c r="E97" t="s">
        <v>23</v>
      </c>
      <c r="F97" t="s">
        <v>20</v>
      </c>
      <c r="G97">
        <v>1</v>
      </c>
    </row>
    <row r="98" spans="1:7">
      <c r="A98">
        <v>5</v>
      </c>
      <c r="B98">
        <v>434</v>
      </c>
      <c r="C98" t="s">
        <v>17</v>
      </c>
      <c r="D98" t="s">
        <v>8</v>
      </c>
      <c r="E98" t="s">
        <v>23</v>
      </c>
      <c r="F98" t="s">
        <v>20</v>
      </c>
      <c r="G98">
        <v>1</v>
      </c>
    </row>
    <row r="99" spans="1:7">
      <c r="A99">
        <v>7</v>
      </c>
      <c r="B99">
        <v>435</v>
      </c>
      <c r="C99" t="s">
        <v>24</v>
      </c>
      <c r="D99" t="s">
        <v>8</v>
      </c>
      <c r="E99" t="s">
        <v>23</v>
      </c>
      <c r="F99" t="s">
        <v>20</v>
      </c>
      <c r="G99">
        <v>1</v>
      </c>
    </row>
    <row r="100" spans="1:7">
      <c r="A100">
        <v>10</v>
      </c>
      <c r="B100">
        <v>621</v>
      </c>
      <c r="C100" t="s">
        <v>17</v>
      </c>
      <c r="D100" t="s">
        <v>8</v>
      </c>
      <c r="E100" t="s">
        <v>23</v>
      </c>
      <c r="F100" t="s">
        <v>20</v>
      </c>
      <c r="G100">
        <v>2</v>
      </c>
    </row>
    <row r="101" spans="1:7">
      <c r="A101">
        <v>12</v>
      </c>
      <c r="B101">
        <v>229</v>
      </c>
      <c r="C101" t="s">
        <v>17</v>
      </c>
      <c r="D101" t="s">
        <v>8</v>
      </c>
      <c r="E101" t="s">
        <v>23</v>
      </c>
      <c r="F101" t="s">
        <v>10</v>
      </c>
      <c r="G101">
        <v>4</v>
      </c>
    </row>
    <row r="102" spans="1:7">
      <c r="A102">
        <v>12</v>
      </c>
      <c r="B102">
        <v>622</v>
      </c>
      <c r="C102" t="s">
        <v>17</v>
      </c>
      <c r="D102" t="s">
        <v>8</v>
      </c>
      <c r="E102" t="s">
        <v>23</v>
      </c>
      <c r="F102" t="s">
        <v>20</v>
      </c>
      <c r="G102">
        <v>2</v>
      </c>
    </row>
    <row r="103" spans="1:7">
      <c r="A103">
        <v>14</v>
      </c>
      <c r="B103">
        <v>623</v>
      </c>
      <c r="C103" t="s">
        <v>24</v>
      </c>
      <c r="D103" t="s">
        <v>8</v>
      </c>
      <c r="E103" t="s">
        <v>23</v>
      </c>
      <c r="F103" t="s">
        <v>20</v>
      </c>
      <c r="G103">
        <v>2</v>
      </c>
    </row>
    <row r="104" spans="1:7">
      <c r="A104">
        <v>24</v>
      </c>
      <c r="B104">
        <v>965</v>
      </c>
      <c r="C104" t="s">
        <v>17</v>
      </c>
      <c r="D104" t="s">
        <v>8</v>
      </c>
      <c r="E104" t="s">
        <v>23</v>
      </c>
      <c r="F104" t="s">
        <v>20</v>
      </c>
      <c r="G104">
        <v>4</v>
      </c>
    </row>
    <row r="105" spans="1:7">
      <c r="A105">
        <v>26</v>
      </c>
      <c r="B105">
        <v>966</v>
      </c>
      <c r="C105" t="s">
        <v>17</v>
      </c>
      <c r="D105" t="s">
        <v>8</v>
      </c>
      <c r="E105" t="s">
        <v>23</v>
      </c>
      <c r="F105" t="s">
        <v>20</v>
      </c>
      <c r="G105">
        <v>4</v>
      </c>
    </row>
    <row r="106" spans="1:7">
      <c r="A106">
        <v>28</v>
      </c>
      <c r="B106">
        <v>967</v>
      </c>
      <c r="C106" t="s">
        <v>24</v>
      </c>
      <c r="D106" t="s">
        <v>8</v>
      </c>
      <c r="E106" t="s">
        <v>23</v>
      </c>
      <c r="F106" t="s">
        <v>20</v>
      </c>
      <c r="G106">
        <v>4</v>
      </c>
    </row>
    <row r="107" spans="1:7">
      <c r="A107">
        <v>10</v>
      </c>
      <c r="B107">
        <v>653</v>
      </c>
      <c r="C107" t="s">
        <v>17</v>
      </c>
      <c r="D107" t="s">
        <v>8</v>
      </c>
      <c r="E107" t="s">
        <v>22</v>
      </c>
      <c r="F107" t="s">
        <v>20</v>
      </c>
      <c r="G107">
        <v>2</v>
      </c>
    </row>
    <row r="108" spans="1:7">
      <c r="A108">
        <v>12</v>
      </c>
      <c r="B108">
        <v>654</v>
      </c>
      <c r="C108" t="s">
        <v>17</v>
      </c>
      <c r="D108" t="s">
        <v>8</v>
      </c>
      <c r="E108" t="s">
        <v>22</v>
      </c>
      <c r="F108" t="s">
        <v>20</v>
      </c>
      <c r="G108">
        <v>2</v>
      </c>
    </row>
    <row r="109" spans="1:7">
      <c r="A109">
        <v>14</v>
      </c>
      <c r="B109">
        <v>655</v>
      </c>
      <c r="C109" t="s">
        <v>24</v>
      </c>
      <c r="D109" t="s">
        <v>8</v>
      </c>
      <c r="E109" t="s">
        <v>22</v>
      </c>
      <c r="F109" t="s">
        <v>20</v>
      </c>
      <c r="G109">
        <v>2</v>
      </c>
    </row>
    <row r="110" spans="1:7">
      <c r="A110">
        <v>24</v>
      </c>
      <c r="B110">
        <v>997</v>
      </c>
      <c r="C110" t="s">
        <v>17</v>
      </c>
      <c r="D110" t="s">
        <v>8</v>
      </c>
      <c r="E110" t="s">
        <v>22</v>
      </c>
      <c r="F110" t="s">
        <v>20</v>
      </c>
      <c r="G110">
        <v>4</v>
      </c>
    </row>
    <row r="111" spans="1:7">
      <c r="A111">
        <v>26</v>
      </c>
      <c r="B111">
        <v>998</v>
      </c>
      <c r="C111" t="s">
        <v>17</v>
      </c>
      <c r="D111" t="s">
        <v>8</v>
      </c>
      <c r="E111" t="s">
        <v>22</v>
      </c>
      <c r="F111" t="s">
        <v>20</v>
      </c>
      <c r="G111">
        <v>4</v>
      </c>
    </row>
    <row r="112" spans="1:7">
      <c r="A112">
        <v>28</v>
      </c>
      <c r="B112">
        <v>999</v>
      </c>
      <c r="C112" t="s">
        <v>24</v>
      </c>
      <c r="D112" t="s">
        <v>8</v>
      </c>
      <c r="E112" t="s">
        <v>22</v>
      </c>
      <c r="F112" t="s">
        <v>20</v>
      </c>
      <c r="G112">
        <v>4</v>
      </c>
    </row>
    <row r="113" spans="1:7">
      <c r="A113">
        <v>6</v>
      </c>
      <c r="B113">
        <v>121</v>
      </c>
      <c r="C113" t="s">
        <v>17</v>
      </c>
      <c r="D113" t="s">
        <v>8</v>
      </c>
      <c r="E113" t="s">
        <v>18</v>
      </c>
      <c r="F113" t="s">
        <v>10</v>
      </c>
      <c r="G113">
        <v>2</v>
      </c>
    </row>
    <row r="114" spans="1:7">
      <c r="A114">
        <v>9</v>
      </c>
      <c r="B114">
        <v>183</v>
      </c>
      <c r="C114" t="s">
        <v>17</v>
      </c>
      <c r="D114" t="s">
        <v>8</v>
      </c>
      <c r="E114" t="s">
        <v>18</v>
      </c>
      <c r="F114" t="s">
        <v>10</v>
      </c>
      <c r="G114">
        <v>3</v>
      </c>
    </row>
    <row r="115" spans="1:7">
      <c r="A115">
        <v>3</v>
      </c>
      <c r="B115">
        <v>63</v>
      </c>
      <c r="C115" t="s">
        <v>17</v>
      </c>
      <c r="D115" t="s">
        <v>8</v>
      </c>
      <c r="E115" t="s">
        <v>74</v>
      </c>
      <c r="F115" t="s">
        <v>10</v>
      </c>
      <c r="G115">
        <v>1</v>
      </c>
    </row>
    <row r="116" spans="1:7">
      <c r="A116">
        <v>3</v>
      </c>
      <c r="B116">
        <v>473</v>
      </c>
      <c r="C116" t="s">
        <v>17</v>
      </c>
      <c r="D116" t="s">
        <v>8</v>
      </c>
      <c r="E116" t="s">
        <v>74</v>
      </c>
      <c r="F116" t="s">
        <v>20</v>
      </c>
      <c r="G116">
        <v>1</v>
      </c>
    </row>
    <row r="117" spans="1:7">
      <c r="A117">
        <v>5</v>
      </c>
      <c r="B117">
        <v>474</v>
      </c>
      <c r="C117" t="s">
        <v>17</v>
      </c>
      <c r="D117" t="s">
        <v>8</v>
      </c>
      <c r="E117" t="s">
        <v>74</v>
      </c>
      <c r="F117" t="s">
        <v>20</v>
      </c>
      <c r="G117">
        <v>1</v>
      </c>
    </row>
    <row r="118" spans="1:7">
      <c r="A118">
        <v>6</v>
      </c>
      <c r="B118">
        <v>123</v>
      </c>
      <c r="C118" t="s">
        <v>17</v>
      </c>
      <c r="D118" t="s">
        <v>8</v>
      </c>
      <c r="E118" t="s">
        <v>74</v>
      </c>
      <c r="F118" t="s">
        <v>10</v>
      </c>
      <c r="G118">
        <v>2</v>
      </c>
    </row>
    <row r="119" spans="1:7">
      <c r="A119">
        <v>7</v>
      </c>
      <c r="B119">
        <v>475</v>
      </c>
      <c r="C119" t="s">
        <v>24</v>
      </c>
      <c r="D119" t="s">
        <v>8</v>
      </c>
      <c r="E119" t="s">
        <v>74</v>
      </c>
      <c r="F119" t="s">
        <v>20</v>
      </c>
      <c r="G119">
        <v>1</v>
      </c>
    </row>
    <row r="120" spans="1:7">
      <c r="A120">
        <v>9</v>
      </c>
      <c r="B120">
        <v>185</v>
      </c>
      <c r="C120" t="s">
        <v>17</v>
      </c>
      <c r="D120" t="s">
        <v>8</v>
      </c>
      <c r="E120" t="s">
        <v>74</v>
      </c>
      <c r="F120" t="s">
        <v>10</v>
      </c>
      <c r="G120">
        <v>3</v>
      </c>
    </row>
    <row r="121" spans="1:7">
      <c r="A121">
        <v>12</v>
      </c>
      <c r="B121">
        <v>247</v>
      </c>
      <c r="C121" t="s">
        <v>17</v>
      </c>
      <c r="D121" t="s">
        <v>8</v>
      </c>
      <c r="E121" t="s">
        <v>74</v>
      </c>
      <c r="F121" t="s">
        <v>10</v>
      </c>
      <c r="G121">
        <v>4</v>
      </c>
    </row>
    <row r="122" spans="1:7">
      <c r="A122">
        <v>15</v>
      </c>
      <c r="B122">
        <v>303</v>
      </c>
      <c r="C122" t="s">
        <v>17</v>
      </c>
      <c r="D122" t="s">
        <v>8</v>
      </c>
      <c r="E122" t="s">
        <v>74</v>
      </c>
      <c r="F122" t="s">
        <v>10</v>
      </c>
      <c r="G122">
        <v>5</v>
      </c>
    </row>
    <row r="123" spans="1:7">
      <c r="A123">
        <v>3</v>
      </c>
      <c r="B123">
        <v>477</v>
      </c>
      <c r="C123" t="s">
        <v>17</v>
      </c>
      <c r="D123" t="s">
        <v>8</v>
      </c>
      <c r="E123" t="s">
        <v>29</v>
      </c>
      <c r="F123" t="s">
        <v>20</v>
      </c>
      <c r="G123">
        <v>1</v>
      </c>
    </row>
    <row r="124" spans="1:7">
      <c r="A124">
        <v>4</v>
      </c>
      <c r="B124">
        <v>476</v>
      </c>
      <c r="C124" t="s">
        <v>7</v>
      </c>
      <c r="D124" t="s">
        <v>8</v>
      </c>
      <c r="E124" t="s">
        <v>29</v>
      </c>
      <c r="F124" t="s">
        <v>20</v>
      </c>
      <c r="G124">
        <v>1</v>
      </c>
    </row>
    <row r="125" spans="1:7">
      <c r="A125">
        <v>5</v>
      </c>
      <c r="B125">
        <v>478</v>
      </c>
      <c r="C125" t="s">
        <v>17</v>
      </c>
      <c r="D125" t="s">
        <v>8</v>
      </c>
      <c r="E125" t="s">
        <v>29</v>
      </c>
      <c r="F125" t="s">
        <v>20</v>
      </c>
      <c r="G125">
        <v>1</v>
      </c>
    </row>
    <row r="126" spans="1:7">
      <c r="A126">
        <v>7</v>
      </c>
      <c r="B126">
        <v>479</v>
      </c>
      <c r="C126" t="s">
        <v>24</v>
      </c>
      <c r="D126" t="s">
        <v>8</v>
      </c>
      <c r="E126" t="s">
        <v>29</v>
      </c>
      <c r="F126" t="s">
        <v>20</v>
      </c>
      <c r="G126">
        <v>1</v>
      </c>
    </row>
    <row r="127" spans="1:7">
      <c r="A127">
        <v>10</v>
      </c>
      <c r="B127">
        <v>657</v>
      </c>
      <c r="C127" t="s">
        <v>17</v>
      </c>
      <c r="D127" t="s">
        <v>8</v>
      </c>
      <c r="E127" t="s">
        <v>29</v>
      </c>
      <c r="F127" t="s">
        <v>20</v>
      </c>
      <c r="G127">
        <v>2</v>
      </c>
    </row>
    <row r="128" spans="1:7">
      <c r="A128">
        <v>11</v>
      </c>
      <c r="B128">
        <v>656</v>
      </c>
      <c r="C128" t="s">
        <v>7</v>
      </c>
      <c r="D128" t="s">
        <v>8</v>
      </c>
      <c r="E128" t="s">
        <v>29</v>
      </c>
      <c r="F128" t="s">
        <v>20</v>
      </c>
      <c r="G128">
        <v>2</v>
      </c>
    </row>
    <row r="129" spans="1:7">
      <c r="A129">
        <v>12</v>
      </c>
      <c r="B129">
        <v>658</v>
      </c>
      <c r="C129" t="s">
        <v>17</v>
      </c>
      <c r="D129" t="s">
        <v>8</v>
      </c>
      <c r="E129" t="s">
        <v>29</v>
      </c>
      <c r="F129" t="s">
        <v>20</v>
      </c>
      <c r="G129">
        <v>2</v>
      </c>
    </row>
    <row r="130" spans="1:7">
      <c r="A130">
        <v>14</v>
      </c>
      <c r="B130">
        <v>659</v>
      </c>
      <c r="C130" t="s">
        <v>24</v>
      </c>
      <c r="D130" t="s">
        <v>8</v>
      </c>
      <c r="E130" t="s">
        <v>29</v>
      </c>
      <c r="F130" t="s">
        <v>20</v>
      </c>
      <c r="G130">
        <v>2</v>
      </c>
    </row>
    <row r="131" spans="1:7">
      <c r="A131">
        <v>18</v>
      </c>
      <c r="B131">
        <v>828</v>
      </c>
      <c r="C131" t="s">
        <v>7</v>
      </c>
      <c r="D131" t="s">
        <v>8</v>
      </c>
      <c r="E131" t="s">
        <v>29</v>
      </c>
      <c r="F131" t="s">
        <v>20</v>
      </c>
      <c r="G131">
        <v>3</v>
      </c>
    </row>
    <row r="132" spans="1:7">
      <c r="A132">
        <v>25</v>
      </c>
      <c r="B132">
        <v>1000</v>
      </c>
      <c r="C132" t="s">
        <v>7</v>
      </c>
      <c r="D132" t="s">
        <v>8</v>
      </c>
      <c r="E132" t="s">
        <v>29</v>
      </c>
      <c r="F132" t="s">
        <v>20</v>
      </c>
      <c r="G132">
        <v>4</v>
      </c>
    </row>
    <row r="133" spans="1:7">
      <c r="A133">
        <v>3</v>
      </c>
      <c r="B133">
        <v>481</v>
      </c>
      <c r="C133" t="s">
        <v>17</v>
      </c>
      <c r="D133" t="s">
        <v>8</v>
      </c>
      <c r="E133" t="s">
        <v>27</v>
      </c>
      <c r="F133" t="s">
        <v>20</v>
      </c>
      <c r="G133">
        <v>1</v>
      </c>
    </row>
    <row r="134" spans="1:7">
      <c r="A134">
        <v>5</v>
      </c>
      <c r="B134">
        <v>482</v>
      </c>
      <c r="C134" t="s">
        <v>17</v>
      </c>
      <c r="D134" t="s">
        <v>8</v>
      </c>
      <c r="E134" t="s">
        <v>27</v>
      </c>
      <c r="F134" t="s">
        <v>20</v>
      </c>
      <c r="G134">
        <v>1</v>
      </c>
    </row>
    <row r="135" spans="1:7">
      <c r="A135">
        <v>6</v>
      </c>
      <c r="B135">
        <v>125</v>
      </c>
      <c r="C135" t="s">
        <v>17</v>
      </c>
      <c r="D135" t="s">
        <v>8</v>
      </c>
      <c r="E135" t="s">
        <v>27</v>
      </c>
      <c r="F135" t="s">
        <v>10</v>
      </c>
      <c r="G135">
        <v>2</v>
      </c>
    </row>
    <row r="136" spans="1:7">
      <c r="A136">
        <v>7</v>
      </c>
      <c r="B136">
        <v>483</v>
      </c>
      <c r="C136" t="s">
        <v>24</v>
      </c>
      <c r="D136" t="s">
        <v>8</v>
      </c>
      <c r="E136" t="s">
        <v>27</v>
      </c>
      <c r="F136" t="s">
        <v>20</v>
      </c>
      <c r="G136">
        <v>1</v>
      </c>
    </row>
    <row r="137" spans="1:7">
      <c r="A137">
        <v>9</v>
      </c>
      <c r="B137">
        <v>187</v>
      </c>
      <c r="C137" t="s">
        <v>17</v>
      </c>
      <c r="D137" t="s">
        <v>8</v>
      </c>
      <c r="E137" t="s">
        <v>27</v>
      </c>
      <c r="F137" t="s">
        <v>10</v>
      </c>
      <c r="G137">
        <v>3</v>
      </c>
    </row>
    <row r="138" spans="1:7">
      <c r="A138">
        <v>3</v>
      </c>
      <c r="B138">
        <v>489</v>
      </c>
      <c r="C138" t="s">
        <v>17</v>
      </c>
      <c r="D138" t="s">
        <v>8</v>
      </c>
      <c r="E138" t="s">
        <v>47</v>
      </c>
      <c r="F138" t="s">
        <v>20</v>
      </c>
      <c r="G138">
        <v>1</v>
      </c>
    </row>
    <row r="139" spans="1:7">
      <c r="A139">
        <v>5</v>
      </c>
      <c r="B139">
        <v>490</v>
      </c>
      <c r="C139" t="s">
        <v>17</v>
      </c>
      <c r="D139" t="s">
        <v>8</v>
      </c>
      <c r="E139" t="s">
        <v>47</v>
      </c>
      <c r="F139" t="s">
        <v>20</v>
      </c>
      <c r="G139">
        <v>1</v>
      </c>
    </row>
    <row r="140" spans="1:7">
      <c r="A140">
        <v>7</v>
      </c>
      <c r="B140">
        <v>491</v>
      </c>
      <c r="C140" t="s">
        <v>24</v>
      </c>
      <c r="D140" t="s">
        <v>8</v>
      </c>
      <c r="E140" t="s">
        <v>47</v>
      </c>
      <c r="F140" t="s">
        <v>20</v>
      </c>
      <c r="G140">
        <v>1</v>
      </c>
    </row>
    <row r="141" spans="1:7">
      <c r="A141">
        <v>10</v>
      </c>
      <c r="B141">
        <v>669</v>
      </c>
      <c r="C141" t="s">
        <v>17</v>
      </c>
      <c r="D141" t="s">
        <v>8</v>
      </c>
      <c r="E141" t="s">
        <v>47</v>
      </c>
      <c r="F141" t="s">
        <v>20</v>
      </c>
      <c r="G141">
        <v>2</v>
      </c>
    </row>
    <row r="142" spans="1:7">
      <c r="A142">
        <v>12</v>
      </c>
      <c r="B142">
        <v>670</v>
      </c>
      <c r="C142" t="s">
        <v>17</v>
      </c>
      <c r="D142" t="s">
        <v>8</v>
      </c>
      <c r="E142" t="s">
        <v>47</v>
      </c>
      <c r="F142" t="s">
        <v>20</v>
      </c>
      <c r="G142">
        <v>2</v>
      </c>
    </row>
    <row r="143" spans="1:7">
      <c r="A143">
        <v>14</v>
      </c>
      <c r="B143">
        <v>671</v>
      </c>
      <c r="C143" t="s">
        <v>24</v>
      </c>
      <c r="D143" t="s">
        <v>8</v>
      </c>
      <c r="E143" t="s">
        <v>47</v>
      </c>
      <c r="F143" t="s">
        <v>20</v>
      </c>
      <c r="G143">
        <v>2</v>
      </c>
    </row>
    <row r="144" spans="1:7">
      <c r="A144">
        <v>17</v>
      </c>
      <c r="B144">
        <v>841</v>
      </c>
      <c r="C144" t="s">
        <v>17</v>
      </c>
      <c r="D144" t="s">
        <v>8</v>
      </c>
      <c r="E144" t="s">
        <v>47</v>
      </c>
      <c r="F144" t="s">
        <v>20</v>
      </c>
      <c r="G144">
        <v>3</v>
      </c>
    </row>
    <row r="145" spans="1:7">
      <c r="A145">
        <v>19</v>
      </c>
      <c r="B145">
        <v>842</v>
      </c>
      <c r="C145" t="s">
        <v>17</v>
      </c>
      <c r="D145" t="s">
        <v>8</v>
      </c>
      <c r="E145" t="s">
        <v>47</v>
      </c>
      <c r="F145" t="s">
        <v>20</v>
      </c>
      <c r="G145">
        <v>3</v>
      </c>
    </row>
    <row r="146" spans="1:7">
      <c r="A146">
        <v>21</v>
      </c>
      <c r="B146">
        <v>843</v>
      </c>
      <c r="C146" t="s">
        <v>24</v>
      </c>
      <c r="D146" t="s">
        <v>8</v>
      </c>
      <c r="E146" t="s">
        <v>47</v>
      </c>
      <c r="F146" t="s">
        <v>20</v>
      </c>
      <c r="G146">
        <v>3</v>
      </c>
    </row>
  </sheetData>
  <autoFilter ref="A1:G146" xr:uid="{8D3A3823-557A-6E49-95AA-243554FE645A}">
    <sortState ref="A2:G75">
      <sortCondition ref="E1:E75"/>
    </sortState>
  </autoFilter>
  <mergeCells count="50">
    <mergeCell ref="J10:J12"/>
    <mergeCell ref="R28:R36"/>
    <mergeCell ref="P40:P46"/>
    <mergeCell ref="P50:P62"/>
    <mergeCell ref="P66:P78"/>
    <mergeCell ref="L38:O38"/>
    <mergeCell ref="P38:P39"/>
    <mergeCell ref="L48:O48"/>
    <mergeCell ref="P48:P49"/>
    <mergeCell ref="L64:O64"/>
    <mergeCell ref="P64:P65"/>
    <mergeCell ref="AN8:AW9"/>
    <mergeCell ref="AX8:AY12"/>
    <mergeCell ref="L9:R9"/>
    <mergeCell ref="S9:Y9"/>
    <mergeCell ref="Z9:AF9"/>
    <mergeCell ref="AG9:AM9"/>
    <mergeCell ref="AN5:AP5"/>
    <mergeCell ref="AQ5:AS5"/>
    <mergeCell ref="AT5:AV5"/>
    <mergeCell ref="AW5:AY5"/>
    <mergeCell ref="J6:J7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S1:W1"/>
    <mergeCell ref="X1:AA1"/>
    <mergeCell ref="AB1:AE1"/>
    <mergeCell ref="AF1:AJ1"/>
    <mergeCell ref="AK1:AN1"/>
    <mergeCell ref="L22:Q22"/>
    <mergeCell ref="L26:Q26"/>
    <mergeCell ref="R22:R23"/>
    <mergeCell ref="R26:R27"/>
    <mergeCell ref="K1:N1"/>
    <mergeCell ref="O1:R1"/>
    <mergeCell ref="K8:AM8"/>
  </mergeCells>
  <conditionalFormatting sqref="L24:Q24">
    <cfRule type="expression" dxfId="4" priority="6">
      <formula>#REF!&gt;0</formula>
    </cfRule>
  </conditionalFormatting>
  <conditionalFormatting sqref="L28:Q36">
    <cfRule type="expression" dxfId="3" priority="5">
      <formula>#REF!&gt;0</formula>
    </cfRule>
  </conditionalFormatting>
  <conditionalFormatting sqref="L40:P40 L41:O46">
    <cfRule type="expression" dxfId="2" priority="4">
      <formula>#REF!&gt;0</formula>
    </cfRule>
  </conditionalFormatting>
  <conditionalFormatting sqref="L50:P50 L51:O62">
    <cfRule type="expression" dxfId="1" priority="3">
      <formula>#REF!&gt;0</formula>
    </cfRule>
  </conditionalFormatting>
  <conditionalFormatting sqref="L66:P66 L67:O78">
    <cfRule type="expression" dxfId="0" priority="1">
      <formula>#REF!&gt;0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9"/>
  <sheetViews>
    <sheetView workbookViewId="0">
      <selection activeCell="F3" sqref="F3"/>
    </sheetView>
  </sheetViews>
  <sheetFormatPr baseColWidth="10" defaultColWidth="9.1640625" defaultRowHeight="15"/>
  <sheetData>
    <row r="1" spans="1:16">
      <c r="A1" s="15" t="s">
        <v>0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  <c r="G1" s="15" t="s">
        <v>81</v>
      </c>
      <c r="H1" s="15" t="s">
        <v>82</v>
      </c>
      <c r="I1" s="15" t="s">
        <v>83</v>
      </c>
      <c r="J1" s="15" t="s">
        <v>84</v>
      </c>
      <c r="K1" s="15" t="s">
        <v>85</v>
      </c>
      <c r="L1" s="15" t="s">
        <v>86</v>
      </c>
      <c r="M1" s="15" t="s">
        <v>87</v>
      </c>
      <c r="N1" s="15" t="s">
        <v>88</v>
      </c>
      <c r="O1" s="15" t="s">
        <v>89</v>
      </c>
      <c r="P1" s="15" t="s">
        <v>90</v>
      </c>
    </row>
    <row r="2" spans="1:16">
      <c r="A2" s="26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>
      <c r="A3" s="26">
        <v>2</v>
      </c>
      <c r="B3" s="1">
        <v>0</v>
      </c>
      <c r="C3" s="1">
        <v>0</v>
      </c>
      <c r="D3" s="1">
        <v>0</v>
      </c>
      <c r="E3" s="1">
        <v>0</v>
      </c>
      <c r="F3" s="1">
        <v>0.5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>
      <c r="A4" s="26">
        <v>3</v>
      </c>
      <c r="B4" s="1">
        <v>0</v>
      </c>
      <c r="C4" s="1">
        <v>0</v>
      </c>
      <c r="D4" s="1">
        <v>1.5</v>
      </c>
      <c r="E4" s="1">
        <v>2</v>
      </c>
      <c r="F4" s="1">
        <v>3</v>
      </c>
      <c r="G4" s="1">
        <v>1</v>
      </c>
      <c r="H4" s="1">
        <v>3</v>
      </c>
      <c r="I4" s="1">
        <v>0</v>
      </c>
      <c r="J4" s="1">
        <v>3</v>
      </c>
      <c r="K4" s="1">
        <v>0</v>
      </c>
      <c r="L4" s="1">
        <v>3</v>
      </c>
      <c r="M4" s="1">
        <v>0</v>
      </c>
      <c r="N4" s="1">
        <v>0</v>
      </c>
      <c r="O4" s="1">
        <v>3</v>
      </c>
      <c r="P4" s="1">
        <v>2</v>
      </c>
    </row>
    <row r="5" spans="1:16">
      <c r="A5" s="26">
        <v>4</v>
      </c>
      <c r="B5" s="1">
        <v>0.5</v>
      </c>
      <c r="C5" s="1">
        <v>0</v>
      </c>
      <c r="D5" s="1">
        <v>0.99999999999999978</v>
      </c>
      <c r="E5" s="1">
        <v>0.50000000000000022</v>
      </c>
      <c r="F5" s="1">
        <v>0.50000000000000022</v>
      </c>
      <c r="G5" s="1">
        <v>0</v>
      </c>
      <c r="H5" s="1">
        <v>0</v>
      </c>
      <c r="I5" s="1">
        <v>0</v>
      </c>
      <c r="J5" s="1">
        <v>0.5</v>
      </c>
      <c r="K5" s="1">
        <v>0</v>
      </c>
      <c r="L5" s="1">
        <v>0</v>
      </c>
      <c r="M5" s="1">
        <v>0.49999999999999978</v>
      </c>
      <c r="N5" s="1">
        <v>0</v>
      </c>
      <c r="O5" s="1">
        <v>0</v>
      </c>
      <c r="P5" s="1">
        <v>0</v>
      </c>
    </row>
    <row r="6" spans="1:16">
      <c r="A6" s="26">
        <v>5</v>
      </c>
      <c r="B6" s="1">
        <v>2</v>
      </c>
      <c r="C6" s="1">
        <v>4.0000000000000009</v>
      </c>
      <c r="D6" s="1">
        <v>3</v>
      </c>
      <c r="E6" s="1">
        <v>1</v>
      </c>
      <c r="F6" s="1">
        <v>2.5</v>
      </c>
      <c r="G6" s="1">
        <v>3</v>
      </c>
      <c r="H6" s="1">
        <v>1</v>
      </c>
      <c r="I6" s="1">
        <v>1</v>
      </c>
      <c r="J6" s="1">
        <v>6</v>
      </c>
      <c r="K6" s="1">
        <v>1</v>
      </c>
      <c r="L6" s="1">
        <v>2</v>
      </c>
      <c r="M6" s="1">
        <v>0</v>
      </c>
      <c r="N6" s="1">
        <v>0</v>
      </c>
      <c r="O6" s="1">
        <v>0.5</v>
      </c>
      <c r="P6" s="1">
        <v>3</v>
      </c>
    </row>
    <row r="7" spans="1:16">
      <c r="A7" s="26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>
      <c r="A8" s="26">
        <v>7</v>
      </c>
      <c r="B8" s="1">
        <v>0.49999999999999861</v>
      </c>
      <c r="C8" s="1">
        <v>0</v>
      </c>
      <c r="D8" s="1">
        <v>6</v>
      </c>
      <c r="E8" s="1">
        <v>4.0000000000000213</v>
      </c>
      <c r="F8" s="1">
        <v>4</v>
      </c>
      <c r="G8" s="1">
        <v>4.5</v>
      </c>
      <c r="H8" s="1">
        <v>2.5</v>
      </c>
      <c r="I8" s="1">
        <v>1</v>
      </c>
      <c r="J8" s="1">
        <v>6</v>
      </c>
      <c r="K8" s="1">
        <v>0</v>
      </c>
      <c r="L8" s="1">
        <v>2</v>
      </c>
      <c r="M8" s="1">
        <v>9.5</v>
      </c>
      <c r="N8" s="1">
        <v>3.0000000000000382</v>
      </c>
      <c r="O8" s="1">
        <v>2</v>
      </c>
      <c r="P8" s="1">
        <v>7.5</v>
      </c>
    </row>
    <row r="9" spans="1:16">
      <c r="A9" s="26">
        <v>8</v>
      </c>
      <c r="B9" s="1">
        <v>0.5</v>
      </c>
      <c r="C9" s="1">
        <v>0</v>
      </c>
      <c r="D9" s="1">
        <v>0</v>
      </c>
      <c r="E9" s="1">
        <v>0</v>
      </c>
      <c r="F9" s="1">
        <v>0.5</v>
      </c>
      <c r="G9" s="1">
        <v>0</v>
      </c>
      <c r="H9" s="1">
        <v>0</v>
      </c>
      <c r="I9" s="1">
        <v>0</v>
      </c>
      <c r="J9" s="1">
        <v>0.5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>
      <c r="A10" s="26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>
      <c r="A11" s="26">
        <v>10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>
      <c r="A12" s="26">
        <v>11</v>
      </c>
      <c r="B12" s="1">
        <v>9.5</v>
      </c>
      <c r="C12" s="1">
        <v>5.5</v>
      </c>
      <c r="D12" s="1">
        <v>2.5</v>
      </c>
      <c r="E12" s="1">
        <v>0.50000000000000022</v>
      </c>
      <c r="F12" s="1">
        <v>2</v>
      </c>
      <c r="G12" s="1">
        <v>3</v>
      </c>
      <c r="H12" s="1">
        <v>0</v>
      </c>
      <c r="I12" s="1">
        <v>6</v>
      </c>
      <c r="J12" s="1">
        <v>2</v>
      </c>
      <c r="K12" s="1">
        <v>6</v>
      </c>
      <c r="L12" s="1">
        <v>3</v>
      </c>
      <c r="M12" s="1">
        <v>0.5</v>
      </c>
      <c r="N12" s="1">
        <v>2.5</v>
      </c>
      <c r="O12" s="1">
        <v>3</v>
      </c>
      <c r="P12" s="1">
        <v>2.5</v>
      </c>
    </row>
    <row r="13" spans="1:16">
      <c r="A13" s="26">
        <v>12</v>
      </c>
      <c r="B13" s="1">
        <v>0</v>
      </c>
      <c r="C13" s="1">
        <v>0</v>
      </c>
      <c r="D13" s="1">
        <v>0.50000000000000011</v>
      </c>
      <c r="E13" s="1">
        <v>4</v>
      </c>
      <c r="F13" s="1">
        <v>3.9999999999999858</v>
      </c>
      <c r="G13" s="1">
        <v>2</v>
      </c>
      <c r="H13" s="1">
        <v>1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2</v>
      </c>
      <c r="O13" s="1">
        <v>3</v>
      </c>
      <c r="P13" s="1">
        <v>0</v>
      </c>
    </row>
    <row r="14" spans="1:16">
      <c r="A14" s="26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>
      <c r="A15" s="26">
        <v>14</v>
      </c>
      <c r="B15" s="1">
        <v>7</v>
      </c>
      <c r="C15" s="1">
        <v>1</v>
      </c>
      <c r="D15" s="1">
        <v>11.5</v>
      </c>
      <c r="E15" s="1">
        <v>4</v>
      </c>
      <c r="F15" s="1">
        <v>2.999999999999964</v>
      </c>
      <c r="G15" s="1">
        <v>6</v>
      </c>
      <c r="H15" s="1">
        <v>0</v>
      </c>
      <c r="I15" s="1">
        <v>9.5</v>
      </c>
      <c r="J15" s="1">
        <v>10.5</v>
      </c>
      <c r="K15" s="1">
        <v>1.5</v>
      </c>
      <c r="L15" s="1">
        <v>7.5</v>
      </c>
      <c r="M15" s="1">
        <v>9.5</v>
      </c>
      <c r="N15" s="1">
        <v>4.5</v>
      </c>
      <c r="O15" s="1">
        <v>6</v>
      </c>
      <c r="P15" s="1">
        <v>7.5</v>
      </c>
    </row>
    <row r="16" spans="1:16">
      <c r="A16" s="26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>
      <c r="A17" s="26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>
      <c r="A18" s="26">
        <v>17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spans="1:16">
      <c r="A19" s="26">
        <v>18</v>
      </c>
      <c r="B19" s="1">
        <v>0</v>
      </c>
      <c r="C19" s="1">
        <v>0</v>
      </c>
      <c r="D19" s="1">
        <v>0</v>
      </c>
      <c r="E19" s="1">
        <v>0.49999999999999989</v>
      </c>
      <c r="F19" s="1">
        <v>0.5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0.49999999999999978</v>
      </c>
      <c r="N19" s="1">
        <v>0</v>
      </c>
      <c r="O19" s="1">
        <v>0</v>
      </c>
      <c r="P19" s="1">
        <v>0.99999999999999978</v>
      </c>
    </row>
    <row r="20" spans="1:16">
      <c r="A20" s="26">
        <v>19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>
      <c r="A21" s="26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>
      <c r="A22" s="26">
        <v>21</v>
      </c>
      <c r="B22" s="1">
        <v>0.5</v>
      </c>
      <c r="C22" s="1">
        <v>0</v>
      </c>
      <c r="D22" s="1">
        <v>6</v>
      </c>
      <c r="E22" s="1">
        <v>4</v>
      </c>
      <c r="F22" s="1">
        <v>1.5</v>
      </c>
      <c r="G22" s="1">
        <v>7</v>
      </c>
      <c r="H22" s="1">
        <v>0</v>
      </c>
      <c r="I22" s="1">
        <v>6</v>
      </c>
      <c r="J22" s="1">
        <v>3.5</v>
      </c>
      <c r="K22" s="1">
        <v>0</v>
      </c>
      <c r="L22" s="1">
        <v>4.5</v>
      </c>
      <c r="M22" s="1">
        <v>2</v>
      </c>
      <c r="N22" s="1">
        <v>3</v>
      </c>
      <c r="O22" s="1">
        <v>2</v>
      </c>
      <c r="P22" s="1">
        <v>7.5</v>
      </c>
    </row>
    <row r="23" spans="1:16">
      <c r="A23" s="26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>
      <c r="A24" s="26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>
      <c r="A25" s="26">
        <v>24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>
      <c r="A26" s="26">
        <v>25</v>
      </c>
      <c r="B26" s="1">
        <v>0.5</v>
      </c>
      <c r="C26" s="1">
        <v>0</v>
      </c>
      <c r="D26" s="1">
        <v>0</v>
      </c>
      <c r="E26" s="1">
        <v>0</v>
      </c>
      <c r="F26" s="1">
        <v>0.5</v>
      </c>
      <c r="G26" s="1">
        <v>0</v>
      </c>
      <c r="H26" s="1">
        <v>0</v>
      </c>
      <c r="I26" s="1">
        <v>0</v>
      </c>
      <c r="J26" s="1">
        <v>0.5</v>
      </c>
      <c r="K26" s="1">
        <v>0</v>
      </c>
      <c r="L26" s="1">
        <v>0</v>
      </c>
      <c r="M26" s="1">
        <v>0.50000000000000056</v>
      </c>
      <c r="N26" s="1">
        <v>0</v>
      </c>
      <c r="O26" s="1">
        <v>0</v>
      </c>
      <c r="P26" s="1">
        <v>0</v>
      </c>
    </row>
    <row r="27" spans="1:16">
      <c r="A27" s="26">
        <v>26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>
      <c r="A28" s="26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spans="1:16">
      <c r="A29" s="26">
        <v>28</v>
      </c>
      <c r="B29" s="1">
        <v>0.5</v>
      </c>
      <c r="C29" s="1">
        <v>0</v>
      </c>
      <c r="D29" s="1">
        <v>1</v>
      </c>
      <c r="E29" s="1">
        <v>4</v>
      </c>
      <c r="F29" s="1">
        <v>1.5</v>
      </c>
      <c r="G29" s="1">
        <v>4.5</v>
      </c>
      <c r="H29" s="1">
        <v>0</v>
      </c>
      <c r="I29" s="1">
        <v>8.5</v>
      </c>
      <c r="J29" s="1">
        <v>3.5</v>
      </c>
      <c r="K29" s="1">
        <v>2</v>
      </c>
      <c r="L29" s="1">
        <v>4.5</v>
      </c>
      <c r="M29" s="1">
        <v>2</v>
      </c>
      <c r="N29" s="1">
        <v>3</v>
      </c>
      <c r="O29" s="1">
        <v>4.5</v>
      </c>
      <c r="P29" s="1">
        <v>7.5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FBA6-FDDB-1543-9343-62245624173C}">
  <dimension ref="A1:AC52"/>
  <sheetViews>
    <sheetView workbookViewId="0">
      <selection activeCell="H2" sqref="H2"/>
    </sheetView>
  </sheetViews>
  <sheetFormatPr baseColWidth="10" defaultRowHeight="15"/>
  <sheetData>
    <row r="1" spans="1:29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>
      <c r="A2" t="s">
        <v>76</v>
      </c>
      <c r="B2">
        <v>0</v>
      </c>
      <c r="C2">
        <v>0</v>
      </c>
      <c r="D2">
        <v>0</v>
      </c>
      <c r="E2">
        <v>0.5</v>
      </c>
      <c r="F2">
        <v>2</v>
      </c>
      <c r="G2">
        <v>0</v>
      </c>
      <c r="H2">
        <v>0.49999999999999861</v>
      </c>
      <c r="I2">
        <v>0.5</v>
      </c>
      <c r="J2">
        <v>0</v>
      </c>
      <c r="K2">
        <v>0</v>
      </c>
      <c r="L2">
        <v>9.5</v>
      </c>
      <c r="M2">
        <v>0</v>
      </c>
      <c r="N2">
        <v>0</v>
      </c>
      <c r="O2">
        <v>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0.5</v>
      </c>
      <c r="AA2">
        <v>0</v>
      </c>
      <c r="AB2">
        <v>0</v>
      </c>
      <c r="AC2">
        <v>0.5</v>
      </c>
    </row>
    <row r="3" spans="1:29">
      <c r="A3" t="s">
        <v>76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>
        <v>7</v>
      </c>
      <c r="AB3">
        <v>7</v>
      </c>
      <c r="AC3">
        <v>7</v>
      </c>
    </row>
    <row r="4" spans="1:29">
      <c r="A4" t="s">
        <v>77</v>
      </c>
      <c r="B4">
        <v>0</v>
      </c>
      <c r="C4">
        <v>0</v>
      </c>
      <c r="D4">
        <v>0</v>
      </c>
      <c r="E4">
        <v>0</v>
      </c>
      <c r="F4">
        <v>4.0000000000000009</v>
      </c>
      <c r="G4">
        <v>0</v>
      </c>
      <c r="H4">
        <v>0</v>
      </c>
      <c r="I4">
        <v>0</v>
      </c>
      <c r="J4">
        <v>0</v>
      </c>
      <c r="K4">
        <v>0</v>
      </c>
      <c r="L4">
        <v>5.5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>
      <c r="A5" t="s">
        <v>77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</row>
    <row r="6" spans="1:29">
      <c r="A6" t="s">
        <v>78</v>
      </c>
      <c r="B6">
        <v>0</v>
      </c>
      <c r="C6">
        <v>0</v>
      </c>
      <c r="D6">
        <v>1.5</v>
      </c>
      <c r="E6">
        <v>0.99999999999999978</v>
      </c>
      <c r="F6">
        <v>3</v>
      </c>
      <c r="G6">
        <v>0</v>
      </c>
      <c r="H6">
        <v>6</v>
      </c>
      <c r="I6">
        <v>0</v>
      </c>
      <c r="J6">
        <v>0</v>
      </c>
      <c r="K6">
        <v>0</v>
      </c>
      <c r="L6">
        <v>2.5</v>
      </c>
      <c r="M6">
        <v>0.50000000000000011</v>
      </c>
      <c r="N6">
        <v>0</v>
      </c>
      <c r="O6">
        <v>11.5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</row>
    <row r="7" spans="1:29">
      <c r="A7" t="s">
        <v>78</v>
      </c>
      <c r="B7" s="1">
        <v>6.5</v>
      </c>
      <c r="C7" s="1">
        <v>6.5</v>
      </c>
      <c r="D7" s="1">
        <v>6.5</v>
      </c>
      <c r="E7" s="1">
        <v>6.5</v>
      </c>
      <c r="F7" s="1">
        <v>6.5</v>
      </c>
      <c r="G7" s="1">
        <v>6.5</v>
      </c>
      <c r="H7" s="1">
        <v>6.5</v>
      </c>
      <c r="I7" s="1">
        <v>6.5</v>
      </c>
      <c r="J7" s="1">
        <v>6.5</v>
      </c>
      <c r="K7" s="1">
        <v>6.5</v>
      </c>
      <c r="L7" s="1">
        <v>6.5</v>
      </c>
      <c r="M7" s="1">
        <v>6.5</v>
      </c>
      <c r="N7" s="1">
        <v>6.5</v>
      </c>
      <c r="O7" s="1">
        <v>6.5</v>
      </c>
      <c r="P7" s="1">
        <v>6.5</v>
      </c>
      <c r="Q7" s="1">
        <v>6.5</v>
      </c>
      <c r="R7" s="1">
        <v>6.5</v>
      </c>
      <c r="S7" s="1">
        <v>6.5</v>
      </c>
      <c r="T7" s="1">
        <v>6.5</v>
      </c>
      <c r="U7" s="1">
        <v>6.5</v>
      </c>
      <c r="V7" s="1">
        <v>6.5</v>
      </c>
      <c r="W7" s="1">
        <v>6.5</v>
      </c>
      <c r="X7" s="1">
        <v>6.5</v>
      </c>
      <c r="Y7" s="1">
        <v>6.5</v>
      </c>
      <c r="Z7" s="1">
        <v>6.5</v>
      </c>
      <c r="AA7" s="1">
        <v>6.5</v>
      </c>
      <c r="AB7" s="1">
        <v>6.5</v>
      </c>
      <c r="AC7" s="1">
        <v>6.5</v>
      </c>
    </row>
    <row r="8" spans="1:29">
      <c r="A8" t="s">
        <v>79</v>
      </c>
      <c r="B8">
        <v>0</v>
      </c>
      <c r="C8">
        <v>0</v>
      </c>
      <c r="D8">
        <v>2</v>
      </c>
      <c r="E8">
        <v>0.50000000000000022</v>
      </c>
      <c r="F8">
        <v>1</v>
      </c>
      <c r="G8">
        <v>0</v>
      </c>
      <c r="H8">
        <v>4.0000000000000213</v>
      </c>
      <c r="I8">
        <v>0</v>
      </c>
      <c r="J8">
        <v>0</v>
      </c>
      <c r="K8">
        <v>1</v>
      </c>
      <c r="L8">
        <v>0.50000000000000022</v>
      </c>
      <c r="M8">
        <v>4</v>
      </c>
      <c r="N8">
        <v>0</v>
      </c>
      <c r="O8">
        <v>4</v>
      </c>
      <c r="P8">
        <v>0</v>
      </c>
      <c r="Q8">
        <v>0</v>
      </c>
      <c r="R8">
        <v>1</v>
      </c>
      <c r="S8">
        <v>0.49999999999999989</v>
      </c>
      <c r="T8">
        <v>1</v>
      </c>
      <c r="U8">
        <v>0</v>
      </c>
      <c r="V8">
        <v>4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4</v>
      </c>
    </row>
    <row r="9" spans="1:29">
      <c r="A9" t="s">
        <v>79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29">
      <c r="A10" t="s">
        <v>80</v>
      </c>
      <c r="B10">
        <v>0</v>
      </c>
      <c r="C10">
        <v>0.5</v>
      </c>
      <c r="D10">
        <v>3</v>
      </c>
      <c r="E10">
        <v>0.50000000000000022</v>
      </c>
      <c r="F10">
        <v>2.5</v>
      </c>
      <c r="G10">
        <v>0</v>
      </c>
      <c r="H10">
        <v>4</v>
      </c>
      <c r="I10">
        <v>0.5</v>
      </c>
      <c r="J10">
        <v>0</v>
      </c>
      <c r="K10">
        <v>0</v>
      </c>
      <c r="L10">
        <v>2</v>
      </c>
      <c r="M10">
        <v>3.9999999999999858</v>
      </c>
      <c r="N10">
        <v>0</v>
      </c>
      <c r="O10">
        <v>2.999999999999964</v>
      </c>
      <c r="P10">
        <v>0</v>
      </c>
      <c r="Q10">
        <v>0</v>
      </c>
      <c r="R10">
        <v>0</v>
      </c>
      <c r="S10">
        <v>0.5</v>
      </c>
      <c r="T10">
        <v>0</v>
      </c>
      <c r="U10">
        <v>0</v>
      </c>
      <c r="V10">
        <v>1.5</v>
      </c>
      <c r="W10">
        <v>0</v>
      </c>
      <c r="X10">
        <v>0</v>
      </c>
      <c r="Y10">
        <v>0</v>
      </c>
      <c r="Z10">
        <v>0.5</v>
      </c>
      <c r="AA10">
        <v>0</v>
      </c>
      <c r="AB10">
        <v>0</v>
      </c>
      <c r="AC10">
        <v>1.5</v>
      </c>
    </row>
    <row r="11" spans="1:29">
      <c r="A11" t="s">
        <v>80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29">
      <c r="A12" t="s">
        <v>81</v>
      </c>
      <c r="B12">
        <v>0</v>
      </c>
      <c r="C12">
        <v>0</v>
      </c>
      <c r="D12">
        <v>1</v>
      </c>
      <c r="E12">
        <v>0</v>
      </c>
      <c r="F12">
        <v>3</v>
      </c>
      <c r="G12">
        <v>0</v>
      </c>
      <c r="H12">
        <v>4.5</v>
      </c>
      <c r="I12">
        <v>0</v>
      </c>
      <c r="J12">
        <v>0</v>
      </c>
      <c r="K12">
        <v>0</v>
      </c>
      <c r="L12">
        <v>3</v>
      </c>
      <c r="M12">
        <v>2</v>
      </c>
      <c r="N12">
        <v>0</v>
      </c>
      <c r="O12">
        <v>6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4.5</v>
      </c>
    </row>
    <row r="13" spans="1:29">
      <c r="A13" t="s">
        <v>81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</row>
    <row r="14" spans="1:29">
      <c r="A14" t="s">
        <v>82</v>
      </c>
      <c r="B14">
        <v>0</v>
      </c>
      <c r="C14">
        <v>0</v>
      </c>
      <c r="D14">
        <v>3</v>
      </c>
      <c r="E14">
        <v>0</v>
      </c>
      <c r="F14">
        <v>1</v>
      </c>
      <c r="G14">
        <v>0</v>
      </c>
      <c r="H14">
        <v>2.5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t="s">
        <v>82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 t="s">
        <v>83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6</v>
      </c>
      <c r="M16">
        <v>0</v>
      </c>
      <c r="N16">
        <v>0</v>
      </c>
      <c r="O16">
        <v>9.5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8.5</v>
      </c>
    </row>
    <row r="17" spans="1:29">
      <c r="A17" t="s">
        <v>83</v>
      </c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</row>
    <row r="18" spans="1:29">
      <c r="A18" t="s">
        <v>84</v>
      </c>
      <c r="B18">
        <v>0</v>
      </c>
      <c r="C18">
        <v>0</v>
      </c>
      <c r="D18">
        <v>3</v>
      </c>
      <c r="E18">
        <v>0.5</v>
      </c>
      <c r="F18">
        <v>6</v>
      </c>
      <c r="G18">
        <v>0</v>
      </c>
      <c r="H18">
        <v>6</v>
      </c>
      <c r="I18">
        <v>0.5</v>
      </c>
      <c r="J18">
        <v>0</v>
      </c>
      <c r="K18">
        <v>0</v>
      </c>
      <c r="L18">
        <v>2</v>
      </c>
      <c r="M18">
        <v>1</v>
      </c>
      <c r="N18">
        <v>0</v>
      </c>
      <c r="O18">
        <v>10.5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3.5</v>
      </c>
      <c r="W18">
        <v>0</v>
      </c>
      <c r="X18">
        <v>0</v>
      </c>
      <c r="Y18">
        <v>0</v>
      </c>
      <c r="Z18">
        <v>0.5</v>
      </c>
      <c r="AA18">
        <v>0</v>
      </c>
      <c r="AB18">
        <v>0</v>
      </c>
      <c r="AC18">
        <v>3.5</v>
      </c>
    </row>
    <row r="19" spans="1:29">
      <c r="A19" t="s">
        <v>84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</row>
    <row r="20" spans="1:29">
      <c r="A20" t="s">
        <v>85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6</v>
      </c>
      <c r="M20">
        <v>0</v>
      </c>
      <c r="N20">
        <v>0</v>
      </c>
      <c r="O20">
        <v>1.5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</row>
    <row r="21" spans="1:29">
      <c r="A21" t="s">
        <v>85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</row>
    <row r="22" spans="1:29">
      <c r="A22" t="s">
        <v>86</v>
      </c>
      <c r="B22">
        <v>0</v>
      </c>
      <c r="C22">
        <v>0</v>
      </c>
      <c r="D22">
        <v>3</v>
      </c>
      <c r="E22">
        <v>0</v>
      </c>
      <c r="F22">
        <v>2</v>
      </c>
      <c r="G22">
        <v>0</v>
      </c>
      <c r="H22">
        <v>2</v>
      </c>
      <c r="I22">
        <v>0</v>
      </c>
      <c r="J22">
        <v>0</v>
      </c>
      <c r="K22">
        <v>0</v>
      </c>
      <c r="L22">
        <v>3</v>
      </c>
      <c r="M22">
        <v>1</v>
      </c>
      <c r="N22">
        <v>0</v>
      </c>
      <c r="O22">
        <v>7.5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4.5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4.5</v>
      </c>
    </row>
    <row r="23" spans="1:29">
      <c r="A23" t="s">
        <v>86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</row>
    <row r="24" spans="1:29">
      <c r="A24" t="s">
        <v>87</v>
      </c>
      <c r="B24">
        <v>0</v>
      </c>
      <c r="C24">
        <v>0</v>
      </c>
      <c r="D24">
        <v>0</v>
      </c>
      <c r="E24">
        <v>0.49999999999999978</v>
      </c>
      <c r="F24">
        <v>0</v>
      </c>
      <c r="G24">
        <v>0</v>
      </c>
      <c r="H24">
        <v>9.5</v>
      </c>
      <c r="I24">
        <v>0</v>
      </c>
      <c r="J24">
        <v>0</v>
      </c>
      <c r="K24">
        <v>0</v>
      </c>
      <c r="L24">
        <v>0.5</v>
      </c>
      <c r="M24">
        <v>0</v>
      </c>
      <c r="N24">
        <v>0</v>
      </c>
      <c r="O24">
        <v>9.5</v>
      </c>
      <c r="P24">
        <v>0</v>
      </c>
      <c r="Q24">
        <v>0</v>
      </c>
      <c r="R24">
        <v>0</v>
      </c>
      <c r="S24">
        <v>0.49999999999999978</v>
      </c>
      <c r="T24">
        <v>0</v>
      </c>
      <c r="U24">
        <v>0</v>
      </c>
      <c r="V24">
        <v>2</v>
      </c>
      <c r="W24">
        <v>0</v>
      </c>
      <c r="X24">
        <v>0</v>
      </c>
      <c r="Y24">
        <v>0</v>
      </c>
      <c r="Z24">
        <v>0.50000000000000056</v>
      </c>
      <c r="AA24">
        <v>0</v>
      </c>
      <c r="AB24">
        <v>0</v>
      </c>
      <c r="AC24">
        <v>2</v>
      </c>
    </row>
    <row r="25" spans="1:29">
      <c r="A25" t="s">
        <v>87</v>
      </c>
      <c r="B25">
        <v>13</v>
      </c>
      <c r="C25">
        <v>13</v>
      </c>
      <c r="D25">
        <v>13</v>
      </c>
      <c r="E25">
        <v>13</v>
      </c>
      <c r="F25">
        <v>13</v>
      </c>
      <c r="G25">
        <v>13</v>
      </c>
      <c r="H25">
        <v>13</v>
      </c>
      <c r="I25">
        <v>13</v>
      </c>
      <c r="J25">
        <v>13</v>
      </c>
      <c r="K25">
        <v>13</v>
      </c>
      <c r="L25">
        <v>13</v>
      </c>
      <c r="M25">
        <v>13</v>
      </c>
      <c r="N25">
        <v>13</v>
      </c>
      <c r="O25">
        <v>13</v>
      </c>
      <c r="P25">
        <v>13</v>
      </c>
      <c r="Q25">
        <v>13</v>
      </c>
      <c r="R25">
        <v>13</v>
      </c>
      <c r="S25">
        <v>13</v>
      </c>
      <c r="T25">
        <v>13</v>
      </c>
      <c r="U25">
        <v>13</v>
      </c>
      <c r="V25">
        <v>13</v>
      </c>
      <c r="W25">
        <v>13</v>
      </c>
      <c r="X25">
        <v>13</v>
      </c>
      <c r="Y25">
        <v>13</v>
      </c>
      <c r="Z25">
        <v>13</v>
      </c>
      <c r="AA25">
        <v>13</v>
      </c>
      <c r="AB25">
        <v>13</v>
      </c>
      <c r="AC25">
        <v>13</v>
      </c>
    </row>
    <row r="26" spans="1:29">
      <c r="A26" t="s">
        <v>88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3.0000000000000382</v>
      </c>
      <c r="I26">
        <v>0</v>
      </c>
      <c r="J26">
        <v>0</v>
      </c>
      <c r="K26">
        <v>0</v>
      </c>
      <c r="L26">
        <v>2.5</v>
      </c>
      <c r="M26">
        <v>2</v>
      </c>
      <c r="N26">
        <v>0</v>
      </c>
      <c r="O26">
        <v>4.5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</v>
      </c>
    </row>
    <row r="27" spans="1:29">
      <c r="A27" t="s">
        <v>88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</row>
    <row r="28" spans="1:29">
      <c r="A28" t="s">
        <v>89</v>
      </c>
      <c r="B28">
        <v>0</v>
      </c>
      <c r="C28">
        <v>0</v>
      </c>
      <c r="D28">
        <v>3</v>
      </c>
      <c r="E28">
        <v>0</v>
      </c>
      <c r="F28">
        <v>0.5</v>
      </c>
      <c r="G28">
        <v>0</v>
      </c>
      <c r="H28">
        <v>2</v>
      </c>
      <c r="I28">
        <v>0</v>
      </c>
      <c r="J28">
        <v>0</v>
      </c>
      <c r="K28">
        <v>0</v>
      </c>
      <c r="L28">
        <v>3</v>
      </c>
      <c r="M28">
        <v>3</v>
      </c>
      <c r="N28">
        <v>0</v>
      </c>
      <c r="O28">
        <v>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4.5</v>
      </c>
    </row>
    <row r="29" spans="1:29">
      <c r="A29" t="s">
        <v>89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</row>
    <row r="30" spans="1:29">
      <c r="A30" t="s">
        <v>90</v>
      </c>
      <c r="B30">
        <v>0</v>
      </c>
      <c r="C30">
        <v>0</v>
      </c>
      <c r="D30">
        <v>2</v>
      </c>
      <c r="E30">
        <v>0</v>
      </c>
      <c r="F30">
        <v>3</v>
      </c>
      <c r="G30">
        <v>0</v>
      </c>
      <c r="H30">
        <v>7.5</v>
      </c>
      <c r="I30">
        <v>0</v>
      </c>
      <c r="J30">
        <v>0</v>
      </c>
      <c r="K30">
        <v>0</v>
      </c>
      <c r="L30">
        <v>2.5</v>
      </c>
      <c r="M30">
        <v>0</v>
      </c>
      <c r="N30">
        <v>0</v>
      </c>
      <c r="O30">
        <v>7.5</v>
      </c>
      <c r="P30">
        <v>0</v>
      </c>
      <c r="Q30">
        <v>0</v>
      </c>
      <c r="R30">
        <v>0</v>
      </c>
      <c r="S30">
        <v>0.99999999999999978</v>
      </c>
      <c r="T30">
        <v>0</v>
      </c>
      <c r="U30">
        <v>0</v>
      </c>
      <c r="V30">
        <v>7.5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7.5</v>
      </c>
    </row>
    <row r="31" spans="1:29">
      <c r="A31" t="s">
        <v>90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</row>
    <row r="38" spans="4:6">
      <c r="D38" s="2"/>
      <c r="E38" s="3"/>
      <c r="F38" s="4"/>
    </row>
    <row r="39" spans="4:6">
      <c r="D39" s="2"/>
      <c r="E39" s="3"/>
      <c r="F39" s="4"/>
    </row>
    <row r="40" spans="4:6">
      <c r="D40" s="2"/>
      <c r="E40" s="3"/>
      <c r="F40" s="4"/>
    </row>
    <row r="41" spans="4:6">
      <c r="D41" s="2"/>
      <c r="E41" s="3"/>
      <c r="F41" s="4"/>
    </row>
    <row r="42" spans="4:6">
      <c r="D42" s="2"/>
      <c r="E42" s="3"/>
      <c r="F42" s="4"/>
    </row>
    <row r="43" spans="4:6">
      <c r="D43" s="2"/>
      <c r="E43" s="3"/>
      <c r="F43" s="4"/>
    </row>
    <row r="44" spans="4:6">
      <c r="D44" s="2"/>
      <c r="E44" s="3"/>
      <c r="F44" s="4"/>
    </row>
    <row r="45" spans="4:6">
      <c r="D45" s="2"/>
      <c r="E45" s="3"/>
      <c r="F45" s="4"/>
    </row>
    <row r="46" spans="4:6">
      <c r="D46" s="2"/>
      <c r="E46" s="3"/>
      <c r="F46" s="4"/>
    </row>
    <row r="47" spans="4:6">
      <c r="D47" s="2"/>
      <c r="E47" s="3"/>
      <c r="F47" s="4"/>
    </row>
    <row r="48" spans="4:6">
      <c r="D48" s="2"/>
      <c r="E48" s="3"/>
      <c r="F48" s="4"/>
    </row>
    <row r="49" spans="4:6">
      <c r="D49" s="2"/>
      <c r="E49" s="3"/>
      <c r="F49" s="4"/>
    </row>
    <row r="50" spans="4:6">
      <c r="D50" s="2"/>
      <c r="E50" s="3"/>
      <c r="F50" s="4"/>
    </row>
    <row r="51" spans="4:6">
      <c r="D51" s="2"/>
      <c r="E51" s="3"/>
      <c r="F51" s="5"/>
    </row>
    <row r="52" spans="4:6">
      <c r="D52" s="2"/>
      <c r="E52" s="3"/>
      <c r="F5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5"/>
  <sheetViews>
    <sheetView topLeftCell="H18" zoomScale="80" zoomScaleNormal="80" workbookViewId="0">
      <selection sqref="A1:G1048576"/>
    </sheetView>
  </sheetViews>
  <sheetFormatPr baseColWidth="10" defaultColWidth="9.1640625" defaultRowHeight="15"/>
  <cols>
    <col min="1" max="4" width="0" hidden="1" customWidth="1"/>
    <col min="5" max="5" width="23.1640625" hidden="1" customWidth="1"/>
    <col min="6" max="7" width="0" hidden="1" customWidth="1"/>
    <col min="10" max="10" width="12" customWidth="1"/>
    <col min="11" max="11" width="30.164062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4</v>
      </c>
      <c r="B2">
        <v>312</v>
      </c>
      <c r="C2" s="4" t="s">
        <v>7</v>
      </c>
      <c r="D2" s="4" t="s">
        <v>8</v>
      </c>
      <c r="E2" s="4" t="s">
        <v>9</v>
      </c>
      <c r="F2" s="4" t="s">
        <v>20</v>
      </c>
      <c r="G2" s="4">
        <v>1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11</v>
      </c>
      <c r="B3">
        <v>492</v>
      </c>
      <c r="C3" s="4" t="s">
        <v>7</v>
      </c>
      <c r="D3" s="4" t="s">
        <v>8</v>
      </c>
      <c r="E3" s="4" t="s">
        <v>9</v>
      </c>
      <c r="F3" s="4" t="s">
        <v>20</v>
      </c>
      <c r="G3" s="4">
        <v>2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18</v>
      </c>
      <c r="B4">
        <v>672</v>
      </c>
      <c r="C4" s="4" t="s">
        <v>7</v>
      </c>
      <c r="D4" s="4" t="s">
        <v>8</v>
      </c>
      <c r="E4" s="4" t="s">
        <v>9</v>
      </c>
      <c r="F4" s="4" t="s">
        <v>20</v>
      </c>
      <c r="G4" s="4">
        <v>3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25</v>
      </c>
      <c r="B5">
        <v>844</v>
      </c>
      <c r="C5" t="s">
        <v>7</v>
      </c>
      <c r="D5" t="s">
        <v>8</v>
      </c>
      <c r="E5" t="s">
        <v>9</v>
      </c>
      <c r="F5" t="s">
        <v>20</v>
      </c>
      <c r="G5">
        <v>4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2</v>
      </c>
      <c r="B6">
        <v>0</v>
      </c>
      <c r="C6" s="4" t="s">
        <v>7</v>
      </c>
      <c r="D6" s="4" t="s">
        <v>8</v>
      </c>
      <c r="E6" s="4" t="s">
        <v>9</v>
      </c>
      <c r="F6" s="4" t="s">
        <v>10</v>
      </c>
      <c r="G6" s="4">
        <v>1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4</v>
      </c>
      <c r="N6" s="1">
        <f t="shared" si="0"/>
        <v>0</v>
      </c>
      <c r="O6" s="1">
        <f t="shared" si="0"/>
        <v>0</v>
      </c>
      <c r="P6" s="1">
        <f t="shared" si="0"/>
        <v>4</v>
      </c>
      <c r="Q6" s="1">
        <f t="shared" si="0"/>
        <v>0</v>
      </c>
      <c r="R6" s="1">
        <f t="shared" si="0"/>
        <v>0</v>
      </c>
      <c r="S6" s="1">
        <f t="shared" si="0"/>
        <v>5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7</v>
      </c>
      <c r="W6" s="1">
        <f t="shared" si="1"/>
        <v>0</v>
      </c>
      <c r="X6" s="1">
        <f t="shared" si="1"/>
        <v>0</v>
      </c>
      <c r="Y6" s="1">
        <f t="shared" si="1"/>
        <v>6</v>
      </c>
      <c r="Z6" s="1">
        <f t="shared" si="1"/>
        <v>0</v>
      </c>
      <c r="AA6" s="1">
        <f t="shared" si="1"/>
        <v>0</v>
      </c>
      <c r="AB6" s="1">
        <f t="shared" si="1"/>
        <v>2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5</v>
      </c>
      <c r="B7">
        <v>64</v>
      </c>
      <c r="C7" s="4" t="s">
        <v>7</v>
      </c>
      <c r="D7" s="4" t="s">
        <v>8</v>
      </c>
      <c r="E7" s="4" t="s">
        <v>9</v>
      </c>
      <c r="F7" s="4" t="s">
        <v>10</v>
      </c>
      <c r="G7" s="4">
        <v>2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1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1"/>
        <v>0</v>
      </c>
      <c r="W7" s="1">
        <f t="shared" si="1"/>
        <v>3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">
        <f t="shared" si="1"/>
        <v>0</v>
      </c>
      <c r="AC7" s="1">
        <f t="shared" si="1"/>
        <v>1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11</v>
      </c>
      <c r="B8">
        <v>188</v>
      </c>
      <c r="C8" s="4" t="s">
        <v>7</v>
      </c>
      <c r="D8" s="4" t="s">
        <v>8</v>
      </c>
      <c r="E8" s="4" t="s">
        <v>9</v>
      </c>
      <c r="F8" s="4" t="s">
        <v>10</v>
      </c>
      <c r="G8" s="4">
        <v>4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14</v>
      </c>
      <c r="B9">
        <v>250</v>
      </c>
      <c r="C9" s="4" t="s">
        <v>7</v>
      </c>
      <c r="D9" s="4" t="s">
        <v>8</v>
      </c>
      <c r="E9" s="4" t="s">
        <v>9</v>
      </c>
      <c r="F9" s="4" t="s">
        <v>10</v>
      </c>
      <c r="G9" s="4">
        <v>5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3</v>
      </c>
      <c r="B10">
        <v>329</v>
      </c>
      <c r="C10" t="s">
        <v>17</v>
      </c>
      <c r="D10" t="s">
        <v>8</v>
      </c>
      <c r="E10" t="s">
        <v>19</v>
      </c>
      <c r="F10" t="s">
        <v>20</v>
      </c>
      <c r="G10">
        <v>1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5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4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4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5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5</v>
      </c>
      <c r="B11">
        <v>330</v>
      </c>
      <c r="C11" t="s">
        <v>17</v>
      </c>
      <c r="D11" t="s">
        <v>8</v>
      </c>
      <c r="E11" t="s">
        <v>19</v>
      </c>
      <c r="F11" t="s">
        <v>20</v>
      </c>
      <c r="G11">
        <v>1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3</v>
      </c>
      <c r="O11" s="1">
        <f t="shared" si="4"/>
        <v>0</v>
      </c>
      <c r="P11" s="1">
        <f t="shared" si="4"/>
        <v>3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2</v>
      </c>
      <c r="V11" s="1">
        <f t="shared" si="5"/>
        <v>0</v>
      </c>
      <c r="W11" s="1">
        <f t="shared" si="5"/>
        <v>2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3</v>
      </c>
      <c r="AC11" s="1">
        <f t="shared" si="5"/>
        <v>0</v>
      </c>
      <c r="AD11" s="1">
        <f t="shared" si="5"/>
        <v>3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3</v>
      </c>
      <c r="AJ11" s="1">
        <f t="shared" si="6"/>
        <v>0</v>
      </c>
      <c r="AK11" s="1">
        <f t="shared" si="6"/>
        <v>3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7</v>
      </c>
      <c r="B12">
        <v>331</v>
      </c>
      <c r="C12" t="s">
        <v>24</v>
      </c>
      <c r="D12" t="s">
        <v>8</v>
      </c>
      <c r="E12" t="s">
        <v>19</v>
      </c>
      <c r="F12" t="s">
        <v>20</v>
      </c>
      <c r="G12">
        <v>1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3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2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3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3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17</v>
      </c>
      <c r="B13">
        <v>693</v>
      </c>
      <c r="C13" t="s">
        <v>17</v>
      </c>
      <c r="D13" t="s">
        <v>8</v>
      </c>
      <c r="E13" t="s">
        <v>28</v>
      </c>
      <c r="F13" t="s">
        <v>20</v>
      </c>
      <c r="G13">
        <v>3</v>
      </c>
    </row>
    <row r="14" spans="1:52">
      <c r="A14">
        <v>19</v>
      </c>
      <c r="B14">
        <v>694</v>
      </c>
      <c r="C14" t="s">
        <v>17</v>
      </c>
      <c r="D14" t="s">
        <v>8</v>
      </c>
      <c r="E14" t="s">
        <v>28</v>
      </c>
      <c r="F14" t="s">
        <v>20</v>
      </c>
      <c r="G14">
        <v>3</v>
      </c>
      <c r="K14" s="17" t="s">
        <v>158</v>
      </c>
      <c r="L14" s="18">
        <v>7</v>
      </c>
    </row>
    <row r="15" spans="1:52">
      <c r="A15">
        <v>21</v>
      </c>
      <c r="B15">
        <v>695</v>
      </c>
      <c r="C15" t="s">
        <v>24</v>
      </c>
      <c r="D15" t="s">
        <v>8</v>
      </c>
      <c r="E15" t="s">
        <v>28</v>
      </c>
      <c r="F15" t="s">
        <v>20</v>
      </c>
      <c r="G15">
        <v>3</v>
      </c>
      <c r="K15" s="16" t="s">
        <v>159</v>
      </c>
      <c r="L15" s="1">
        <f>(L6+L10)*1.5</f>
        <v>0</v>
      </c>
      <c r="M15" s="1">
        <f t="shared" ref="M15:AZ15" si="8">(M6+M10)*1.5</f>
        <v>6</v>
      </c>
      <c r="N15" s="1">
        <f t="shared" si="8"/>
        <v>0</v>
      </c>
      <c r="O15" s="1">
        <f t="shared" si="8"/>
        <v>7.5</v>
      </c>
      <c r="P15" s="1">
        <f t="shared" si="8"/>
        <v>6</v>
      </c>
      <c r="Q15" s="1">
        <f t="shared" si="8"/>
        <v>0</v>
      </c>
      <c r="R15" s="1">
        <f t="shared" si="8"/>
        <v>0</v>
      </c>
      <c r="S15" s="1">
        <f t="shared" si="8"/>
        <v>7.5</v>
      </c>
      <c r="T15" s="1">
        <f t="shared" si="8"/>
        <v>0</v>
      </c>
      <c r="U15" s="1">
        <f t="shared" si="8"/>
        <v>0</v>
      </c>
      <c r="V15" s="1">
        <f t="shared" si="8"/>
        <v>16.5</v>
      </c>
      <c r="W15" s="1">
        <f t="shared" si="8"/>
        <v>0</v>
      </c>
      <c r="X15" s="1">
        <f t="shared" si="8"/>
        <v>0</v>
      </c>
      <c r="Y15" s="1">
        <f t="shared" si="8"/>
        <v>9</v>
      </c>
      <c r="Z15" s="1">
        <f t="shared" si="8"/>
        <v>0</v>
      </c>
      <c r="AA15" s="1">
        <f t="shared" si="8"/>
        <v>0</v>
      </c>
      <c r="AB15" s="1">
        <f t="shared" si="8"/>
        <v>3</v>
      </c>
      <c r="AC15" s="1">
        <f t="shared" si="8"/>
        <v>6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7.5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12</v>
      </c>
      <c r="B16">
        <v>195</v>
      </c>
      <c r="C16" t="s">
        <v>17</v>
      </c>
      <c r="D16" t="s">
        <v>8</v>
      </c>
      <c r="E16" t="s">
        <v>28</v>
      </c>
      <c r="F16" t="s">
        <v>10</v>
      </c>
      <c r="G16">
        <v>4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4</v>
      </c>
      <c r="O16" s="1">
        <f t="shared" si="9"/>
        <v>0</v>
      </c>
      <c r="P16" s="1">
        <f t="shared" si="9"/>
        <v>3</v>
      </c>
      <c r="Q16" s="1">
        <f t="shared" si="9"/>
        <v>0</v>
      </c>
      <c r="R16" s="1">
        <f t="shared" si="9"/>
        <v>0</v>
      </c>
      <c r="S16" s="1">
        <f t="shared" si="9"/>
        <v>0</v>
      </c>
      <c r="T16" s="1">
        <f t="shared" si="9"/>
        <v>0</v>
      </c>
      <c r="U16" s="1">
        <f t="shared" si="9"/>
        <v>2</v>
      </c>
      <c r="V16" s="1">
        <f t="shared" si="9"/>
        <v>0</v>
      </c>
      <c r="W16" s="1">
        <f t="shared" si="9"/>
        <v>5</v>
      </c>
      <c r="X16" s="1">
        <f t="shared" si="9"/>
        <v>0</v>
      </c>
      <c r="Y16" s="1">
        <f t="shared" si="9"/>
        <v>0</v>
      </c>
      <c r="Z16" s="1">
        <f t="shared" si="9"/>
        <v>0</v>
      </c>
      <c r="AA16" s="1">
        <f t="shared" si="9"/>
        <v>0</v>
      </c>
      <c r="AB16" s="1">
        <f t="shared" si="9"/>
        <v>3</v>
      </c>
      <c r="AC16" s="1">
        <f t="shared" si="9"/>
        <v>1</v>
      </c>
      <c r="AD16" s="1">
        <f t="shared" si="9"/>
        <v>3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3</v>
      </c>
      <c r="AJ16" s="1">
        <f t="shared" si="9"/>
        <v>0</v>
      </c>
      <c r="AK16" s="1">
        <f t="shared" si="9"/>
        <v>3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8</v>
      </c>
      <c r="B17">
        <v>130</v>
      </c>
      <c r="C17" t="s">
        <v>7</v>
      </c>
      <c r="D17" t="s">
        <v>11</v>
      </c>
      <c r="E17" t="s">
        <v>25</v>
      </c>
      <c r="F17" t="s">
        <v>10</v>
      </c>
      <c r="G17">
        <v>3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7.5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5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7.5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7.5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11</v>
      </c>
      <c r="B18">
        <v>198</v>
      </c>
      <c r="C18" t="s">
        <v>7</v>
      </c>
      <c r="D18" t="s">
        <v>11</v>
      </c>
      <c r="E18" t="s">
        <v>25</v>
      </c>
      <c r="F18" t="s">
        <v>10</v>
      </c>
      <c r="G18">
        <v>4</v>
      </c>
      <c r="K18" s="15" t="s">
        <v>155</v>
      </c>
      <c r="L18" s="20">
        <f>SUM(L15:L17)</f>
        <v>0</v>
      </c>
      <c r="M18" s="20">
        <f t="shared" ref="M18:AZ18" si="11">SUM(M15:M17)</f>
        <v>6</v>
      </c>
      <c r="N18" s="20">
        <f t="shared" si="11"/>
        <v>4</v>
      </c>
      <c r="O18" s="20">
        <f t="shared" si="11"/>
        <v>7.5</v>
      </c>
      <c r="P18" s="20">
        <f t="shared" si="11"/>
        <v>9</v>
      </c>
      <c r="Q18" s="20">
        <f t="shared" si="11"/>
        <v>0</v>
      </c>
      <c r="R18" s="20">
        <f t="shared" si="11"/>
        <v>7.5</v>
      </c>
      <c r="S18" s="20">
        <f t="shared" si="11"/>
        <v>7.5</v>
      </c>
      <c r="T18" s="20">
        <f t="shared" si="11"/>
        <v>0</v>
      </c>
      <c r="U18" s="20">
        <f t="shared" si="11"/>
        <v>2</v>
      </c>
      <c r="V18" s="20">
        <f t="shared" si="11"/>
        <v>16.5</v>
      </c>
      <c r="W18" s="20">
        <f t="shared" si="11"/>
        <v>5</v>
      </c>
      <c r="X18" s="20">
        <f t="shared" si="11"/>
        <v>0</v>
      </c>
      <c r="Y18" s="20">
        <f t="shared" si="11"/>
        <v>14</v>
      </c>
      <c r="Z18" s="20">
        <f t="shared" si="11"/>
        <v>0</v>
      </c>
      <c r="AA18" s="20">
        <f t="shared" si="11"/>
        <v>0</v>
      </c>
      <c r="AB18" s="20">
        <f t="shared" si="11"/>
        <v>6</v>
      </c>
      <c r="AC18" s="20">
        <f t="shared" si="11"/>
        <v>7</v>
      </c>
      <c r="AD18" s="20">
        <f t="shared" si="11"/>
        <v>3</v>
      </c>
      <c r="AE18" s="20">
        <f t="shared" si="11"/>
        <v>0</v>
      </c>
      <c r="AF18" s="20">
        <f t="shared" si="11"/>
        <v>7.5</v>
      </c>
      <c r="AG18" s="20">
        <f t="shared" si="11"/>
        <v>0</v>
      </c>
      <c r="AH18" s="20">
        <f t="shared" si="11"/>
        <v>0</v>
      </c>
      <c r="AI18" s="20">
        <f t="shared" si="11"/>
        <v>3</v>
      </c>
      <c r="AJ18" s="20">
        <f t="shared" si="11"/>
        <v>7.5</v>
      </c>
      <c r="AK18" s="20">
        <f t="shared" si="11"/>
        <v>3</v>
      </c>
      <c r="AL18" s="20">
        <f t="shared" si="11"/>
        <v>0</v>
      </c>
      <c r="AM18" s="20">
        <f t="shared" si="11"/>
        <v>7.5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14</v>
      </c>
      <c r="B19">
        <v>258</v>
      </c>
      <c r="C19" t="s">
        <v>7</v>
      </c>
      <c r="D19" t="s">
        <v>11</v>
      </c>
      <c r="E19" t="s">
        <v>25</v>
      </c>
      <c r="F19" t="s">
        <v>10</v>
      </c>
      <c r="G19">
        <v>5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0</v>
      </c>
      <c r="O19" s="19">
        <f t="shared" si="12"/>
        <v>0.5</v>
      </c>
      <c r="P19" s="19">
        <f t="shared" si="12"/>
        <v>2</v>
      </c>
      <c r="Q19" s="19">
        <f t="shared" si="12"/>
        <v>0</v>
      </c>
      <c r="R19" s="19">
        <f t="shared" si="12"/>
        <v>0.5</v>
      </c>
      <c r="S19" s="19">
        <f t="shared" si="12"/>
        <v>0.5</v>
      </c>
      <c r="T19" s="19">
        <f t="shared" si="12"/>
        <v>0</v>
      </c>
      <c r="U19" s="19">
        <f t="shared" si="12"/>
        <v>0</v>
      </c>
      <c r="V19" s="19">
        <f t="shared" si="12"/>
        <v>9.5</v>
      </c>
      <c r="W19" s="19">
        <f t="shared" si="12"/>
        <v>0</v>
      </c>
      <c r="X19" s="19">
        <f t="shared" si="12"/>
        <v>0</v>
      </c>
      <c r="Y19" s="19">
        <f t="shared" si="12"/>
        <v>7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</v>
      </c>
      <c r="AD19" s="19">
        <f t="shared" si="12"/>
        <v>0</v>
      </c>
      <c r="AE19" s="19">
        <f t="shared" si="12"/>
        <v>0</v>
      </c>
      <c r="AF19" s="19">
        <f t="shared" si="12"/>
        <v>0.5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0.5</v>
      </c>
      <c r="AK19" s="19">
        <f t="shared" si="12"/>
        <v>0</v>
      </c>
      <c r="AL19" s="19">
        <f t="shared" si="12"/>
        <v>0</v>
      </c>
      <c r="AM19" s="19">
        <f t="shared" si="12"/>
        <v>0.5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17</v>
      </c>
      <c r="B20">
        <v>306</v>
      </c>
      <c r="C20" t="s">
        <v>7</v>
      </c>
      <c r="D20" t="s">
        <v>11</v>
      </c>
      <c r="E20" t="s">
        <v>25</v>
      </c>
      <c r="F20" t="s">
        <v>10</v>
      </c>
      <c r="G20">
        <v>6</v>
      </c>
    </row>
    <row r="21" spans="1:52">
      <c r="A21">
        <v>4</v>
      </c>
      <c r="B21">
        <v>340</v>
      </c>
      <c r="C21" t="s">
        <v>7</v>
      </c>
      <c r="D21" t="s">
        <v>11</v>
      </c>
      <c r="E21" t="s">
        <v>12</v>
      </c>
      <c r="F21" t="s">
        <v>20</v>
      </c>
      <c r="G21">
        <v>1</v>
      </c>
    </row>
    <row r="22" spans="1:52">
      <c r="A22">
        <v>11</v>
      </c>
      <c r="B22">
        <v>520</v>
      </c>
      <c r="C22" t="s">
        <v>7</v>
      </c>
      <c r="D22" t="s">
        <v>11</v>
      </c>
      <c r="E22" t="s">
        <v>12</v>
      </c>
      <c r="F22" t="s">
        <v>20</v>
      </c>
      <c r="G22">
        <v>2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25</v>
      </c>
      <c r="B23">
        <v>872</v>
      </c>
      <c r="C23" t="s">
        <v>7</v>
      </c>
      <c r="D23" t="s">
        <v>11</v>
      </c>
      <c r="E23" t="s">
        <v>12</v>
      </c>
      <c r="F23" t="s">
        <v>20</v>
      </c>
      <c r="G23">
        <v>4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2</v>
      </c>
      <c r="B24">
        <v>12</v>
      </c>
      <c r="C24" t="s">
        <v>7</v>
      </c>
      <c r="D24" t="s">
        <v>11</v>
      </c>
      <c r="E24" t="s">
        <v>12</v>
      </c>
      <c r="F24" t="s">
        <v>10</v>
      </c>
      <c r="G24">
        <v>1</v>
      </c>
      <c r="K24" s="1" t="s">
        <v>9</v>
      </c>
      <c r="L24" s="9">
        <v>1</v>
      </c>
      <c r="M24" s="9">
        <v>1</v>
      </c>
      <c r="N24" s="9">
        <v>0</v>
      </c>
      <c r="O24" s="9">
        <v>1</v>
      </c>
      <c r="P24" s="9">
        <v>1</v>
      </c>
      <c r="Q24" s="9">
        <v>0</v>
      </c>
      <c r="R24" s="76">
        <f>SUM(L24:Q29)</f>
        <v>28</v>
      </c>
    </row>
    <row r="25" spans="1:52">
      <c r="A25">
        <v>5</v>
      </c>
      <c r="B25">
        <v>76</v>
      </c>
      <c r="C25" t="s">
        <v>7</v>
      </c>
      <c r="D25" t="s">
        <v>11</v>
      </c>
      <c r="E25" t="s">
        <v>12</v>
      </c>
      <c r="F25" t="s">
        <v>10</v>
      </c>
      <c r="G25">
        <v>2</v>
      </c>
      <c r="K25" s="1" t="s">
        <v>25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76"/>
    </row>
    <row r="26" spans="1:52">
      <c r="A26">
        <v>8</v>
      </c>
      <c r="B26">
        <v>132</v>
      </c>
      <c r="C26" t="s">
        <v>7</v>
      </c>
      <c r="D26" t="s">
        <v>11</v>
      </c>
      <c r="E26" t="s">
        <v>12</v>
      </c>
      <c r="F26" t="s">
        <v>10</v>
      </c>
      <c r="G26">
        <v>3</v>
      </c>
      <c r="K26" s="1" t="s">
        <v>12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0</v>
      </c>
      <c r="R26" s="76"/>
    </row>
    <row r="27" spans="1:52">
      <c r="A27">
        <v>11</v>
      </c>
      <c r="B27">
        <v>200</v>
      </c>
      <c r="C27" t="s">
        <v>7</v>
      </c>
      <c r="D27" t="s">
        <v>11</v>
      </c>
      <c r="E27" t="s">
        <v>12</v>
      </c>
      <c r="F27" t="s">
        <v>10</v>
      </c>
      <c r="G27">
        <v>4</v>
      </c>
      <c r="K27" s="1" t="s">
        <v>14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76"/>
    </row>
    <row r="28" spans="1:52">
      <c r="A28">
        <v>14</v>
      </c>
      <c r="B28">
        <v>260</v>
      </c>
      <c r="C28" t="s">
        <v>7</v>
      </c>
      <c r="D28" t="s">
        <v>11</v>
      </c>
      <c r="E28" t="s">
        <v>12</v>
      </c>
      <c r="F28" t="s">
        <v>10</v>
      </c>
      <c r="G28">
        <v>5</v>
      </c>
      <c r="K28" s="1" t="s">
        <v>23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76"/>
    </row>
    <row r="29" spans="1:52">
      <c r="A29">
        <v>2</v>
      </c>
      <c r="B29">
        <v>16</v>
      </c>
      <c r="C29" t="s">
        <v>7</v>
      </c>
      <c r="D29" t="s">
        <v>13</v>
      </c>
      <c r="E29" t="s">
        <v>14</v>
      </c>
      <c r="F29" t="s">
        <v>10</v>
      </c>
      <c r="G29">
        <v>1</v>
      </c>
      <c r="K29" s="1" t="s">
        <v>16</v>
      </c>
      <c r="L29" s="1">
        <v>1</v>
      </c>
      <c r="M29" s="1">
        <v>1</v>
      </c>
      <c r="N29" s="1">
        <v>2</v>
      </c>
      <c r="O29" s="1">
        <v>2</v>
      </c>
      <c r="P29" s="1">
        <v>2</v>
      </c>
      <c r="Q29" s="1">
        <v>0</v>
      </c>
      <c r="R29" s="76"/>
    </row>
    <row r="30" spans="1:52">
      <c r="A30">
        <v>5</v>
      </c>
      <c r="B30">
        <v>84</v>
      </c>
      <c r="C30" t="s">
        <v>7</v>
      </c>
      <c r="D30" t="s">
        <v>13</v>
      </c>
      <c r="E30" t="s">
        <v>14</v>
      </c>
      <c r="F30" t="s">
        <v>10</v>
      </c>
      <c r="G30">
        <v>2</v>
      </c>
    </row>
    <row r="31" spans="1:52">
      <c r="A31">
        <v>8</v>
      </c>
      <c r="B31">
        <v>136</v>
      </c>
      <c r="C31" t="s">
        <v>7</v>
      </c>
      <c r="D31" t="s">
        <v>13</v>
      </c>
      <c r="E31" t="s">
        <v>14</v>
      </c>
      <c r="F31" t="s">
        <v>10</v>
      </c>
      <c r="G31">
        <v>3</v>
      </c>
      <c r="K31" s="23" t="s">
        <v>164</v>
      </c>
      <c r="L31" s="78" t="s">
        <v>162</v>
      </c>
      <c r="M31" s="79"/>
      <c r="N31" s="79"/>
      <c r="O31" s="79"/>
      <c r="P31" s="79"/>
      <c r="Q31" s="80"/>
      <c r="R31" s="75" t="s">
        <v>171</v>
      </c>
    </row>
    <row r="32" spans="1:52">
      <c r="A32">
        <v>11</v>
      </c>
      <c r="B32">
        <v>204</v>
      </c>
      <c r="C32" t="s">
        <v>7</v>
      </c>
      <c r="D32" t="s">
        <v>13</v>
      </c>
      <c r="E32" t="s">
        <v>14</v>
      </c>
      <c r="F32" t="s">
        <v>10</v>
      </c>
      <c r="G32">
        <v>4</v>
      </c>
      <c r="K32" s="23" t="s">
        <v>168</v>
      </c>
      <c r="L32" s="23">
        <v>1</v>
      </c>
      <c r="M32" s="23">
        <v>2</v>
      </c>
      <c r="N32" s="23">
        <v>3</v>
      </c>
      <c r="O32" s="23">
        <v>4</v>
      </c>
      <c r="P32" s="23">
        <v>5</v>
      </c>
      <c r="Q32" s="23">
        <v>6</v>
      </c>
      <c r="R32" s="75"/>
    </row>
    <row r="33" spans="1:18">
      <c r="A33">
        <v>14</v>
      </c>
      <c r="B33">
        <v>266</v>
      </c>
      <c r="C33" t="s">
        <v>7</v>
      </c>
      <c r="D33" t="s">
        <v>13</v>
      </c>
      <c r="E33" t="s">
        <v>14</v>
      </c>
      <c r="F33" t="s">
        <v>10</v>
      </c>
      <c r="G33">
        <v>5</v>
      </c>
      <c r="K33" s="1" t="s">
        <v>28</v>
      </c>
      <c r="L33" s="1">
        <v>0</v>
      </c>
      <c r="M33" s="1">
        <v>0</v>
      </c>
      <c r="N33" s="1">
        <v>0</v>
      </c>
      <c r="O33" s="1">
        <v>1</v>
      </c>
      <c r="P33" s="1">
        <v>0</v>
      </c>
      <c r="Q33" s="1">
        <v>0</v>
      </c>
      <c r="R33" s="76">
        <f>SUM(L33:Q36)</f>
        <v>5</v>
      </c>
    </row>
    <row r="34" spans="1:18">
      <c r="A34">
        <v>17</v>
      </c>
      <c r="B34">
        <v>308</v>
      </c>
      <c r="C34" t="s">
        <v>7</v>
      </c>
      <c r="D34" t="s">
        <v>13</v>
      </c>
      <c r="E34" t="s">
        <v>14</v>
      </c>
      <c r="F34" t="s">
        <v>10</v>
      </c>
      <c r="G34">
        <v>6</v>
      </c>
      <c r="K34" s="1" t="s">
        <v>26</v>
      </c>
      <c r="L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76"/>
    </row>
    <row r="35" spans="1:18">
      <c r="A35">
        <v>18</v>
      </c>
      <c r="B35">
        <v>744</v>
      </c>
      <c r="C35" t="s">
        <v>7</v>
      </c>
      <c r="D35" t="s">
        <v>13</v>
      </c>
      <c r="E35" t="s">
        <v>30</v>
      </c>
      <c r="F35" t="s">
        <v>20</v>
      </c>
      <c r="G35">
        <v>3</v>
      </c>
      <c r="K35" s="1" t="s">
        <v>18</v>
      </c>
      <c r="L35" s="1">
        <v>1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76"/>
    </row>
    <row r="36" spans="1:18">
      <c r="A36">
        <v>25</v>
      </c>
      <c r="B36">
        <v>924</v>
      </c>
      <c r="C36" t="s">
        <v>7</v>
      </c>
      <c r="D36" t="s">
        <v>13</v>
      </c>
      <c r="E36" t="s">
        <v>30</v>
      </c>
      <c r="F36" t="s">
        <v>20</v>
      </c>
      <c r="G36">
        <v>4</v>
      </c>
      <c r="K36" s="1" t="s">
        <v>27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76"/>
    </row>
    <row r="37" spans="1:18">
      <c r="A37">
        <v>10</v>
      </c>
      <c r="B37">
        <v>593</v>
      </c>
      <c r="C37" t="s">
        <v>17</v>
      </c>
      <c r="D37" t="s">
        <v>8</v>
      </c>
      <c r="E37" t="s">
        <v>26</v>
      </c>
      <c r="F37" t="s">
        <v>20</v>
      </c>
      <c r="G37">
        <v>2</v>
      </c>
    </row>
    <row r="38" spans="1:18">
      <c r="A38">
        <v>12</v>
      </c>
      <c r="B38">
        <v>594</v>
      </c>
      <c r="C38" t="s">
        <v>17</v>
      </c>
      <c r="D38" t="s">
        <v>8</v>
      </c>
      <c r="E38" t="s">
        <v>26</v>
      </c>
      <c r="F38" t="s">
        <v>20</v>
      </c>
      <c r="G38">
        <v>2</v>
      </c>
      <c r="K38" s="24" t="s">
        <v>165</v>
      </c>
      <c r="L38" s="45" t="s">
        <v>162</v>
      </c>
      <c r="M38" s="46"/>
      <c r="N38" s="46"/>
      <c r="O38" s="47"/>
      <c r="P38" s="84" t="s">
        <v>171</v>
      </c>
    </row>
    <row r="39" spans="1:18">
      <c r="A39">
        <v>14</v>
      </c>
      <c r="B39">
        <v>595</v>
      </c>
      <c r="C39" t="s">
        <v>24</v>
      </c>
      <c r="D39" t="s">
        <v>8</v>
      </c>
      <c r="E39" t="s">
        <v>26</v>
      </c>
      <c r="F39" t="s">
        <v>20</v>
      </c>
      <c r="G39">
        <v>2</v>
      </c>
      <c r="K39" s="24" t="s">
        <v>168</v>
      </c>
      <c r="L39" s="24">
        <v>1</v>
      </c>
      <c r="M39" s="24">
        <v>2</v>
      </c>
      <c r="N39" s="24">
        <v>3</v>
      </c>
      <c r="O39" s="24">
        <v>4</v>
      </c>
      <c r="P39" s="85"/>
    </row>
    <row r="40" spans="1:18">
      <c r="A40">
        <v>24</v>
      </c>
      <c r="B40">
        <v>941</v>
      </c>
      <c r="C40" t="s">
        <v>17</v>
      </c>
      <c r="D40" t="s">
        <v>8</v>
      </c>
      <c r="E40" t="s">
        <v>26</v>
      </c>
      <c r="F40" t="s">
        <v>20</v>
      </c>
      <c r="G40">
        <v>4</v>
      </c>
      <c r="K40" s="1" t="s">
        <v>9</v>
      </c>
      <c r="L40" s="1">
        <v>1</v>
      </c>
      <c r="M40" s="1">
        <v>1</v>
      </c>
      <c r="N40" s="1">
        <v>1</v>
      </c>
      <c r="O40" s="1">
        <v>1</v>
      </c>
      <c r="P40" s="76">
        <f>SUM(L40:O44)</f>
        <v>18</v>
      </c>
    </row>
    <row r="41" spans="1:18">
      <c r="A41">
        <v>26</v>
      </c>
      <c r="B41">
        <v>942</v>
      </c>
      <c r="C41" t="s">
        <v>17</v>
      </c>
      <c r="D41" t="s">
        <v>8</v>
      </c>
      <c r="E41" t="s">
        <v>26</v>
      </c>
      <c r="F41" t="s">
        <v>20</v>
      </c>
      <c r="G41">
        <v>4</v>
      </c>
      <c r="K41" s="1" t="s">
        <v>12</v>
      </c>
      <c r="L41" s="1">
        <v>1</v>
      </c>
      <c r="M41" s="1">
        <v>1</v>
      </c>
      <c r="N41" s="1">
        <v>0</v>
      </c>
      <c r="O41" s="1">
        <v>1</v>
      </c>
      <c r="P41" s="76"/>
    </row>
    <row r="42" spans="1:18">
      <c r="A42">
        <v>28</v>
      </c>
      <c r="B42">
        <v>943</v>
      </c>
      <c r="C42" t="s">
        <v>24</v>
      </c>
      <c r="D42" t="s">
        <v>8</v>
      </c>
      <c r="E42" t="s">
        <v>26</v>
      </c>
      <c r="F42" t="s">
        <v>20</v>
      </c>
      <c r="G42">
        <v>4</v>
      </c>
      <c r="K42" s="1" t="s">
        <v>30</v>
      </c>
      <c r="L42" s="1">
        <v>0</v>
      </c>
      <c r="M42" s="1">
        <v>0</v>
      </c>
      <c r="N42" s="1">
        <v>1</v>
      </c>
      <c r="O42" s="1">
        <v>1</v>
      </c>
      <c r="P42" s="76"/>
    </row>
    <row r="43" spans="1:18">
      <c r="A43">
        <v>12</v>
      </c>
      <c r="B43">
        <v>225</v>
      </c>
      <c r="C43" t="s">
        <v>17</v>
      </c>
      <c r="D43" t="s">
        <v>8</v>
      </c>
      <c r="E43" t="s">
        <v>26</v>
      </c>
      <c r="F43" t="s">
        <v>10</v>
      </c>
      <c r="G43">
        <v>4</v>
      </c>
      <c r="K43" s="1" t="s">
        <v>23</v>
      </c>
      <c r="L43" s="1">
        <v>1</v>
      </c>
      <c r="M43" s="1">
        <v>1</v>
      </c>
      <c r="N43" s="1">
        <v>0</v>
      </c>
      <c r="O43" s="1">
        <v>1</v>
      </c>
      <c r="P43" s="76"/>
    </row>
    <row r="44" spans="1:18">
      <c r="A44">
        <v>3</v>
      </c>
      <c r="B44">
        <v>429</v>
      </c>
      <c r="C44" t="s">
        <v>17</v>
      </c>
      <c r="D44" t="s">
        <v>8</v>
      </c>
      <c r="E44" t="s">
        <v>21</v>
      </c>
      <c r="F44" t="s">
        <v>20</v>
      </c>
      <c r="G44">
        <v>1</v>
      </c>
      <c r="K44" s="1" t="s">
        <v>16</v>
      </c>
      <c r="L44" s="1">
        <v>2</v>
      </c>
      <c r="M44" s="1">
        <v>1</v>
      </c>
      <c r="N44" s="1">
        <v>2</v>
      </c>
      <c r="O44" s="1">
        <v>1</v>
      </c>
      <c r="P44" s="76"/>
    </row>
    <row r="45" spans="1:18">
      <c r="A45">
        <v>5</v>
      </c>
      <c r="B45">
        <v>430</v>
      </c>
      <c r="C45" t="s">
        <v>17</v>
      </c>
      <c r="D45" t="s">
        <v>8</v>
      </c>
      <c r="E45" t="s">
        <v>21</v>
      </c>
      <c r="F45" t="s">
        <v>20</v>
      </c>
      <c r="G45">
        <v>1</v>
      </c>
    </row>
    <row r="46" spans="1:18">
      <c r="A46">
        <v>7</v>
      </c>
      <c r="B46">
        <v>431</v>
      </c>
      <c r="C46" t="s">
        <v>24</v>
      </c>
      <c r="D46" t="s">
        <v>8</v>
      </c>
      <c r="E46" t="s">
        <v>21</v>
      </c>
      <c r="F46" t="s">
        <v>20</v>
      </c>
      <c r="G46">
        <v>1</v>
      </c>
      <c r="K46" s="24" t="s">
        <v>166</v>
      </c>
      <c r="L46" s="45" t="s">
        <v>162</v>
      </c>
      <c r="M46" s="46"/>
      <c r="N46" s="46"/>
      <c r="O46" s="47"/>
      <c r="P46" s="84" t="s">
        <v>171</v>
      </c>
    </row>
    <row r="47" spans="1:18">
      <c r="A47">
        <v>4</v>
      </c>
      <c r="B47">
        <v>432</v>
      </c>
      <c r="C47" t="s">
        <v>7</v>
      </c>
      <c r="D47" t="s">
        <v>8</v>
      </c>
      <c r="E47" t="s">
        <v>23</v>
      </c>
      <c r="F47" t="s">
        <v>20</v>
      </c>
      <c r="G47">
        <v>1</v>
      </c>
      <c r="K47" s="24" t="s">
        <v>168</v>
      </c>
      <c r="L47" s="24">
        <v>1</v>
      </c>
      <c r="M47" s="24">
        <v>2</v>
      </c>
      <c r="N47" s="24">
        <v>3</v>
      </c>
      <c r="O47" s="24">
        <v>4</v>
      </c>
      <c r="P47" s="85"/>
    </row>
    <row r="48" spans="1:18">
      <c r="A48">
        <v>11</v>
      </c>
      <c r="B48">
        <v>620</v>
      </c>
      <c r="C48" t="s">
        <v>7</v>
      </c>
      <c r="D48" t="s">
        <v>8</v>
      </c>
      <c r="E48" t="s">
        <v>23</v>
      </c>
      <c r="F48" t="s">
        <v>20</v>
      </c>
      <c r="G48">
        <v>2</v>
      </c>
      <c r="K48" s="1" t="s">
        <v>19</v>
      </c>
      <c r="L48" s="1">
        <v>1</v>
      </c>
      <c r="M48" s="1">
        <v>0</v>
      </c>
      <c r="N48" s="1">
        <v>0</v>
      </c>
      <c r="O48" s="1">
        <v>0</v>
      </c>
      <c r="P48" s="76">
        <f>SUM(L48:O54)</f>
        <v>11</v>
      </c>
    </row>
    <row r="49" spans="1:16">
      <c r="A49">
        <v>25</v>
      </c>
      <c r="B49">
        <v>964</v>
      </c>
      <c r="C49" t="s">
        <v>7</v>
      </c>
      <c r="D49" t="s">
        <v>8</v>
      </c>
      <c r="E49" t="s">
        <v>23</v>
      </c>
      <c r="F49" t="s">
        <v>20</v>
      </c>
      <c r="G49">
        <v>4</v>
      </c>
      <c r="K49" s="1" t="s">
        <v>28</v>
      </c>
      <c r="L49" s="1">
        <v>0</v>
      </c>
      <c r="M49" s="1">
        <v>0</v>
      </c>
      <c r="N49" s="1">
        <v>1</v>
      </c>
      <c r="O49" s="1">
        <v>0</v>
      </c>
      <c r="P49" s="76"/>
    </row>
    <row r="50" spans="1:16">
      <c r="A50">
        <v>11</v>
      </c>
      <c r="B50">
        <v>228</v>
      </c>
      <c r="C50" t="s">
        <v>7</v>
      </c>
      <c r="D50" t="s">
        <v>8</v>
      </c>
      <c r="E50" t="s">
        <v>23</v>
      </c>
      <c r="F50" t="s">
        <v>10</v>
      </c>
      <c r="G50">
        <v>4</v>
      </c>
      <c r="K50" s="1" t="s">
        <v>26</v>
      </c>
      <c r="L50" s="1">
        <v>0</v>
      </c>
      <c r="M50" s="1">
        <v>1</v>
      </c>
      <c r="N50" s="1">
        <v>0</v>
      </c>
      <c r="O50" s="1">
        <v>1</v>
      </c>
      <c r="P50" s="76"/>
    </row>
    <row r="51" spans="1:16">
      <c r="A51">
        <v>4</v>
      </c>
      <c r="B51">
        <v>440</v>
      </c>
      <c r="C51" t="s">
        <v>7</v>
      </c>
      <c r="D51" t="s">
        <v>15</v>
      </c>
      <c r="E51" t="s">
        <v>16</v>
      </c>
      <c r="F51" t="s">
        <v>20</v>
      </c>
      <c r="G51">
        <v>1</v>
      </c>
      <c r="K51" s="1" t="s">
        <v>21</v>
      </c>
      <c r="L51" s="1">
        <v>1</v>
      </c>
      <c r="M51" s="1">
        <v>0</v>
      </c>
      <c r="N51" s="1">
        <v>0</v>
      </c>
      <c r="O51" s="1">
        <v>0</v>
      </c>
      <c r="P51" s="76"/>
    </row>
    <row r="52" spans="1:16">
      <c r="A52">
        <v>4</v>
      </c>
      <c r="B52">
        <v>444</v>
      </c>
      <c r="C52" t="s">
        <v>7</v>
      </c>
      <c r="D52" t="s">
        <v>15</v>
      </c>
      <c r="E52" t="s">
        <v>16</v>
      </c>
      <c r="F52" t="s">
        <v>20</v>
      </c>
      <c r="G52">
        <v>1</v>
      </c>
      <c r="K52" s="1" t="s">
        <v>22</v>
      </c>
      <c r="L52" s="1">
        <v>1</v>
      </c>
      <c r="M52" s="1">
        <v>0</v>
      </c>
      <c r="N52" s="1">
        <v>1</v>
      </c>
      <c r="O52" s="1">
        <v>0</v>
      </c>
      <c r="P52" s="76"/>
    </row>
    <row r="53" spans="1:16">
      <c r="A53">
        <v>11</v>
      </c>
      <c r="B53">
        <v>628</v>
      </c>
      <c r="C53" t="s">
        <v>7</v>
      </c>
      <c r="D53" t="s">
        <v>15</v>
      </c>
      <c r="E53" t="s">
        <v>16</v>
      </c>
      <c r="F53" t="s">
        <v>20</v>
      </c>
      <c r="G53">
        <v>2</v>
      </c>
      <c r="K53" s="1" t="s">
        <v>27</v>
      </c>
      <c r="L53" s="1">
        <v>0</v>
      </c>
      <c r="M53" s="1">
        <v>1</v>
      </c>
      <c r="N53" s="1">
        <v>0</v>
      </c>
      <c r="O53" s="1">
        <v>1</v>
      </c>
      <c r="P53" s="76"/>
    </row>
    <row r="54" spans="1:16">
      <c r="A54">
        <v>18</v>
      </c>
      <c r="B54">
        <v>796</v>
      </c>
      <c r="C54" t="s">
        <v>7</v>
      </c>
      <c r="D54" t="s">
        <v>15</v>
      </c>
      <c r="E54" t="s">
        <v>16</v>
      </c>
      <c r="F54" t="s">
        <v>20</v>
      </c>
      <c r="G54">
        <v>3</v>
      </c>
      <c r="K54" s="1" t="s">
        <v>29</v>
      </c>
      <c r="L54" s="1">
        <v>0</v>
      </c>
      <c r="M54" s="1">
        <v>0</v>
      </c>
      <c r="N54" s="1">
        <v>1</v>
      </c>
      <c r="O54" s="1">
        <v>1</v>
      </c>
      <c r="P54" s="76"/>
    </row>
    <row r="55" spans="1:16">
      <c r="A55">
        <v>18</v>
      </c>
      <c r="B55">
        <v>800</v>
      </c>
      <c r="C55" t="s">
        <v>7</v>
      </c>
      <c r="D55" t="s">
        <v>15</v>
      </c>
      <c r="E55" t="s">
        <v>16</v>
      </c>
      <c r="F55" t="s">
        <v>20</v>
      </c>
      <c r="G55">
        <v>3</v>
      </c>
    </row>
    <row r="56" spans="1:16">
      <c r="A56">
        <v>25</v>
      </c>
      <c r="B56">
        <v>976</v>
      </c>
      <c r="C56" t="s">
        <v>7</v>
      </c>
      <c r="D56" t="s">
        <v>15</v>
      </c>
      <c r="E56" t="s">
        <v>16</v>
      </c>
      <c r="F56" t="s">
        <v>20</v>
      </c>
      <c r="G56">
        <v>4</v>
      </c>
      <c r="K56" s="24" t="s">
        <v>167</v>
      </c>
      <c r="L56" s="45" t="s">
        <v>162</v>
      </c>
      <c r="M56" s="46"/>
      <c r="N56" s="46"/>
      <c r="O56" s="47"/>
      <c r="P56" s="77" t="s">
        <v>171</v>
      </c>
    </row>
    <row r="57" spans="1:16">
      <c r="A57">
        <v>2</v>
      </c>
      <c r="B57">
        <v>46</v>
      </c>
      <c r="C57" t="s">
        <v>7</v>
      </c>
      <c r="D57" t="s">
        <v>15</v>
      </c>
      <c r="E57" t="s">
        <v>16</v>
      </c>
      <c r="F57" t="s">
        <v>10</v>
      </c>
      <c r="G57">
        <v>1</v>
      </c>
      <c r="K57" s="24" t="s">
        <v>168</v>
      </c>
      <c r="L57" s="24">
        <v>1</v>
      </c>
      <c r="M57" s="24">
        <v>2</v>
      </c>
      <c r="N57" s="24">
        <v>3</v>
      </c>
      <c r="O57" s="24">
        <v>4</v>
      </c>
      <c r="P57" s="77"/>
    </row>
    <row r="58" spans="1:16">
      <c r="A58">
        <v>5</v>
      </c>
      <c r="B58">
        <v>106</v>
      </c>
      <c r="C58" t="s">
        <v>7</v>
      </c>
      <c r="D58" t="s">
        <v>15</v>
      </c>
      <c r="E58" t="s">
        <v>16</v>
      </c>
      <c r="F58" t="s">
        <v>10</v>
      </c>
      <c r="G58">
        <v>2</v>
      </c>
      <c r="K58" s="1" t="s">
        <v>19</v>
      </c>
      <c r="L58" s="1">
        <v>1</v>
      </c>
      <c r="M58" s="1">
        <v>0</v>
      </c>
      <c r="N58" s="1">
        <v>0</v>
      </c>
      <c r="O58" s="1">
        <v>0</v>
      </c>
      <c r="P58" s="76">
        <f>SUM(L58:O64)</f>
        <v>11</v>
      </c>
    </row>
    <row r="59" spans="1:16">
      <c r="A59">
        <v>8</v>
      </c>
      <c r="B59">
        <v>164</v>
      </c>
      <c r="C59" t="s">
        <v>7</v>
      </c>
      <c r="D59" t="s">
        <v>15</v>
      </c>
      <c r="E59" t="s">
        <v>16</v>
      </c>
      <c r="F59" t="s">
        <v>10</v>
      </c>
      <c r="G59">
        <v>3</v>
      </c>
      <c r="K59" s="1" t="s">
        <v>28</v>
      </c>
      <c r="L59" s="1">
        <v>0</v>
      </c>
      <c r="M59" s="1">
        <v>0</v>
      </c>
      <c r="N59" s="1">
        <v>1</v>
      </c>
      <c r="O59" s="1">
        <v>0</v>
      </c>
      <c r="P59" s="76"/>
    </row>
    <row r="60" spans="1:16">
      <c r="A60">
        <v>8</v>
      </c>
      <c r="B60">
        <v>166</v>
      </c>
      <c r="C60" t="s">
        <v>7</v>
      </c>
      <c r="D60" t="s">
        <v>15</v>
      </c>
      <c r="E60" t="s">
        <v>16</v>
      </c>
      <c r="F60" t="s">
        <v>10</v>
      </c>
      <c r="G60">
        <v>3</v>
      </c>
      <c r="K60" s="1" t="s">
        <v>26</v>
      </c>
      <c r="L60" s="1">
        <v>0</v>
      </c>
      <c r="M60" s="1">
        <v>1</v>
      </c>
      <c r="N60" s="1">
        <v>0</v>
      </c>
      <c r="O60" s="1">
        <v>1</v>
      </c>
      <c r="P60" s="76"/>
    </row>
    <row r="61" spans="1:16">
      <c r="A61">
        <v>11</v>
      </c>
      <c r="B61">
        <v>232</v>
      </c>
      <c r="C61" t="s">
        <v>7</v>
      </c>
      <c r="D61" t="s">
        <v>15</v>
      </c>
      <c r="E61" t="s">
        <v>16</v>
      </c>
      <c r="F61" t="s">
        <v>10</v>
      </c>
      <c r="G61">
        <v>4</v>
      </c>
      <c r="K61" s="1" t="s">
        <v>21</v>
      </c>
      <c r="L61" s="1">
        <v>1</v>
      </c>
      <c r="M61" s="1">
        <v>0</v>
      </c>
      <c r="N61" s="1">
        <v>0</v>
      </c>
      <c r="O61" s="1">
        <v>0</v>
      </c>
      <c r="P61" s="76"/>
    </row>
    <row r="62" spans="1:16">
      <c r="A62">
        <v>11</v>
      </c>
      <c r="B62">
        <v>234</v>
      </c>
      <c r="C62" t="s">
        <v>7</v>
      </c>
      <c r="D62" t="s">
        <v>15</v>
      </c>
      <c r="E62" t="s">
        <v>16</v>
      </c>
      <c r="F62" t="s">
        <v>10</v>
      </c>
      <c r="G62">
        <v>4</v>
      </c>
      <c r="K62" s="1" t="s">
        <v>22</v>
      </c>
      <c r="L62" s="1">
        <v>1</v>
      </c>
      <c r="M62" s="1">
        <v>0</v>
      </c>
      <c r="N62" s="1">
        <v>1</v>
      </c>
      <c r="O62" s="1">
        <v>0</v>
      </c>
      <c r="P62" s="76"/>
    </row>
    <row r="63" spans="1:16">
      <c r="A63">
        <v>14</v>
      </c>
      <c r="B63">
        <v>290</v>
      </c>
      <c r="C63" t="s">
        <v>7</v>
      </c>
      <c r="D63" t="s">
        <v>15</v>
      </c>
      <c r="E63" t="s">
        <v>16</v>
      </c>
      <c r="F63" t="s">
        <v>10</v>
      </c>
      <c r="G63">
        <v>5</v>
      </c>
      <c r="K63" s="1" t="s">
        <v>27</v>
      </c>
      <c r="L63" s="1">
        <v>0</v>
      </c>
      <c r="M63" s="1">
        <v>1</v>
      </c>
      <c r="N63" s="1">
        <v>0</v>
      </c>
      <c r="O63" s="1">
        <v>1</v>
      </c>
      <c r="P63" s="76"/>
    </row>
    <row r="64" spans="1:16">
      <c r="A64">
        <v>14</v>
      </c>
      <c r="B64">
        <v>292</v>
      </c>
      <c r="C64" t="s">
        <v>7</v>
      </c>
      <c r="D64" t="s">
        <v>15</v>
      </c>
      <c r="E64" t="s">
        <v>16</v>
      </c>
      <c r="F64" t="s">
        <v>10</v>
      </c>
      <c r="G64">
        <v>5</v>
      </c>
      <c r="K64" s="1" t="s">
        <v>29</v>
      </c>
      <c r="L64" s="1">
        <v>0</v>
      </c>
      <c r="M64" s="1">
        <v>0</v>
      </c>
      <c r="N64" s="1">
        <v>1</v>
      </c>
      <c r="O64" s="1">
        <v>1</v>
      </c>
      <c r="P64" s="76"/>
    </row>
    <row r="65" spans="1:7">
      <c r="A65">
        <v>3</v>
      </c>
      <c r="B65">
        <v>469</v>
      </c>
      <c r="C65" t="s">
        <v>17</v>
      </c>
      <c r="D65" t="s">
        <v>8</v>
      </c>
      <c r="E65" t="s">
        <v>22</v>
      </c>
      <c r="F65" t="s">
        <v>20</v>
      </c>
      <c r="G65">
        <v>1</v>
      </c>
    </row>
    <row r="66" spans="1:7">
      <c r="A66">
        <v>5</v>
      </c>
      <c r="B66">
        <v>470</v>
      </c>
      <c r="C66" t="s">
        <v>17</v>
      </c>
      <c r="D66" t="s">
        <v>8</v>
      </c>
      <c r="E66" t="s">
        <v>22</v>
      </c>
      <c r="F66" t="s">
        <v>20</v>
      </c>
      <c r="G66">
        <v>1</v>
      </c>
    </row>
    <row r="67" spans="1:7">
      <c r="A67">
        <v>7</v>
      </c>
      <c r="B67">
        <v>471</v>
      </c>
      <c r="C67" t="s">
        <v>24</v>
      </c>
      <c r="D67" t="s">
        <v>8</v>
      </c>
      <c r="E67" t="s">
        <v>22</v>
      </c>
      <c r="F67" t="s">
        <v>20</v>
      </c>
      <c r="G67">
        <v>1</v>
      </c>
    </row>
    <row r="68" spans="1:7">
      <c r="A68">
        <v>17</v>
      </c>
      <c r="B68">
        <v>825</v>
      </c>
      <c r="C68" t="s">
        <v>17</v>
      </c>
      <c r="D68" t="s">
        <v>8</v>
      </c>
      <c r="E68" t="s">
        <v>22</v>
      </c>
      <c r="F68" t="s">
        <v>20</v>
      </c>
      <c r="G68">
        <v>3</v>
      </c>
    </row>
    <row r="69" spans="1:7">
      <c r="A69">
        <v>19</v>
      </c>
      <c r="B69">
        <v>826</v>
      </c>
      <c r="C69" t="s">
        <v>17</v>
      </c>
      <c r="D69" t="s">
        <v>8</v>
      </c>
      <c r="E69" t="s">
        <v>22</v>
      </c>
      <c r="F69" t="s">
        <v>20</v>
      </c>
      <c r="G69">
        <v>3</v>
      </c>
    </row>
    <row r="70" spans="1:7">
      <c r="A70">
        <v>21</v>
      </c>
      <c r="B70">
        <v>827</v>
      </c>
      <c r="C70" t="s">
        <v>24</v>
      </c>
      <c r="D70" t="s">
        <v>8</v>
      </c>
      <c r="E70" t="s">
        <v>22</v>
      </c>
      <c r="F70" t="s">
        <v>20</v>
      </c>
      <c r="G70">
        <v>3</v>
      </c>
    </row>
    <row r="71" spans="1:7">
      <c r="A71">
        <v>3</v>
      </c>
      <c r="B71">
        <v>61</v>
      </c>
      <c r="C71" t="s">
        <v>17</v>
      </c>
      <c r="D71" t="s">
        <v>8</v>
      </c>
      <c r="E71" t="s">
        <v>18</v>
      </c>
      <c r="F71" t="s">
        <v>10</v>
      </c>
      <c r="G71">
        <v>1</v>
      </c>
    </row>
    <row r="72" spans="1:7">
      <c r="A72">
        <v>12</v>
      </c>
      <c r="B72">
        <v>245</v>
      </c>
      <c r="C72" t="s">
        <v>17</v>
      </c>
      <c r="D72" t="s">
        <v>8</v>
      </c>
      <c r="E72" t="s">
        <v>18</v>
      </c>
      <c r="F72" t="s">
        <v>10</v>
      </c>
      <c r="G72">
        <v>4</v>
      </c>
    </row>
    <row r="73" spans="1:7">
      <c r="A73">
        <v>17</v>
      </c>
      <c r="B73">
        <v>829</v>
      </c>
      <c r="C73" t="s">
        <v>17</v>
      </c>
      <c r="D73" t="s">
        <v>8</v>
      </c>
      <c r="E73" t="s">
        <v>29</v>
      </c>
      <c r="F73" t="s">
        <v>20</v>
      </c>
      <c r="G73">
        <v>3</v>
      </c>
    </row>
    <row r="74" spans="1:7">
      <c r="A74">
        <v>19</v>
      </c>
      <c r="B74">
        <v>830</v>
      </c>
      <c r="C74" t="s">
        <v>17</v>
      </c>
      <c r="D74" t="s">
        <v>8</v>
      </c>
      <c r="E74" t="s">
        <v>29</v>
      </c>
      <c r="F74" t="s">
        <v>20</v>
      </c>
      <c r="G74">
        <v>3</v>
      </c>
    </row>
    <row r="75" spans="1:7">
      <c r="A75">
        <v>21</v>
      </c>
      <c r="B75">
        <v>831</v>
      </c>
      <c r="C75" t="s">
        <v>24</v>
      </c>
      <c r="D75" t="s">
        <v>8</v>
      </c>
      <c r="E75" t="s">
        <v>29</v>
      </c>
      <c r="F75" t="s">
        <v>20</v>
      </c>
      <c r="G75">
        <v>3</v>
      </c>
    </row>
    <row r="76" spans="1:7">
      <c r="A76">
        <v>24</v>
      </c>
      <c r="B76">
        <v>1001</v>
      </c>
      <c r="C76" t="s">
        <v>17</v>
      </c>
      <c r="D76" t="s">
        <v>8</v>
      </c>
      <c r="E76" t="s">
        <v>29</v>
      </c>
      <c r="F76" t="s">
        <v>20</v>
      </c>
      <c r="G76">
        <v>4</v>
      </c>
    </row>
    <row r="77" spans="1:7">
      <c r="A77">
        <v>26</v>
      </c>
      <c r="B77">
        <v>1002</v>
      </c>
      <c r="C77" t="s">
        <v>17</v>
      </c>
      <c r="D77" t="s">
        <v>8</v>
      </c>
      <c r="E77" t="s">
        <v>29</v>
      </c>
      <c r="F77" t="s">
        <v>20</v>
      </c>
      <c r="G77">
        <v>4</v>
      </c>
    </row>
    <row r="78" spans="1:7">
      <c r="A78">
        <v>28</v>
      </c>
      <c r="B78">
        <v>1003</v>
      </c>
      <c r="C78" t="s">
        <v>24</v>
      </c>
      <c r="D78" t="s">
        <v>8</v>
      </c>
      <c r="E78" t="s">
        <v>29</v>
      </c>
      <c r="F78" t="s">
        <v>20</v>
      </c>
      <c r="G78">
        <v>4</v>
      </c>
    </row>
    <row r="79" spans="1:7">
      <c r="A79">
        <v>10</v>
      </c>
      <c r="B79">
        <v>661</v>
      </c>
      <c r="C79" t="s">
        <v>17</v>
      </c>
      <c r="D79" t="s">
        <v>8</v>
      </c>
      <c r="E79" t="s">
        <v>27</v>
      </c>
      <c r="F79" t="s">
        <v>20</v>
      </c>
      <c r="G79">
        <v>2</v>
      </c>
    </row>
    <row r="80" spans="1:7">
      <c r="A80">
        <v>12</v>
      </c>
      <c r="B80">
        <v>662</v>
      </c>
      <c r="C80" t="s">
        <v>17</v>
      </c>
      <c r="D80" t="s">
        <v>8</v>
      </c>
      <c r="E80" t="s">
        <v>27</v>
      </c>
      <c r="F80" t="s">
        <v>20</v>
      </c>
      <c r="G80">
        <v>2</v>
      </c>
    </row>
    <row r="81" spans="1:7">
      <c r="A81">
        <v>14</v>
      </c>
      <c r="B81">
        <v>663</v>
      </c>
      <c r="C81" t="s">
        <v>24</v>
      </c>
      <c r="D81" t="s">
        <v>8</v>
      </c>
      <c r="E81" t="s">
        <v>27</v>
      </c>
      <c r="F81" t="s">
        <v>20</v>
      </c>
      <c r="G81">
        <v>2</v>
      </c>
    </row>
    <row r="82" spans="1:7">
      <c r="A82">
        <v>24</v>
      </c>
      <c r="B82">
        <v>1005</v>
      </c>
      <c r="C82" t="s">
        <v>17</v>
      </c>
      <c r="D82" t="s">
        <v>8</v>
      </c>
      <c r="E82" t="s">
        <v>27</v>
      </c>
      <c r="F82" t="s">
        <v>20</v>
      </c>
      <c r="G82">
        <v>4</v>
      </c>
    </row>
    <row r="83" spans="1:7">
      <c r="A83">
        <v>26</v>
      </c>
      <c r="B83">
        <v>1006</v>
      </c>
      <c r="C83" t="s">
        <v>17</v>
      </c>
      <c r="D83" t="s">
        <v>8</v>
      </c>
      <c r="E83" t="s">
        <v>27</v>
      </c>
      <c r="F83" t="s">
        <v>20</v>
      </c>
      <c r="G83">
        <v>4</v>
      </c>
    </row>
    <row r="84" spans="1:7">
      <c r="A84">
        <v>28</v>
      </c>
      <c r="B84">
        <v>1007</v>
      </c>
      <c r="C84" t="s">
        <v>24</v>
      </c>
      <c r="D84" t="s">
        <v>8</v>
      </c>
      <c r="E84" t="s">
        <v>27</v>
      </c>
      <c r="F84" t="s">
        <v>20</v>
      </c>
      <c r="G84">
        <v>4</v>
      </c>
    </row>
    <row r="85" spans="1:7">
      <c r="A85">
        <v>18</v>
      </c>
      <c r="B85">
        <v>311</v>
      </c>
      <c r="C85" t="s">
        <v>17</v>
      </c>
      <c r="D85" t="s">
        <v>8</v>
      </c>
      <c r="E85" t="s">
        <v>27</v>
      </c>
      <c r="F85" t="s">
        <v>10</v>
      </c>
      <c r="G85">
        <v>6</v>
      </c>
    </row>
  </sheetData>
  <autoFilter ref="A1:G85" xr:uid="{9EAC1B46-8E56-9145-A10E-26957328EB97}">
    <sortState ref="A2:G51">
      <sortCondition ref="E1:E51"/>
    </sortState>
  </autoFilter>
  <mergeCells count="51">
    <mergeCell ref="P58:P64"/>
    <mergeCell ref="L56:O56"/>
    <mergeCell ref="P56:P57"/>
    <mergeCell ref="R24:R29"/>
    <mergeCell ref="R33:R36"/>
    <mergeCell ref="P40:P44"/>
    <mergeCell ref="P48:P54"/>
    <mergeCell ref="R22:R23"/>
    <mergeCell ref="R31:R32"/>
    <mergeCell ref="L38:O38"/>
    <mergeCell ref="P38:P39"/>
    <mergeCell ref="L46:O46"/>
    <mergeCell ref="P46:P47"/>
    <mergeCell ref="L22:Q22"/>
    <mergeCell ref="L31:Q31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L24:Q29">
    <cfRule type="expression" dxfId="64" priority="6">
      <formula>#REF!&gt;0</formula>
    </cfRule>
  </conditionalFormatting>
  <conditionalFormatting sqref="L33:Q36">
    <cfRule type="expression" dxfId="63" priority="4">
      <formula>#REF!&gt;0</formula>
    </cfRule>
  </conditionalFormatting>
  <conditionalFormatting sqref="L40:P40 L41:O44 L48:P48 L49:O54 L58:P58 L59:O64">
    <cfRule type="expression" dxfId="62" priority="3">
      <formula>#REF!&gt;0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33"/>
  <sheetViews>
    <sheetView topLeftCell="J22" zoomScale="80" zoomScaleNormal="80" workbookViewId="0">
      <selection sqref="A1:G1048576"/>
    </sheetView>
  </sheetViews>
  <sheetFormatPr baseColWidth="10" defaultColWidth="9.1640625" defaultRowHeight="15"/>
  <cols>
    <col min="1" max="4" width="0" hidden="1" customWidth="1"/>
    <col min="5" max="5" width="28.5" hidden="1" customWidth="1"/>
    <col min="6" max="7" width="0" hidden="1" customWidth="1"/>
    <col min="10" max="10" width="11.33203125" bestFit="1" customWidth="1"/>
    <col min="11" max="11" width="32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10</v>
      </c>
      <c r="B2">
        <v>501</v>
      </c>
      <c r="C2" t="s">
        <v>17</v>
      </c>
      <c r="D2" t="s">
        <v>11</v>
      </c>
      <c r="E2" t="s">
        <v>50</v>
      </c>
      <c r="F2" t="s">
        <v>20</v>
      </c>
      <c r="G2">
        <v>2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12</v>
      </c>
      <c r="B3">
        <v>502</v>
      </c>
      <c r="C3" t="s">
        <v>17</v>
      </c>
      <c r="D3" t="s">
        <v>11</v>
      </c>
      <c r="E3" t="s">
        <v>50</v>
      </c>
      <c r="F3" t="s">
        <v>20</v>
      </c>
      <c r="G3">
        <v>2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14</v>
      </c>
      <c r="B4">
        <v>503</v>
      </c>
      <c r="C4" t="s">
        <v>24</v>
      </c>
      <c r="D4" t="s">
        <v>11</v>
      </c>
      <c r="E4" t="s">
        <v>50</v>
      </c>
      <c r="F4" t="s">
        <v>20</v>
      </c>
      <c r="G4">
        <v>2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4</v>
      </c>
      <c r="B5">
        <v>324</v>
      </c>
      <c r="C5" t="s">
        <v>7</v>
      </c>
      <c r="D5" t="s">
        <v>8</v>
      </c>
      <c r="E5" t="s">
        <v>46</v>
      </c>
      <c r="F5" t="s">
        <v>20</v>
      </c>
      <c r="G5">
        <v>1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9</v>
      </c>
      <c r="B6">
        <v>131</v>
      </c>
      <c r="C6" t="s">
        <v>17</v>
      </c>
      <c r="D6" t="s">
        <v>11</v>
      </c>
      <c r="E6" t="s">
        <v>25</v>
      </c>
      <c r="F6" t="s">
        <v>10</v>
      </c>
      <c r="G6">
        <v>3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4</v>
      </c>
      <c r="N6" s="1">
        <f t="shared" si="0"/>
        <v>0</v>
      </c>
      <c r="O6" s="1">
        <f t="shared" si="0"/>
        <v>0</v>
      </c>
      <c r="P6" s="1">
        <f t="shared" si="0"/>
        <v>3</v>
      </c>
      <c r="Q6" s="1">
        <f t="shared" si="0"/>
        <v>0</v>
      </c>
      <c r="R6" s="1">
        <f t="shared" si="0"/>
        <v>0</v>
      </c>
      <c r="S6" s="1">
        <f t="shared" si="0"/>
        <v>4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2</v>
      </c>
      <c r="W6" s="1">
        <f t="shared" si="1"/>
        <v>0</v>
      </c>
      <c r="X6" s="1">
        <f t="shared" si="1"/>
        <v>0</v>
      </c>
      <c r="Y6" s="1">
        <f t="shared" si="1"/>
        <v>2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3</v>
      </c>
      <c r="B7">
        <v>13</v>
      </c>
      <c r="C7" t="s">
        <v>17</v>
      </c>
      <c r="D7" t="s">
        <v>11</v>
      </c>
      <c r="E7" t="s">
        <v>12</v>
      </c>
      <c r="F7" t="s">
        <v>10</v>
      </c>
      <c r="G7">
        <v>1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3</v>
      </c>
      <c r="O7" s="1">
        <f t="shared" si="0"/>
        <v>0</v>
      </c>
      <c r="P7" s="1">
        <f t="shared" si="0"/>
        <v>0</v>
      </c>
      <c r="Q7" s="1">
        <f t="shared" si="0"/>
        <v>1</v>
      </c>
      <c r="R7" s="1">
        <f t="shared" si="0"/>
        <v>0</v>
      </c>
      <c r="S7" s="1">
        <f t="shared" si="0"/>
        <v>0</v>
      </c>
      <c r="T7" s="1">
        <f t="shared" si="0"/>
        <v>2</v>
      </c>
      <c r="U7" s="1">
        <f t="shared" si="0"/>
        <v>0</v>
      </c>
      <c r="V7" s="1">
        <f t="shared" si="1"/>
        <v>0</v>
      </c>
      <c r="W7" s="1">
        <f t="shared" si="1"/>
        <v>1</v>
      </c>
      <c r="X7" s="1">
        <f t="shared" si="1"/>
        <v>0</v>
      </c>
      <c r="Y7" s="1">
        <f t="shared" si="1"/>
        <v>0</v>
      </c>
      <c r="Z7" s="1">
        <f t="shared" si="1"/>
        <v>4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15</v>
      </c>
      <c r="B8">
        <v>261</v>
      </c>
      <c r="C8" t="s">
        <v>17</v>
      </c>
      <c r="D8" t="s">
        <v>11</v>
      </c>
      <c r="E8" t="s">
        <v>12</v>
      </c>
      <c r="F8" t="s">
        <v>10</v>
      </c>
      <c r="G8">
        <v>5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15</v>
      </c>
      <c r="B9">
        <v>263</v>
      </c>
      <c r="C9" t="s">
        <v>17</v>
      </c>
      <c r="D9" t="s">
        <v>34</v>
      </c>
      <c r="E9" t="s">
        <v>35</v>
      </c>
      <c r="F9" t="s">
        <v>10</v>
      </c>
      <c r="G9">
        <v>5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24</v>
      </c>
      <c r="B10">
        <v>881</v>
      </c>
      <c r="C10" t="s">
        <v>17</v>
      </c>
      <c r="D10" t="s">
        <v>11</v>
      </c>
      <c r="E10" t="s">
        <v>53</v>
      </c>
      <c r="F10" t="s">
        <v>20</v>
      </c>
      <c r="G10">
        <v>4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5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4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4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4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26</v>
      </c>
      <c r="B11">
        <v>882</v>
      </c>
      <c r="C11" t="s">
        <v>17</v>
      </c>
      <c r="D11" t="s">
        <v>11</v>
      </c>
      <c r="E11" t="s">
        <v>53</v>
      </c>
      <c r="F11" t="s">
        <v>20</v>
      </c>
      <c r="G11">
        <v>4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5</v>
      </c>
      <c r="O11" s="1">
        <f t="shared" si="4"/>
        <v>0</v>
      </c>
      <c r="P11" s="1">
        <f t="shared" si="4"/>
        <v>5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6</v>
      </c>
      <c r="V11" s="1">
        <f t="shared" si="5"/>
        <v>0</v>
      </c>
      <c r="W11" s="1">
        <f t="shared" si="5"/>
        <v>6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5</v>
      </c>
      <c r="AC11" s="1">
        <f t="shared" si="5"/>
        <v>0</v>
      </c>
      <c r="AD11" s="1">
        <f t="shared" si="5"/>
        <v>5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3</v>
      </c>
      <c r="AJ11" s="1">
        <f t="shared" si="6"/>
        <v>0</v>
      </c>
      <c r="AK11" s="1">
        <f t="shared" si="6"/>
        <v>3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28</v>
      </c>
      <c r="B12">
        <v>883</v>
      </c>
      <c r="C12" t="s">
        <v>24</v>
      </c>
      <c r="D12" t="s">
        <v>11</v>
      </c>
      <c r="E12" t="s">
        <v>53</v>
      </c>
      <c r="F12" t="s">
        <v>20</v>
      </c>
      <c r="G12">
        <v>4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5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6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5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3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17</v>
      </c>
      <c r="B13">
        <v>729</v>
      </c>
      <c r="C13" t="s">
        <v>17</v>
      </c>
      <c r="D13" t="s">
        <v>11</v>
      </c>
      <c r="E13" t="s">
        <v>52</v>
      </c>
      <c r="F13" t="s">
        <v>20</v>
      </c>
      <c r="G13">
        <v>3</v>
      </c>
    </row>
    <row r="14" spans="1:52">
      <c r="A14">
        <v>19</v>
      </c>
      <c r="B14">
        <v>730</v>
      </c>
      <c r="C14" t="s">
        <v>17</v>
      </c>
      <c r="D14" t="s">
        <v>11</v>
      </c>
      <c r="E14" t="s">
        <v>52</v>
      </c>
      <c r="F14" t="s">
        <v>20</v>
      </c>
      <c r="G14">
        <v>3</v>
      </c>
      <c r="K14" s="17" t="s">
        <v>158</v>
      </c>
      <c r="L14" s="18">
        <v>6.5</v>
      </c>
    </row>
    <row r="15" spans="1:52">
      <c r="A15">
        <v>21</v>
      </c>
      <c r="B15">
        <v>731</v>
      </c>
      <c r="C15" t="s">
        <v>24</v>
      </c>
      <c r="D15" t="s">
        <v>11</v>
      </c>
      <c r="E15" t="s">
        <v>52</v>
      </c>
      <c r="F15" t="s">
        <v>20</v>
      </c>
      <c r="G15">
        <v>3</v>
      </c>
      <c r="K15" s="16" t="s">
        <v>159</v>
      </c>
      <c r="L15" s="1">
        <f>(L6+L10)*1.5</f>
        <v>0</v>
      </c>
      <c r="M15" s="1">
        <f t="shared" ref="M15:AZ15" si="8">(M6+M10)*1.5</f>
        <v>6</v>
      </c>
      <c r="N15" s="1">
        <f t="shared" si="8"/>
        <v>0</v>
      </c>
      <c r="O15" s="1">
        <f t="shared" si="8"/>
        <v>7.5</v>
      </c>
      <c r="P15" s="1">
        <f t="shared" si="8"/>
        <v>4.5</v>
      </c>
      <c r="Q15" s="1">
        <f t="shared" si="8"/>
        <v>0</v>
      </c>
      <c r="R15" s="1">
        <f t="shared" si="8"/>
        <v>0</v>
      </c>
      <c r="S15" s="1">
        <f t="shared" si="8"/>
        <v>6</v>
      </c>
      <c r="T15" s="1">
        <f t="shared" si="8"/>
        <v>0</v>
      </c>
      <c r="U15" s="1">
        <f t="shared" si="8"/>
        <v>0</v>
      </c>
      <c r="V15" s="1">
        <f t="shared" si="8"/>
        <v>9</v>
      </c>
      <c r="W15" s="1">
        <f t="shared" si="8"/>
        <v>0</v>
      </c>
      <c r="X15" s="1">
        <f t="shared" si="8"/>
        <v>0</v>
      </c>
      <c r="Y15" s="1">
        <f t="shared" si="8"/>
        <v>3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6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6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24</v>
      </c>
      <c r="B16">
        <v>905</v>
      </c>
      <c r="C16" t="s">
        <v>17</v>
      </c>
      <c r="D16" t="s">
        <v>11</v>
      </c>
      <c r="E16" t="s">
        <v>52</v>
      </c>
      <c r="F16" t="s">
        <v>20</v>
      </c>
      <c r="G16">
        <v>4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8</v>
      </c>
      <c r="O16" s="1">
        <f t="shared" si="9"/>
        <v>0</v>
      </c>
      <c r="P16" s="1">
        <f t="shared" si="9"/>
        <v>5</v>
      </c>
      <c r="Q16" s="1">
        <f t="shared" si="9"/>
        <v>1</v>
      </c>
      <c r="R16" s="1">
        <f t="shared" si="9"/>
        <v>0</v>
      </c>
      <c r="S16" s="1">
        <f t="shared" si="9"/>
        <v>0</v>
      </c>
      <c r="T16" s="1">
        <f t="shared" si="9"/>
        <v>2</v>
      </c>
      <c r="U16" s="1">
        <f t="shared" si="9"/>
        <v>6</v>
      </c>
      <c r="V16" s="1">
        <f t="shared" si="9"/>
        <v>0</v>
      </c>
      <c r="W16" s="1">
        <f t="shared" si="9"/>
        <v>7</v>
      </c>
      <c r="X16" s="1">
        <f t="shared" si="9"/>
        <v>0</v>
      </c>
      <c r="Y16" s="1">
        <f t="shared" si="9"/>
        <v>0</v>
      </c>
      <c r="Z16" s="1">
        <f t="shared" si="9"/>
        <v>4</v>
      </c>
      <c r="AA16" s="1">
        <f t="shared" si="9"/>
        <v>0</v>
      </c>
      <c r="AB16" s="1">
        <f t="shared" si="9"/>
        <v>5</v>
      </c>
      <c r="AC16" s="1">
        <f t="shared" si="9"/>
        <v>0</v>
      </c>
      <c r="AD16" s="1">
        <f t="shared" si="9"/>
        <v>5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3</v>
      </c>
      <c r="AJ16" s="1">
        <f t="shared" si="9"/>
        <v>0</v>
      </c>
      <c r="AK16" s="1">
        <f t="shared" si="9"/>
        <v>3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26</v>
      </c>
      <c r="B17">
        <v>906</v>
      </c>
      <c r="C17" t="s">
        <v>17</v>
      </c>
      <c r="D17" t="s">
        <v>11</v>
      </c>
      <c r="E17" t="s">
        <v>52</v>
      </c>
      <c r="F17" t="s">
        <v>20</v>
      </c>
      <c r="G17">
        <v>4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12.5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15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12.5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7.5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28</v>
      </c>
      <c r="B18">
        <v>907</v>
      </c>
      <c r="C18" t="s">
        <v>24</v>
      </c>
      <c r="D18" t="s">
        <v>11</v>
      </c>
      <c r="E18" t="s">
        <v>52</v>
      </c>
      <c r="F18" t="s">
        <v>20</v>
      </c>
      <c r="G18">
        <v>4</v>
      </c>
      <c r="K18" s="15" t="s">
        <v>155</v>
      </c>
      <c r="L18" s="20">
        <f>SUM(L15:L17)</f>
        <v>0</v>
      </c>
      <c r="M18" s="20">
        <f t="shared" ref="M18:AZ18" si="11">SUM(M15:M17)</f>
        <v>6</v>
      </c>
      <c r="N18" s="20">
        <f t="shared" si="11"/>
        <v>8</v>
      </c>
      <c r="O18" s="20">
        <f t="shared" si="11"/>
        <v>7.5</v>
      </c>
      <c r="P18" s="20">
        <f t="shared" si="11"/>
        <v>9.5</v>
      </c>
      <c r="Q18" s="20">
        <f t="shared" si="11"/>
        <v>1</v>
      </c>
      <c r="R18" s="20">
        <f t="shared" si="11"/>
        <v>12.5</v>
      </c>
      <c r="S18" s="20">
        <f t="shared" si="11"/>
        <v>6</v>
      </c>
      <c r="T18" s="20">
        <f t="shared" si="11"/>
        <v>2</v>
      </c>
      <c r="U18" s="20">
        <f t="shared" si="11"/>
        <v>6</v>
      </c>
      <c r="V18" s="20">
        <f t="shared" si="11"/>
        <v>9</v>
      </c>
      <c r="W18" s="20">
        <f t="shared" si="11"/>
        <v>7</v>
      </c>
      <c r="X18" s="20">
        <f t="shared" si="11"/>
        <v>0</v>
      </c>
      <c r="Y18" s="20">
        <f t="shared" si="11"/>
        <v>18</v>
      </c>
      <c r="Z18" s="20">
        <f t="shared" si="11"/>
        <v>4</v>
      </c>
      <c r="AA18" s="20">
        <f t="shared" si="11"/>
        <v>0</v>
      </c>
      <c r="AB18" s="20">
        <f t="shared" si="11"/>
        <v>5</v>
      </c>
      <c r="AC18" s="20">
        <f t="shared" si="11"/>
        <v>6</v>
      </c>
      <c r="AD18" s="20">
        <f t="shared" si="11"/>
        <v>5</v>
      </c>
      <c r="AE18" s="20">
        <f t="shared" si="11"/>
        <v>0</v>
      </c>
      <c r="AF18" s="20">
        <f t="shared" si="11"/>
        <v>12.5</v>
      </c>
      <c r="AG18" s="20">
        <f t="shared" si="11"/>
        <v>0</v>
      </c>
      <c r="AH18" s="20">
        <f t="shared" si="11"/>
        <v>0</v>
      </c>
      <c r="AI18" s="20">
        <f t="shared" si="11"/>
        <v>3</v>
      </c>
      <c r="AJ18" s="20">
        <f t="shared" si="11"/>
        <v>6</v>
      </c>
      <c r="AK18" s="20">
        <f t="shared" si="11"/>
        <v>3</v>
      </c>
      <c r="AL18" s="20">
        <f t="shared" si="11"/>
        <v>0</v>
      </c>
      <c r="AM18" s="20">
        <f t="shared" si="11"/>
        <v>7.5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3</v>
      </c>
      <c r="B19">
        <v>19</v>
      </c>
      <c r="C19" t="s">
        <v>17</v>
      </c>
      <c r="D19" t="s">
        <v>39</v>
      </c>
      <c r="E19" t="s">
        <v>40</v>
      </c>
      <c r="F19" t="s">
        <v>10</v>
      </c>
      <c r="G19">
        <v>1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1.5</v>
      </c>
      <c r="O19" s="19">
        <f t="shared" si="12"/>
        <v>1</v>
      </c>
      <c r="P19" s="19">
        <f t="shared" si="12"/>
        <v>3</v>
      </c>
      <c r="Q19" s="19">
        <f t="shared" si="12"/>
        <v>0</v>
      </c>
      <c r="R19" s="19">
        <f t="shared" si="12"/>
        <v>6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2.5</v>
      </c>
      <c r="W19" s="19">
        <f t="shared" si="12"/>
        <v>0.5</v>
      </c>
      <c r="X19" s="19">
        <f t="shared" si="12"/>
        <v>0</v>
      </c>
      <c r="Y19" s="19">
        <f t="shared" si="12"/>
        <v>11.5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</v>
      </c>
      <c r="AD19" s="19">
        <f t="shared" si="12"/>
        <v>0</v>
      </c>
      <c r="AE19" s="19">
        <f t="shared" si="12"/>
        <v>0</v>
      </c>
      <c r="AF19" s="19">
        <f t="shared" si="12"/>
        <v>6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</v>
      </c>
      <c r="AK19" s="19">
        <f t="shared" si="12"/>
        <v>0</v>
      </c>
      <c r="AL19" s="19">
        <f t="shared" si="12"/>
        <v>0</v>
      </c>
      <c r="AM19" s="19">
        <f t="shared" si="12"/>
        <v>1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15</v>
      </c>
      <c r="B20">
        <v>269</v>
      </c>
      <c r="C20" t="s">
        <v>17</v>
      </c>
      <c r="D20" t="s">
        <v>39</v>
      </c>
      <c r="E20" t="s">
        <v>40</v>
      </c>
      <c r="F20" t="s">
        <v>10</v>
      </c>
      <c r="G20">
        <v>5</v>
      </c>
    </row>
    <row r="21" spans="1:52">
      <c r="A21">
        <v>3</v>
      </c>
      <c r="B21">
        <v>389</v>
      </c>
      <c r="C21" t="s">
        <v>17</v>
      </c>
      <c r="D21" t="s">
        <v>11</v>
      </c>
      <c r="E21" t="s">
        <v>41</v>
      </c>
      <c r="F21" t="s">
        <v>20</v>
      </c>
      <c r="G21">
        <v>1</v>
      </c>
    </row>
    <row r="22" spans="1:52">
      <c r="A22">
        <v>5</v>
      </c>
      <c r="B22">
        <v>390</v>
      </c>
      <c r="C22" t="s">
        <v>17</v>
      </c>
      <c r="D22" t="s">
        <v>11</v>
      </c>
      <c r="E22" t="s">
        <v>41</v>
      </c>
      <c r="F22" t="s">
        <v>20</v>
      </c>
      <c r="G22">
        <v>1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7</v>
      </c>
      <c r="B23">
        <v>391</v>
      </c>
      <c r="C23" t="s">
        <v>24</v>
      </c>
      <c r="D23" t="s">
        <v>11</v>
      </c>
      <c r="E23" t="s">
        <v>41</v>
      </c>
      <c r="F23" t="s">
        <v>20</v>
      </c>
      <c r="G23">
        <v>1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17</v>
      </c>
      <c r="B24">
        <v>749</v>
      </c>
      <c r="C24" t="s">
        <v>17</v>
      </c>
      <c r="D24" t="s">
        <v>11</v>
      </c>
      <c r="E24" t="s">
        <v>41</v>
      </c>
      <c r="F24" t="s">
        <v>20</v>
      </c>
      <c r="G24">
        <v>3</v>
      </c>
      <c r="K24" s="1" t="s">
        <v>36</v>
      </c>
      <c r="L24" s="1">
        <f>COUNTIFS($C$2:$C$85,$K$6,$E$2:$E$85,K24,$F$2:$F$85,$K$4,$G$2:$G$85,$L$23)</f>
        <v>1</v>
      </c>
      <c r="M24" s="1">
        <f>COUNTIFS($C$2:$C$85,$K$6,$E$2:$E$85,K24,$F$2:$F$85,$K$4,$G$2:$G$85,$M$23)</f>
        <v>0</v>
      </c>
      <c r="N24" s="1">
        <f>COUNTIFS($C$2:$C$85,$K$6,$E$2:$E$85,K24,$F$2:$F$85,$K$4,$G$2:$G$85,$N$23)</f>
        <v>1</v>
      </c>
      <c r="O24" s="1">
        <f>COUNTIFS($C$2:$C$85,$K$6,$E$2:$E$85,K24,$F$2:$F$85,$K$4,$G$2:$G$85,$O$23)</f>
        <v>1</v>
      </c>
      <c r="P24" s="1">
        <f>COUNTIFS($C$2:$C$85,$K$6,$E$2:$E$85,K24,$F$2:$F$85,$K$4,$G$2:$G$85,$P$23)</f>
        <v>0</v>
      </c>
      <c r="Q24" s="1">
        <f>COUNTIFS($C$2:$C$85,$K$6,$E$2:$E$85,K24,$F$2:$F$85,$K$4,$G$2:$G$85,$Q$23)</f>
        <v>0</v>
      </c>
      <c r="R24" s="81">
        <f>SUM(L24:Q26)</f>
        <v>15</v>
      </c>
    </row>
    <row r="25" spans="1:52">
      <c r="A25">
        <v>19</v>
      </c>
      <c r="B25">
        <v>750</v>
      </c>
      <c r="C25" t="s">
        <v>17</v>
      </c>
      <c r="D25" t="s">
        <v>11</v>
      </c>
      <c r="E25" t="s">
        <v>41</v>
      </c>
      <c r="F25" t="s">
        <v>20</v>
      </c>
      <c r="G25">
        <v>3</v>
      </c>
      <c r="K25" s="1" t="s">
        <v>37</v>
      </c>
      <c r="L25" s="1">
        <f>COUNTIFS($C$2:$C$85,$K$6,$E$2:$E$85,K25,$F$2:$F$85,$K$4,$G$2:$G$85,$L$23)</f>
        <v>2</v>
      </c>
      <c r="M25" s="1">
        <f>COUNTIFS($C$2:$C$85,$K$6,$E$2:$E$85,K25,$F$2:$F$85,$K$4,$G$2:$G$85,$M$23)</f>
        <v>2</v>
      </c>
      <c r="N25" s="1">
        <f>COUNTIFS($C$2:$C$85,$K$6,$E$2:$E$85,K25,$F$2:$F$85,$K$4,$G$2:$G$85,$N$23)</f>
        <v>2</v>
      </c>
      <c r="O25" s="1">
        <f>COUNTIFS($C$2:$C$85,$K$6,$E$2:$E$85,K25,$F$2:$F$85,$K$4,$G$2:$G$85,$O$23)</f>
        <v>0</v>
      </c>
      <c r="P25" s="1">
        <f>COUNTIFS($C$2:$C$85,$K$6,$E$2:$E$85,K25,$F$2:$F$85,$K$4,$G$2:$G$85,$P$23)</f>
        <v>2</v>
      </c>
      <c r="Q25" s="1">
        <f>COUNTIFS($C$2:$C$85,$K$6,$E$2:$E$85,K25,$F$2:$F$85,$K$4,$G$2:$G$85,$Q$23)</f>
        <v>0</v>
      </c>
      <c r="R25" s="82"/>
    </row>
    <row r="26" spans="1:52">
      <c r="A26">
        <v>21</v>
      </c>
      <c r="B26">
        <v>751</v>
      </c>
      <c r="C26" t="s">
        <v>24</v>
      </c>
      <c r="D26" t="s">
        <v>11</v>
      </c>
      <c r="E26" t="s">
        <v>41</v>
      </c>
      <c r="F26" t="s">
        <v>20</v>
      </c>
      <c r="G26">
        <v>3</v>
      </c>
      <c r="K26" s="1" t="s">
        <v>38</v>
      </c>
      <c r="L26" s="1">
        <f>COUNTIFS($C$2:$C$85,$K$6,$E$2:$E$85,K26,$F$2:$F$85,$K$4,$G$2:$G$85,$L$23)</f>
        <v>1</v>
      </c>
      <c r="M26" s="1">
        <f>COUNTIFS($C$2:$C$85,$K$6,$E$2:$E$85,K26,$F$2:$F$85,$K$4,$G$2:$G$85,$M$23)</f>
        <v>1</v>
      </c>
      <c r="N26" s="1">
        <f>COUNTIFS($C$2:$C$85,$K$6,$E$2:$E$85,K26,$F$2:$F$85,$K$4,$G$2:$G$85,$N$23)</f>
        <v>1</v>
      </c>
      <c r="O26" s="1">
        <f>COUNTIFS($C$2:$C$85,$K$6,$E$2:$E$85,K26,$F$2:$F$85,$K$4,$G$2:$G$85,$O$23)</f>
        <v>1</v>
      </c>
      <c r="P26" s="1">
        <f>COUNTIFS($C$2:$C$85,$K$6,$E$2:$E$85,K26,$F$2:$F$85,$K$4,$G$2:$G$85,$P$23)</f>
        <v>0</v>
      </c>
      <c r="Q26" s="1">
        <f>COUNTIFS($C$2:$C$85,$K$6,$E$2:$E$85,K26,$F$2:$F$85,$K$4,$G$2:$G$85,$Q$23)</f>
        <v>0</v>
      </c>
      <c r="R26" s="83"/>
    </row>
    <row r="27" spans="1:52">
      <c r="A27">
        <v>24</v>
      </c>
      <c r="B27">
        <v>929</v>
      </c>
      <c r="C27" t="s">
        <v>17</v>
      </c>
      <c r="D27" t="s">
        <v>11</v>
      </c>
      <c r="E27" t="s">
        <v>41</v>
      </c>
      <c r="F27" t="s">
        <v>20</v>
      </c>
      <c r="G27">
        <v>4</v>
      </c>
    </row>
    <row r="28" spans="1:52">
      <c r="A28">
        <v>26</v>
      </c>
      <c r="B28">
        <v>930</v>
      </c>
      <c r="C28" t="s">
        <v>17</v>
      </c>
      <c r="D28" t="s">
        <v>11</v>
      </c>
      <c r="E28" t="s">
        <v>41</v>
      </c>
      <c r="F28" t="s">
        <v>20</v>
      </c>
      <c r="G28">
        <v>4</v>
      </c>
      <c r="K28" s="23" t="s">
        <v>164</v>
      </c>
      <c r="L28" s="78" t="s">
        <v>162</v>
      </c>
      <c r="M28" s="79"/>
      <c r="N28" s="79"/>
      <c r="O28" s="79"/>
      <c r="P28" s="79"/>
      <c r="Q28" s="80"/>
      <c r="R28" s="75" t="s">
        <v>171</v>
      </c>
    </row>
    <row r="29" spans="1:52">
      <c r="A29">
        <v>28</v>
      </c>
      <c r="B29">
        <v>931</v>
      </c>
      <c r="C29" t="s">
        <v>24</v>
      </c>
      <c r="D29" t="s">
        <v>11</v>
      </c>
      <c r="E29" t="s">
        <v>41</v>
      </c>
      <c r="F29" t="s">
        <v>20</v>
      </c>
      <c r="G29">
        <v>4</v>
      </c>
      <c r="K29" s="23" t="s">
        <v>168</v>
      </c>
      <c r="L29" s="23">
        <v>1</v>
      </c>
      <c r="M29" s="23">
        <v>2</v>
      </c>
      <c r="N29" s="23">
        <v>3</v>
      </c>
      <c r="O29" s="23">
        <v>4</v>
      </c>
      <c r="P29" s="23">
        <v>5</v>
      </c>
      <c r="Q29" s="23">
        <v>6</v>
      </c>
      <c r="R29" s="75"/>
    </row>
    <row r="30" spans="1:52">
      <c r="A30">
        <v>2</v>
      </c>
      <c r="B30">
        <v>32</v>
      </c>
      <c r="C30" t="s">
        <v>7</v>
      </c>
      <c r="D30" t="s">
        <v>11</v>
      </c>
      <c r="E30" t="s">
        <v>36</v>
      </c>
      <c r="F30" t="s">
        <v>10</v>
      </c>
      <c r="G30">
        <v>1</v>
      </c>
      <c r="K30" s="1" t="s">
        <v>25</v>
      </c>
      <c r="L30" s="1">
        <f t="shared" ref="L30:L37" si="13">COUNTIFS($C$2:$C$85,$K$7,$E$2:$E$85,K30,$F$2:$F$85,$K$4,$G$2:$G$85,$L$23)</f>
        <v>0</v>
      </c>
      <c r="M30" s="1">
        <f t="shared" ref="M30:M37" si="14">COUNTIFS($C$2:$C$85,$K$7,$E$2:$E$85,K30,$F$2:$F$85,$K$4,$G$2:$G$85,$M$23)</f>
        <v>0</v>
      </c>
      <c r="N30" s="1">
        <f t="shared" ref="N30:N37" si="15">COUNTIFS($C$2:$C$85,$K$7,$E$2:$E$85,K30,$F$2:$F$85,$K$4,$G$2:$G$85,$N$23)</f>
        <v>1</v>
      </c>
      <c r="O30" s="1">
        <f t="shared" ref="O30:O37" si="16">COUNTIFS($C$2:$C$85,$K$7,$E$2:$E$85,K30,$F$2:$F$85,$K$4,$G$2:$G$85,$O$23)</f>
        <v>0</v>
      </c>
      <c r="P30" s="1">
        <f t="shared" ref="P30:P37" si="17">COUNTIFS($C$2:$C$85,$K$7,$E$2:$E$85,K30,$F$2:$F$85,$K$4,$G$2:$G$85,$P$23)</f>
        <v>0</v>
      </c>
      <c r="Q30" s="1">
        <f t="shared" ref="Q30:Q37" si="18">COUNTIFS($C$2:$C$85,$K$7,$E$2:$E$85,K30,$F$2:$F$85,$K$4,$G$2:$G$85,$Q$23)</f>
        <v>0</v>
      </c>
      <c r="R30" s="76">
        <f>SUM(L30:Q37)</f>
        <v>11</v>
      </c>
    </row>
    <row r="31" spans="1:52">
      <c r="A31">
        <v>3</v>
      </c>
      <c r="B31">
        <v>33</v>
      </c>
      <c r="C31" t="s">
        <v>17</v>
      </c>
      <c r="D31" t="s">
        <v>11</v>
      </c>
      <c r="E31" t="s">
        <v>36</v>
      </c>
      <c r="F31" t="s">
        <v>10</v>
      </c>
      <c r="G31">
        <v>1</v>
      </c>
      <c r="K31" s="1" t="s">
        <v>12</v>
      </c>
      <c r="L31" s="1">
        <f t="shared" si="13"/>
        <v>1</v>
      </c>
      <c r="M31" s="1">
        <f t="shared" si="14"/>
        <v>0</v>
      </c>
      <c r="N31" s="1">
        <f t="shared" si="15"/>
        <v>0</v>
      </c>
      <c r="O31" s="1">
        <f t="shared" si="16"/>
        <v>0</v>
      </c>
      <c r="P31" s="1">
        <f t="shared" si="17"/>
        <v>1</v>
      </c>
      <c r="Q31" s="1">
        <f t="shared" si="18"/>
        <v>0</v>
      </c>
      <c r="R31" s="76"/>
    </row>
    <row r="32" spans="1:52">
      <c r="A32">
        <v>4</v>
      </c>
      <c r="B32">
        <v>400</v>
      </c>
      <c r="C32" t="s">
        <v>7</v>
      </c>
      <c r="D32" t="s">
        <v>11</v>
      </c>
      <c r="E32" t="s">
        <v>36</v>
      </c>
      <c r="F32" t="s">
        <v>20</v>
      </c>
      <c r="G32">
        <v>1</v>
      </c>
      <c r="K32" s="1" t="s">
        <v>35</v>
      </c>
      <c r="L32" s="1">
        <f t="shared" si="13"/>
        <v>0</v>
      </c>
      <c r="M32" s="1">
        <f t="shared" si="14"/>
        <v>0</v>
      </c>
      <c r="N32" s="1">
        <f t="shared" si="15"/>
        <v>0</v>
      </c>
      <c r="O32" s="1">
        <f t="shared" si="16"/>
        <v>0</v>
      </c>
      <c r="P32" s="1">
        <f t="shared" si="17"/>
        <v>1</v>
      </c>
      <c r="Q32" s="1">
        <f t="shared" si="18"/>
        <v>0</v>
      </c>
      <c r="R32" s="76"/>
    </row>
    <row r="33" spans="1:18">
      <c r="A33">
        <v>8</v>
      </c>
      <c r="B33">
        <v>148</v>
      </c>
      <c r="C33" t="s">
        <v>7</v>
      </c>
      <c r="D33" t="s">
        <v>11</v>
      </c>
      <c r="E33" t="s">
        <v>36</v>
      </c>
      <c r="F33" t="s">
        <v>10</v>
      </c>
      <c r="G33">
        <v>3</v>
      </c>
      <c r="K33" s="1" t="s">
        <v>40</v>
      </c>
      <c r="L33" s="1">
        <f t="shared" si="13"/>
        <v>1</v>
      </c>
      <c r="M33" s="1">
        <f t="shared" si="14"/>
        <v>0</v>
      </c>
      <c r="N33" s="1">
        <f t="shared" si="15"/>
        <v>0</v>
      </c>
      <c r="O33" s="1">
        <f t="shared" si="16"/>
        <v>0</v>
      </c>
      <c r="P33" s="1">
        <f t="shared" si="17"/>
        <v>1</v>
      </c>
      <c r="Q33" s="1">
        <f t="shared" si="18"/>
        <v>0</v>
      </c>
      <c r="R33" s="76"/>
    </row>
    <row r="34" spans="1:18">
      <c r="A34">
        <v>11</v>
      </c>
      <c r="B34">
        <v>218</v>
      </c>
      <c r="C34" t="s">
        <v>7</v>
      </c>
      <c r="D34" t="s">
        <v>11</v>
      </c>
      <c r="E34" t="s">
        <v>36</v>
      </c>
      <c r="F34" t="s">
        <v>10</v>
      </c>
      <c r="G34">
        <v>4</v>
      </c>
      <c r="K34" s="1" t="s">
        <v>36</v>
      </c>
      <c r="L34" s="1">
        <f t="shared" si="13"/>
        <v>1</v>
      </c>
      <c r="M34" s="1">
        <f t="shared" si="14"/>
        <v>0</v>
      </c>
      <c r="N34" s="1">
        <f t="shared" si="15"/>
        <v>0</v>
      </c>
      <c r="O34" s="1">
        <f t="shared" si="16"/>
        <v>0</v>
      </c>
      <c r="P34" s="1">
        <f t="shared" si="17"/>
        <v>0</v>
      </c>
      <c r="Q34" s="1">
        <f t="shared" si="18"/>
        <v>0</v>
      </c>
      <c r="R34" s="76"/>
    </row>
    <row r="35" spans="1:18">
      <c r="A35">
        <v>11</v>
      </c>
      <c r="B35">
        <v>584</v>
      </c>
      <c r="C35" t="s">
        <v>7</v>
      </c>
      <c r="D35" t="s">
        <v>11</v>
      </c>
      <c r="E35" t="s">
        <v>36</v>
      </c>
      <c r="F35" t="s">
        <v>20</v>
      </c>
      <c r="G35">
        <v>2</v>
      </c>
      <c r="K35" s="1" t="s">
        <v>51</v>
      </c>
      <c r="L35" s="1">
        <f t="shared" si="13"/>
        <v>0</v>
      </c>
      <c r="M35" s="1">
        <f t="shared" si="14"/>
        <v>0</v>
      </c>
      <c r="N35" s="1">
        <f t="shared" si="15"/>
        <v>0</v>
      </c>
      <c r="O35" s="1">
        <f t="shared" si="16"/>
        <v>0</v>
      </c>
      <c r="P35" s="1">
        <f t="shared" si="17"/>
        <v>1</v>
      </c>
      <c r="Q35" s="1">
        <f t="shared" si="18"/>
        <v>0</v>
      </c>
      <c r="R35" s="76"/>
    </row>
    <row r="36" spans="1:18">
      <c r="A36">
        <v>17</v>
      </c>
      <c r="B36">
        <v>761</v>
      </c>
      <c r="C36" t="s">
        <v>17</v>
      </c>
      <c r="D36" t="s">
        <v>11</v>
      </c>
      <c r="E36" t="s">
        <v>36</v>
      </c>
      <c r="F36" t="s">
        <v>20</v>
      </c>
      <c r="G36">
        <v>3</v>
      </c>
      <c r="K36" s="1" t="s">
        <v>48</v>
      </c>
      <c r="L36" s="1">
        <f t="shared" si="13"/>
        <v>0</v>
      </c>
      <c r="M36" s="1">
        <f t="shared" si="14"/>
        <v>1</v>
      </c>
      <c r="N36" s="1">
        <f t="shared" si="15"/>
        <v>0</v>
      </c>
      <c r="O36" s="1">
        <f t="shared" si="16"/>
        <v>1</v>
      </c>
      <c r="P36" s="1">
        <f t="shared" si="17"/>
        <v>0</v>
      </c>
      <c r="Q36" s="1">
        <f t="shared" si="18"/>
        <v>0</v>
      </c>
      <c r="R36" s="76"/>
    </row>
    <row r="37" spans="1:18">
      <c r="A37">
        <v>18</v>
      </c>
      <c r="B37">
        <v>760</v>
      </c>
      <c r="C37" t="s">
        <v>7</v>
      </c>
      <c r="D37" t="s">
        <v>11</v>
      </c>
      <c r="E37" t="s">
        <v>36</v>
      </c>
      <c r="F37" t="s">
        <v>20</v>
      </c>
      <c r="G37">
        <v>3</v>
      </c>
      <c r="K37" s="1" t="s">
        <v>49</v>
      </c>
      <c r="L37" s="1">
        <f t="shared" si="13"/>
        <v>0</v>
      </c>
      <c r="M37" s="1">
        <f t="shared" si="14"/>
        <v>0</v>
      </c>
      <c r="N37" s="1">
        <f t="shared" si="15"/>
        <v>1</v>
      </c>
      <c r="O37" s="1">
        <f t="shared" si="16"/>
        <v>0</v>
      </c>
      <c r="P37" s="1">
        <f t="shared" si="17"/>
        <v>0</v>
      </c>
      <c r="Q37" s="1">
        <f t="shared" si="18"/>
        <v>0</v>
      </c>
      <c r="R37" s="76"/>
    </row>
    <row r="38" spans="1:18">
      <c r="A38">
        <v>19</v>
      </c>
      <c r="B38">
        <v>762</v>
      </c>
      <c r="C38" t="s">
        <v>17</v>
      </c>
      <c r="D38" t="s">
        <v>11</v>
      </c>
      <c r="E38" t="s">
        <v>36</v>
      </c>
      <c r="F38" t="s">
        <v>20</v>
      </c>
      <c r="G38">
        <v>3</v>
      </c>
    </row>
    <row r="39" spans="1:18">
      <c r="A39">
        <v>21</v>
      </c>
      <c r="B39">
        <v>763</v>
      </c>
      <c r="C39" t="s">
        <v>24</v>
      </c>
      <c r="D39" t="s">
        <v>11</v>
      </c>
      <c r="E39" t="s">
        <v>36</v>
      </c>
      <c r="F39" t="s">
        <v>20</v>
      </c>
      <c r="G39">
        <v>3</v>
      </c>
      <c r="K39" s="24" t="s">
        <v>165</v>
      </c>
      <c r="L39" s="45" t="s">
        <v>162</v>
      </c>
      <c r="M39" s="46"/>
      <c r="N39" s="46"/>
      <c r="O39" s="47"/>
      <c r="P39" s="77" t="s">
        <v>171</v>
      </c>
    </row>
    <row r="40" spans="1:18">
      <c r="A40">
        <v>10</v>
      </c>
      <c r="B40">
        <v>589</v>
      </c>
      <c r="C40" t="s">
        <v>17</v>
      </c>
      <c r="D40" t="s">
        <v>11</v>
      </c>
      <c r="E40" t="s">
        <v>51</v>
      </c>
      <c r="F40" t="s">
        <v>20</v>
      </c>
      <c r="G40">
        <v>2</v>
      </c>
      <c r="K40" s="24" t="s">
        <v>168</v>
      </c>
      <c r="L40" s="24">
        <v>1</v>
      </c>
      <c r="M40" s="24">
        <v>2</v>
      </c>
      <c r="N40" s="24">
        <v>3</v>
      </c>
      <c r="O40" s="24">
        <v>4</v>
      </c>
      <c r="P40" s="77"/>
    </row>
    <row r="41" spans="1:18">
      <c r="A41">
        <v>12</v>
      </c>
      <c r="B41">
        <v>590</v>
      </c>
      <c r="C41" t="s">
        <v>17</v>
      </c>
      <c r="D41" t="s">
        <v>11</v>
      </c>
      <c r="E41" t="s">
        <v>51</v>
      </c>
      <c r="F41" t="s">
        <v>20</v>
      </c>
      <c r="G41">
        <v>2</v>
      </c>
      <c r="K41" s="1" t="s">
        <v>46</v>
      </c>
      <c r="L41" s="1">
        <f>COUNTIFS($C$2:$C$85,$K$10,$E$2:$E$85,K41,$F$2:$F$85,$K$8,$G$2:$G$85,$L$23)</f>
        <v>1</v>
      </c>
      <c r="M41" s="1">
        <f>COUNTIFS($C$2:$C$85,$K$10,$E$2:$E$85,K41,$F$2:$F$85,$K$8,$G$2:$G$85,$M$23)</f>
        <v>0</v>
      </c>
      <c r="N41" s="1">
        <f>COUNTIFS($C$2:$C$85,$K$10,$E$2:$E$85,K41,$F$2:$F$85,$K$8,$G$2:$G$85,$N$23)</f>
        <v>0</v>
      </c>
      <c r="O41" s="1">
        <f>COUNTIFS($C$2:$C$85,$K$10,$E$2:$E$85,K41,$F$2:$F$85,$K$8,$G$2:$G$85,$O$23)</f>
        <v>0</v>
      </c>
      <c r="P41" s="76">
        <f>SUM(L41:O44)</f>
        <v>13</v>
      </c>
    </row>
    <row r="42" spans="1:18">
      <c r="A42">
        <v>14</v>
      </c>
      <c r="B42">
        <v>591</v>
      </c>
      <c r="C42" t="s">
        <v>24</v>
      </c>
      <c r="D42" t="s">
        <v>11</v>
      </c>
      <c r="E42" t="s">
        <v>51</v>
      </c>
      <c r="F42" t="s">
        <v>20</v>
      </c>
      <c r="G42">
        <v>2</v>
      </c>
      <c r="K42" s="1" t="s">
        <v>36</v>
      </c>
      <c r="L42" s="1">
        <f>COUNTIFS($C$2:$C$85,$K$10,$E$2:$E$85,K42,$F$2:$F$85,$K$8,$G$2:$G$85,$L$23)</f>
        <v>1</v>
      </c>
      <c r="M42" s="1">
        <f>COUNTIFS($C$2:$C$85,$K$10,$E$2:$E$85,K42,$F$2:$F$85,$K$8,$G$2:$G$85,$M$23)</f>
        <v>1</v>
      </c>
      <c r="N42" s="1">
        <f>COUNTIFS($C$2:$C$85,$K$10,$E$2:$E$85,K42,$F$2:$F$85,$K$8,$G$2:$G$85,$N$23)</f>
        <v>1</v>
      </c>
      <c r="O42" s="1">
        <f>COUNTIFS($C$2:$C$85,$K$10,$E$2:$E$85,K42,$F$2:$F$85,$K$8,$G$2:$G$85,$O$23)</f>
        <v>0</v>
      </c>
      <c r="P42" s="76"/>
    </row>
    <row r="43" spans="1:18">
      <c r="A43">
        <v>15</v>
      </c>
      <c r="B43">
        <v>279</v>
      </c>
      <c r="C43" t="s">
        <v>17</v>
      </c>
      <c r="D43" t="s">
        <v>11</v>
      </c>
      <c r="E43" t="s">
        <v>51</v>
      </c>
      <c r="F43" t="s">
        <v>10</v>
      </c>
      <c r="G43">
        <v>5</v>
      </c>
      <c r="K43" s="1" t="s">
        <v>43</v>
      </c>
      <c r="L43" s="1">
        <f>COUNTIFS($C$2:$C$85,$K$10,$E$2:$E$85,K43,$F$2:$F$85,$K$8,$G$2:$G$85,$L$23)</f>
        <v>1</v>
      </c>
      <c r="M43" s="1">
        <f>COUNTIFS($C$2:$C$85,$K$10,$E$2:$E$85,K43,$F$2:$F$85,$K$8,$G$2:$G$85,$M$23)</f>
        <v>1</v>
      </c>
      <c r="N43" s="1">
        <f>COUNTIFS($C$2:$C$85,$K$10,$E$2:$E$85,K43,$F$2:$F$85,$K$8,$G$2:$G$85,$N$23)</f>
        <v>1</v>
      </c>
      <c r="O43" s="1">
        <f>COUNTIFS($C$2:$C$85,$K$10,$E$2:$E$85,K43,$F$2:$F$85,$K$8,$G$2:$G$85,$O$23)</f>
        <v>1</v>
      </c>
      <c r="P43" s="76"/>
    </row>
    <row r="44" spans="1:18">
      <c r="A44">
        <v>2</v>
      </c>
      <c r="B44">
        <v>36</v>
      </c>
      <c r="C44" t="s">
        <v>7</v>
      </c>
      <c r="D44" t="s">
        <v>31</v>
      </c>
      <c r="E44" t="s">
        <v>37</v>
      </c>
      <c r="F44" t="s">
        <v>10</v>
      </c>
      <c r="G44">
        <v>1</v>
      </c>
      <c r="K44" s="1" t="s">
        <v>38</v>
      </c>
      <c r="L44" s="1">
        <f>COUNTIFS($C$2:$C$85,$K$10,$E$2:$E$85,K44,$F$2:$F$85,$K$8,$G$2:$G$85,$L$23)</f>
        <v>1</v>
      </c>
      <c r="M44" s="1">
        <f>COUNTIFS($C$2:$C$85,$K$10,$E$2:$E$85,K44,$F$2:$F$85,$K$8,$G$2:$G$85,$M$23)</f>
        <v>1</v>
      </c>
      <c r="N44" s="1">
        <f>COUNTIFS($C$2:$C$85,$K$10,$E$2:$E$85,K44,$F$2:$F$85,$K$8,$G$2:$G$85,$N$23)</f>
        <v>1</v>
      </c>
      <c r="O44" s="1">
        <f>COUNTIFS($C$2:$C$85,$K$10,$E$2:$E$85,K44,$F$2:$F$85,$K$8,$G$2:$G$85,$O$23)</f>
        <v>2</v>
      </c>
      <c r="P44" s="76"/>
    </row>
    <row r="45" spans="1:18">
      <c r="A45">
        <v>2</v>
      </c>
      <c r="B45">
        <v>38</v>
      </c>
      <c r="C45" t="s">
        <v>7</v>
      </c>
      <c r="D45" t="s">
        <v>31</v>
      </c>
      <c r="E45" t="s">
        <v>37</v>
      </c>
      <c r="F45" t="s">
        <v>10</v>
      </c>
      <c r="G45">
        <v>1</v>
      </c>
    </row>
    <row r="46" spans="1:18">
      <c r="A46">
        <v>5</v>
      </c>
      <c r="B46">
        <v>96</v>
      </c>
      <c r="C46" t="s">
        <v>7</v>
      </c>
      <c r="D46" t="s">
        <v>31</v>
      </c>
      <c r="E46" t="s">
        <v>37</v>
      </c>
      <c r="F46" t="s">
        <v>10</v>
      </c>
      <c r="G46">
        <v>2</v>
      </c>
      <c r="K46" s="24" t="s">
        <v>166</v>
      </c>
      <c r="L46" s="45" t="s">
        <v>162</v>
      </c>
      <c r="M46" s="46"/>
      <c r="N46" s="46"/>
      <c r="O46" s="47"/>
      <c r="P46" s="77" t="s">
        <v>171</v>
      </c>
    </row>
    <row r="47" spans="1:18">
      <c r="A47">
        <v>5</v>
      </c>
      <c r="B47">
        <v>98</v>
      </c>
      <c r="C47" t="s">
        <v>7</v>
      </c>
      <c r="D47" t="s">
        <v>31</v>
      </c>
      <c r="E47" t="s">
        <v>37</v>
      </c>
      <c r="F47" t="s">
        <v>10</v>
      </c>
      <c r="G47">
        <v>2</v>
      </c>
      <c r="K47" s="24" t="s">
        <v>168</v>
      </c>
      <c r="L47" s="24">
        <v>1</v>
      </c>
      <c r="M47" s="24">
        <v>2</v>
      </c>
      <c r="N47" s="24">
        <v>3</v>
      </c>
      <c r="O47" s="24">
        <v>4</v>
      </c>
      <c r="P47" s="77"/>
    </row>
    <row r="48" spans="1:18">
      <c r="A48">
        <v>8</v>
      </c>
      <c r="B48">
        <v>154</v>
      </c>
      <c r="C48" t="s">
        <v>7</v>
      </c>
      <c r="D48" t="s">
        <v>31</v>
      </c>
      <c r="E48" t="s">
        <v>37</v>
      </c>
      <c r="F48" t="s">
        <v>10</v>
      </c>
      <c r="G48">
        <v>3</v>
      </c>
      <c r="K48" s="1" t="s">
        <v>50</v>
      </c>
      <c r="L48" s="1">
        <f t="shared" ref="L48:L55" si="19">COUNTIFS($C$2:$C$85,$K$11,$E$2:$E$85,K48,$F$2:$F$85,$K$8,$G$2:$G$85,$L$23)/2</f>
        <v>0</v>
      </c>
      <c r="M48" s="1">
        <f t="shared" ref="M48:M55" si="20">COUNTIFS($C$2:$C$85,$K$11,$E$2:$E$85,K48,$F$2:$F$85,$K$8,$G$2:$G$85,$M$23)/2</f>
        <v>1</v>
      </c>
      <c r="N48" s="1">
        <f t="shared" ref="N48:N55" si="21">COUNTIFS($C$2:$C$85,$K$11,$E$2:$E$85,K48,$F$2:$F$85,$K$8,$G$2:$G$85,$N$23)/2</f>
        <v>0</v>
      </c>
      <c r="O48" s="1">
        <f t="shared" ref="O48:O55" si="22">COUNTIFS($C$2:$C$85,$K$11,$E$2:$E$85,K48,$F$2:$F$85,$K$8,$G$2:$G$85,$O$23)/2</f>
        <v>0</v>
      </c>
      <c r="P48" s="76">
        <f>SUM(L48:O55)</f>
        <v>15</v>
      </c>
    </row>
    <row r="49" spans="1:16">
      <c r="A49">
        <v>8</v>
      </c>
      <c r="B49">
        <v>156</v>
      </c>
      <c r="C49" t="s">
        <v>7</v>
      </c>
      <c r="D49" t="s">
        <v>31</v>
      </c>
      <c r="E49" t="s">
        <v>37</v>
      </c>
      <c r="F49" t="s">
        <v>10</v>
      </c>
      <c r="G49">
        <v>3</v>
      </c>
      <c r="K49" s="1" t="s">
        <v>53</v>
      </c>
      <c r="L49" s="1">
        <f t="shared" si="19"/>
        <v>0</v>
      </c>
      <c r="M49" s="1">
        <f t="shared" si="20"/>
        <v>0</v>
      </c>
      <c r="N49" s="1">
        <f t="shared" si="21"/>
        <v>0</v>
      </c>
      <c r="O49" s="1">
        <f t="shared" si="22"/>
        <v>1</v>
      </c>
      <c r="P49" s="76"/>
    </row>
    <row r="50" spans="1:16">
      <c r="A50">
        <v>14</v>
      </c>
      <c r="B50">
        <v>282</v>
      </c>
      <c r="C50" t="s">
        <v>7</v>
      </c>
      <c r="D50" t="s">
        <v>31</v>
      </c>
      <c r="E50" t="s">
        <v>37</v>
      </c>
      <c r="F50" t="s">
        <v>10</v>
      </c>
      <c r="G50">
        <v>5</v>
      </c>
      <c r="K50" s="1" t="s">
        <v>52</v>
      </c>
      <c r="L50" s="1">
        <f t="shared" si="19"/>
        <v>0</v>
      </c>
      <c r="M50" s="1">
        <f t="shared" si="20"/>
        <v>0</v>
      </c>
      <c r="N50" s="1">
        <f t="shared" si="21"/>
        <v>1</v>
      </c>
      <c r="O50" s="1">
        <f t="shared" si="22"/>
        <v>1</v>
      </c>
      <c r="P50" s="76"/>
    </row>
    <row r="51" spans="1:16">
      <c r="A51">
        <v>14</v>
      </c>
      <c r="B51">
        <v>284</v>
      </c>
      <c r="C51" t="s">
        <v>7</v>
      </c>
      <c r="D51" t="s">
        <v>31</v>
      </c>
      <c r="E51" t="s">
        <v>37</v>
      </c>
      <c r="F51" t="s">
        <v>10</v>
      </c>
      <c r="G51">
        <v>5</v>
      </c>
      <c r="K51" s="1" t="s">
        <v>41</v>
      </c>
      <c r="L51" s="1">
        <f t="shared" si="19"/>
        <v>1</v>
      </c>
      <c r="M51" s="1">
        <f t="shared" si="20"/>
        <v>0</v>
      </c>
      <c r="N51" s="1">
        <f t="shared" si="21"/>
        <v>1</v>
      </c>
      <c r="O51" s="1">
        <f t="shared" si="22"/>
        <v>1</v>
      </c>
      <c r="P51" s="76"/>
    </row>
    <row r="52" spans="1:16">
      <c r="A52">
        <v>3</v>
      </c>
      <c r="B52">
        <v>413</v>
      </c>
      <c r="C52" t="s">
        <v>17</v>
      </c>
      <c r="D52" t="s">
        <v>11</v>
      </c>
      <c r="E52" t="s">
        <v>42</v>
      </c>
      <c r="F52" t="s">
        <v>20</v>
      </c>
      <c r="G52">
        <v>1</v>
      </c>
      <c r="K52" s="1" t="s">
        <v>36</v>
      </c>
      <c r="L52" s="1">
        <f t="shared" si="19"/>
        <v>0</v>
      </c>
      <c r="M52" s="1">
        <f t="shared" si="20"/>
        <v>0</v>
      </c>
      <c r="N52" s="1">
        <f t="shared" si="21"/>
        <v>1</v>
      </c>
      <c r="O52" s="1">
        <f t="shared" si="22"/>
        <v>0</v>
      </c>
      <c r="P52" s="76"/>
    </row>
    <row r="53" spans="1:16">
      <c r="A53">
        <v>5</v>
      </c>
      <c r="B53">
        <v>414</v>
      </c>
      <c r="C53" t="s">
        <v>17</v>
      </c>
      <c r="D53" t="s">
        <v>11</v>
      </c>
      <c r="E53" t="s">
        <v>42</v>
      </c>
      <c r="F53" t="s">
        <v>20</v>
      </c>
      <c r="G53">
        <v>1</v>
      </c>
      <c r="K53" s="1" t="s">
        <v>51</v>
      </c>
      <c r="L53" s="1">
        <f t="shared" si="19"/>
        <v>0</v>
      </c>
      <c r="M53" s="1">
        <f t="shared" si="20"/>
        <v>1</v>
      </c>
      <c r="N53" s="1">
        <f t="shared" si="21"/>
        <v>0</v>
      </c>
      <c r="O53" s="1">
        <f t="shared" si="22"/>
        <v>0</v>
      </c>
      <c r="P53" s="76"/>
    </row>
    <row r="54" spans="1:16">
      <c r="A54">
        <v>7</v>
      </c>
      <c r="B54">
        <v>415</v>
      </c>
      <c r="C54" t="s">
        <v>24</v>
      </c>
      <c r="D54" t="s">
        <v>11</v>
      </c>
      <c r="E54" t="s">
        <v>42</v>
      </c>
      <c r="F54" t="s">
        <v>20</v>
      </c>
      <c r="G54">
        <v>1</v>
      </c>
      <c r="K54" s="1" t="s">
        <v>42</v>
      </c>
      <c r="L54" s="1">
        <f t="shared" si="19"/>
        <v>1</v>
      </c>
      <c r="M54" s="1">
        <f t="shared" si="20"/>
        <v>1</v>
      </c>
      <c r="N54" s="1">
        <f t="shared" si="21"/>
        <v>1</v>
      </c>
      <c r="O54" s="1">
        <f t="shared" si="22"/>
        <v>0</v>
      </c>
      <c r="P54" s="76"/>
    </row>
    <row r="55" spans="1:16">
      <c r="A55">
        <v>10</v>
      </c>
      <c r="B55">
        <v>597</v>
      </c>
      <c r="C55" t="s">
        <v>17</v>
      </c>
      <c r="D55" t="s">
        <v>11</v>
      </c>
      <c r="E55" t="s">
        <v>42</v>
      </c>
      <c r="F55" t="s">
        <v>20</v>
      </c>
      <c r="G55">
        <v>2</v>
      </c>
      <c r="K55" s="1" t="s">
        <v>43</v>
      </c>
      <c r="L55" s="1">
        <f t="shared" si="19"/>
        <v>1</v>
      </c>
      <c r="M55" s="1">
        <f t="shared" si="20"/>
        <v>1</v>
      </c>
      <c r="N55" s="1">
        <f t="shared" si="21"/>
        <v>1</v>
      </c>
      <c r="O55" s="1">
        <f t="shared" si="22"/>
        <v>0</v>
      </c>
      <c r="P55" s="76"/>
    </row>
    <row r="56" spans="1:16">
      <c r="A56">
        <v>12</v>
      </c>
      <c r="B56">
        <v>598</v>
      </c>
      <c r="C56" t="s">
        <v>17</v>
      </c>
      <c r="D56" t="s">
        <v>11</v>
      </c>
      <c r="E56" t="s">
        <v>42</v>
      </c>
      <c r="F56" t="s">
        <v>20</v>
      </c>
      <c r="G56">
        <v>2</v>
      </c>
    </row>
    <row r="57" spans="1:16">
      <c r="A57">
        <v>14</v>
      </c>
      <c r="B57">
        <v>599</v>
      </c>
      <c r="C57" t="s">
        <v>24</v>
      </c>
      <c r="D57" t="s">
        <v>11</v>
      </c>
      <c r="E57" t="s">
        <v>42</v>
      </c>
      <c r="F57" t="s">
        <v>20</v>
      </c>
      <c r="G57">
        <v>2</v>
      </c>
      <c r="K57" s="24" t="s">
        <v>167</v>
      </c>
      <c r="L57" s="45" t="s">
        <v>162</v>
      </c>
      <c r="M57" s="46"/>
      <c r="N57" s="46"/>
      <c r="O57" s="47"/>
      <c r="P57" s="77" t="s">
        <v>171</v>
      </c>
    </row>
    <row r="58" spans="1:16">
      <c r="A58">
        <v>17</v>
      </c>
      <c r="B58">
        <v>773</v>
      </c>
      <c r="C58" t="s">
        <v>17</v>
      </c>
      <c r="D58" t="s">
        <v>11</v>
      </c>
      <c r="E58" t="s">
        <v>42</v>
      </c>
      <c r="F58" t="s">
        <v>20</v>
      </c>
      <c r="G58">
        <v>3</v>
      </c>
      <c r="K58" s="24" t="s">
        <v>168</v>
      </c>
      <c r="L58" s="24">
        <v>1</v>
      </c>
      <c r="M58" s="24">
        <v>2</v>
      </c>
      <c r="N58" s="24">
        <v>3</v>
      </c>
      <c r="O58" s="24">
        <v>4</v>
      </c>
      <c r="P58" s="77"/>
    </row>
    <row r="59" spans="1:16">
      <c r="A59">
        <v>19</v>
      </c>
      <c r="B59">
        <v>774</v>
      </c>
      <c r="C59" t="s">
        <v>17</v>
      </c>
      <c r="D59" t="s">
        <v>11</v>
      </c>
      <c r="E59" t="s">
        <v>42</v>
      </c>
      <c r="F59" t="s">
        <v>20</v>
      </c>
      <c r="G59">
        <v>3</v>
      </c>
      <c r="K59" s="1" t="s">
        <v>50</v>
      </c>
      <c r="L59" s="1">
        <f t="shared" ref="L59:L66" si="23">COUNTIFS($C$2:$C$85,$K$12,$E$2:$E$85,K59,$F$2:$F$85,$K$8,$G$2:$G$85,$L$23)</f>
        <v>0</v>
      </c>
      <c r="M59" s="1">
        <f t="shared" ref="M59:M66" si="24">COUNTIFS($C$2:$C$85,$K$12,$E$2:$E$85,K59,$F$2:$F$85,$K$8,$G$2:$G$85,$M$23)</f>
        <v>1</v>
      </c>
      <c r="N59" s="1">
        <f t="shared" ref="N59:N66" si="25">COUNTIFS($C$2:$C$85,$K$12,$E$2:$E$85,K59,$F$2:$F$85,$K$8,$G$2:$G$85,$N$23)</f>
        <v>0</v>
      </c>
      <c r="O59" s="1">
        <f t="shared" ref="O59:O66" si="26">COUNTIFS($C$2:$C$85,$K$12,$E$2:$E$85,K59,$F$2:$F$85,$K$8,$G$2:$G$85,$O$23)</f>
        <v>0</v>
      </c>
      <c r="P59" s="76">
        <f>SUM(L59:O66)</f>
        <v>15</v>
      </c>
    </row>
    <row r="60" spans="1:16">
      <c r="A60">
        <v>21</v>
      </c>
      <c r="B60">
        <v>775</v>
      </c>
      <c r="C60" t="s">
        <v>24</v>
      </c>
      <c r="D60" t="s">
        <v>11</v>
      </c>
      <c r="E60" t="s">
        <v>42</v>
      </c>
      <c r="F60" t="s">
        <v>20</v>
      </c>
      <c r="G60">
        <v>3</v>
      </c>
      <c r="K60" s="1" t="s">
        <v>53</v>
      </c>
      <c r="L60" s="1">
        <f t="shared" si="23"/>
        <v>0</v>
      </c>
      <c r="M60" s="1">
        <f t="shared" si="24"/>
        <v>0</v>
      </c>
      <c r="N60" s="1">
        <f t="shared" si="25"/>
        <v>0</v>
      </c>
      <c r="O60" s="1">
        <f t="shared" si="26"/>
        <v>1</v>
      </c>
      <c r="P60" s="76"/>
    </row>
    <row r="61" spans="1:16">
      <c r="A61">
        <v>3</v>
      </c>
      <c r="B61">
        <v>421</v>
      </c>
      <c r="C61" t="s">
        <v>17</v>
      </c>
      <c r="D61" t="s">
        <v>11</v>
      </c>
      <c r="E61" t="s">
        <v>43</v>
      </c>
      <c r="F61" t="s">
        <v>20</v>
      </c>
      <c r="G61">
        <v>1</v>
      </c>
      <c r="K61" s="1" t="s">
        <v>52</v>
      </c>
      <c r="L61" s="1">
        <f t="shared" si="23"/>
        <v>0</v>
      </c>
      <c r="M61" s="1">
        <f t="shared" si="24"/>
        <v>0</v>
      </c>
      <c r="N61" s="1">
        <f t="shared" si="25"/>
        <v>1</v>
      </c>
      <c r="O61" s="1">
        <f t="shared" si="26"/>
        <v>1</v>
      </c>
      <c r="P61" s="76"/>
    </row>
    <row r="62" spans="1:16">
      <c r="A62">
        <v>4</v>
      </c>
      <c r="B62">
        <v>420</v>
      </c>
      <c r="C62" t="s">
        <v>7</v>
      </c>
      <c r="D62" t="s">
        <v>11</v>
      </c>
      <c r="E62" t="s">
        <v>43</v>
      </c>
      <c r="F62" t="s">
        <v>20</v>
      </c>
      <c r="G62">
        <v>1</v>
      </c>
      <c r="K62" s="1" t="s">
        <v>41</v>
      </c>
      <c r="L62" s="1">
        <f t="shared" si="23"/>
        <v>1</v>
      </c>
      <c r="M62" s="1">
        <f t="shared" si="24"/>
        <v>0</v>
      </c>
      <c r="N62" s="1">
        <f t="shared" si="25"/>
        <v>1</v>
      </c>
      <c r="O62" s="1">
        <f t="shared" si="26"/>
        <v>1</v>
      </c>
      <c r="P62" s="76"/>
    </row>
    <row r="63" spans="1:16">
      <c r="A63">
        <v>5</v>
      </c>
      <c r="B63">
        <v>422</v>
      </c>
      <c r="C63" t="s">
        <v>17</v>
      </c>
      <c r="D63" t="s">
        <v>11</v>
      </c>
      <c r="E63" t="s">
        <v>43</v>
      </c>
      <c r="F63" t="s">
        <v>20</v>
      </c>
      <c r="G63">
        <v>1</v>
      </c>
      <c r="K63" s="1" t="s">
        <v>36</v>
      </c>
      <c r="L63" s="1">
        <f t="shared" si="23"/>
        <v>0</v>
      </c>
      <c r="M63" s="1">
        <f t="shared" si="24"/>
        <v>0</v>
      </c>
      <c r="N63" s="1">
        <f t="shared" si="25"/>
        <v>1</v>
      </c>
      <c r="O63" s="1">
        <f t="shared" si="26"/>
        <v>0</v>
      </c>
      <c r="P63" s="76"/>
    </row>
    <row r="64" spans="1:16">
      <c r="A64">
        <v>7</v>
      </c>
      <c r="B64">
        <v>423</v>
      </c>
      <c r="C64" t="s">
        <v>24</v>
      </c>
      <c r="D64" t="s">
        <v>11</v>
      </c>
      <c r="E64" t="s">
        <v>43</v>
      </c>
      <c r="F64" t="s">
        <v>20</v>
      </c>
      <c r="G64">
        <v>1</v>
      </c>
      <c r="K64" s="1" t="s">
        <v>51</v>
      </c>
      <c r="L64" s="1">
        <f t="shared" si="23"/>
        <v>0</v>
      </c>
      <c r="M64" s="1">
        <f t="shared" si="24"/>
        <v>1</v>
      </c>
      <c r="N64" s="1">
        <f t="shared" si="25"/>
        <v>0</v>
      </c>
      <c r="O64" s="1">
        <f t="shared" si="26"/>
        <v>0</v>
      </c>
      <c r="P64" s="76"/>
    </row>
    <row r="65" spans="1:16">
      <c r="A65">
        <v>10</v>
      </c>
      <c r="B65">
        <v>605</v>
      </c>
      <c r="C65" t="s">
        <v>17</v>
      </c>
      <c r="D65" t="s">
        <v>11</v>
      </c>
      <c r="E65" t="s">
        <v>43</v>
      </c>
      <c r="F65" t="s">
        <v>20</v>
      </c>
      <c r="G65">
        <v>2</v>
      </c>
      <c r="K65" s="1" t="s">
        <v>42</v>
      </c>
      <c r="L65" s="1">
        <f t="shared" si="23"/>
        <v>1</v>
      </c>
      <c r="M65" s="1">
        <f t="shared" si="24"/>
        <v>1</v>
      </c>
      <c r="N65" s="1">
        <f t="shared" si="25"/>
        <v>1</v>
      </c>
      <c r="O65" s="1">
        <f t="shared" si="26"/>
        <v>0</v>
      </c>
      <c r="P65" s="76"/>
    </row>
    <row r="66" spans="1:16">
      <c r="A66">
        <v>11</v>
      </c>
      <c r="B66">
        <v>604</v>
      </c>
      <c r="C66" t="s">
        <v>7</v>
      </c>
      <c r="D66" t="s">
        <v>11</v>
      </c>
      <c r="E66" t="s">
        <v>43</v>
      </c>
      <c r="F66" t="s">
        <v>20</v>
      </c>
      <c r="G66">
        <v>2</v>
      </c>
      <c r="K66" s="1" t="s">
        <v>43</v>
      </c>
      <c r="L66" s="1">
        <f t="shared" si="23"/>
        <v>1</v>
      </c>
      <c r="M66" s="1">
        <f t="shared" si="24"/>
        <v>1</v>
      </c>
      <c r="N66" s="1">
        <f t="shared" si="25"/>
        <v>1</v>
      </c>
      <c r="O66" s="1">
        <f t="shared" si="26"/>
        <v>0</v>
      </c>
      <c r="P66" s="76"/>
    </row>
    <row r="67" spans="1:16">
      <c r="A67">
        <v>12</v>
      </c>
      <c r="B67">
        <v>606</v>
      </c>
      <c r="C67" t="s">
        <v>17</v>
      </c>
      <c r="D67" t="s">
        <v>11</v>
      </c>
      <c r="E67" t="s">
        <v>43</v>
      </c>
      <c r="F67" t="s">
        <v>20</v>
      </c>
      <c r="G67">
        <v>2</v>
      </c>
    </row>
    <row r="68" spans="1:16">
      <c r="A68">
        <v>14</v>
      </c>
      <c r="B68">
        <v>607</v>
      </c>
      <c r="C68" t="s">
        <v>24</v>
      </c>
      <c r="D68" t="s">
        <v>11</v>
      </c>
      <c r="E68" t="s">
        <v>43</v>
      </c>
      <c r="F68" t="s">
        <v>20</v>
      </c>
      <c r="G68">
        <v>2</v>
      </c>
    </row>
    <row r="69" spans="1:16">
      <c r="A69">
        <v>17</v>
      </c>
      <c r="B69">
        <v>781</v>
      </c>
      <c r="C69" t="s">
        <v>17</v>
      </c>
      <c r="D69" t="s">
        <v>11</v>
      </c>
      <c r="E69" t="s">
        <v>43</v>
      </c>
      <c r="F69" t="s">
        <v>20</v>
      </c>
      <c r="G69">
        <v>3</v>
      </c>
    </row>
    <row r="70" spans="1:16">
      <c r="A70">
        <v>18</v>
      </c>
      <c r="B70">
        <v>780</v>
      </c>
      <c r="C70" t="s">
        <v>7</v>
      </c>
      <c r="D70" t="s">
        <v>11</v>
      </c>
      <c r="E70" t="s">
        <v>43</v>
      </c>
      <c r="F70" t="s">
        <v>20</v>
      </c>
      <c r="G70">
        <v>3</v>
      </c>
    </row>
    <row r="71" spans="1:16">
      <c r="A71">
        <v>19</v>
      </c>
      <c r="B71">
        <v>782</v>
      </c>
      <c r="C71" t="s">
        <v>17</v>
      </c>
      <c r="D71" t="s">
        <v>11</v>
      </c>
      <c r="E71" t="s">
        <v>43</v>
      </c>
      <c r="F71" t="s">
        <v>20</v>
      </c>
      <c r="G71">
        <v>3</v>
      </c>
    </row>
    <row r="72" spans="1:16">
      <c r="A72">
        <v>21</v>
      </c>
      <c r="B72">
        <v>783</v>
      </c>
      <c r="C72" t="s">
        <v>24</v>
      </c>
      <c r="D72" t="s">
        <v>11</v>
      </c>
      <c r="E72" t="s">
        <v>43</v>
      </c>
      <c r="F72" t="s">
        <v>20</v>
      </c>
      <c r="G72">
        <v>3</v>
      </c>
    </row>
    <row r="73" spans="1:16">
      <c r="A73">
        <v>25</v>
      </c>
      <c r="B73">
        <v>948</v>
      </c>
      <c r="C73" t="s">
        <v>7</v>
      </c>
      <c r="D73" t="s">
        <v>11</v>
      </c>
      <c r="E73" t="s">
        <v>43</v>
      </c>
      <c r="F73" t="s">
        <v>20</v>
      </c>
      <c r="G73">
        <v>4</v>
      </c>
    </row>
    <row r="74" spans="1:16">
      <c r="A74">
        <v>2</v>
      </c>
      <c r="B74">
        <v>44</v>
      </c>
      <c r="C74" t="s">
        <v>7</v>
      </c>
      <c r="D74" t="s">
        <v>13</v>
      </c>
      <c r="E74" t="s">
        <v>38</v>
      </c>
      <c r="F74" t="s">
        <v>10</v>
      </c>
      <c r="G74">
        <v>1</v>
      </c>
    </row>
    <row r="75" spans="1:16">
      <c r="A75">
        <v>4</v>
      </c>
      <c r="B75">
        <v>436</v>
      </c>
      <c r="C75" t="s">
        <v>7</v>
      </c>
      <c r="D75" t="s">
        <v>13</v>
      </c>
      <c r="E75" t="s">
        <v>38</v>
      </c>
      <c r="F75" t="s">
        <v>20</v>
      </c>
      <c r="G75">
        <v>1</v>
      </c>
    </row>
    <row r="76" spans="1:16">
      <c r="A76">
        <v>5</v>
      </c>
      <c r="B76">
        <v>104</v>
      </c>
      <c r="C76" t="s">
        <v>7</v>
      </c>
      <c r="D76" t="s">
        <v>13</v>
      </c>
      <c r="E76" t="s">
        <v>38</v>
      </c>
      <c r="F76" t="s">
        <v>10</v>
      </c>
      <c r="G76">
        <v>2</v>
      </c>
    </row>
    <row r="77" spans="1:16">
      <c r="A77">
        <v>8</v>
      </c>
      <c r="B77">
        <v>162</v>
      </c>
      <c r="C77" t="s">
        <v>7</v>
      </c>
      <c r="D77" t="s">
        <v>13</v>
      </c>
      <c r="E77" t="s">
        <v>38</v>
      </c>
      <c r="F77" t="s">
        <v>10</v>
      </c>
      <c r="G77">
        <v>3</v>
      </c>
    </row>
    <row r="78" spans="1:16">
      <c r="A78">
        <v>11</v>
      </c>
      <c r="B78">
        <v>230</v>
      </c>
      <c r="C78" t="s">
        <v>7</v>
      </c>
      <c r="D78" t="s">
        <v>13</v>
      </c>
      <c r="E78" t="s">
        <v>38</v>
      </c>
      <c r="F78" t="s">
        <v>10</v>
      </c>
      <c r="G78">
        <v>4</v>
      </c>
    </row>
    <row r="79" spans="1:16">
      <c r="A79">
        <v>11</v>
      </c>
      <c r="B79">
        <v>624</v>
      </c>
      <c r="C79" t="s">
        <v>7</v>
      </c>
      <c r="D79" t="s">
        <v>13</v>
      </c>
      <c r="E79" t="s">
        <v>38</v>
      </c>
      <c r="F79" t="s">
        <v>20</v>
      </c>
      <c r="G79">
        <v>2</v>
      </c>
    </row>
    <row r="80" spans="1:16">
      <c r="A80">
        <v>18</v>
      </c>
      <c r="B80">
        <v>792</v>
      </c>
      <c r="C80" t="s">
        <v>7</v>
      </c>
      <c r="D80" t="s">
        <v>13</v>
      </c>
      <c r="E80" t="s">
        <v>38</v>
      </c>
      <c r="F80" t="s">
        <v>20</v>
      </c>
      <c r="G80">
        <v>3</v>
      </c>
    </row>
    <row r="81" spans="1:7">
      <c r="A81">
        <v>25</v>
      </c>
      <c r="B81">
        <v>968</v>
      </c>
      <c r="C81" t="s">
        <v>7</v>
      </c>
      <c r="D81" t="s">
        <v>13</v>
      </c>
      <c r="E81" t="s">
        <v>38</v>
      </c>
      <c r="F81" t="s">
        <v>20</v>
      </c>
      <c r="G81">
        <v>4</v>
      </c>
    </row>
    <row r="82" spans="1:7">
      <c r="A82">
        <v>25</v>
      </c>
      <c r="B82">
        <v>972</v>
      </c>
      <c r="C82" t="s">
        <v>7</v>
      </c>
      <c r="D82" t="s">
        <v>13</v>
      </c>
      <c r="E82" t="s">
        <v>38</v>
      </c>
      <c r="F82" t="s">
        <v>20</v>
      </c>
      <c r="G82">
        <v>4</v>
      </c>
    </row>
    <row r="83" spans="1:7">
      <c r="A83">
        <v>6</v>
      </c>
      <c r="B83">
        <v>111</v>
      </c>
      <c r="C83" t="s">
        <v>17</v>
      </c>
      <c r="D83" t="s">
        <v>11</v>
      </c>
      <c r="E83" t="s">
        <v>48</v>
      </c>
      <c r="F83" t="s">
        <v>10</v>
      </c>
      <c r="G83">
        <v>2</v>
      </c>
    </row>
    <row r="84" spans="1:7">
      <c r="A84">
        <v>12</v>
      </c>
      <c r="B84">
        <v>241</v>
      </c>
      <c r="C84" t="s">
        <v>17</v>
      </c>
      <c r="D84" t="s">
        <v>11</v>
      </c>
      <c r="E84" t="s">
        <v>48</v>
      </c>
      <c r="F84" t="s">
        <v>10</v>
      </c>
      <c r="G84">
        <v>4</v>
      </c>
    </row>
    <row r="85" spans="1:7">
      <c r="A85">
        <v>9</v>
      </c>
      <c r="B85">
        <v>181</v>
      </c>
      <c r="C85" t="s">
        <v>17</v>
      </c>
      <c r="D85" t="s">
        <v>11</v>
      </c>
      <c r="E85" t="s">
        <v>49</v>
      </c>
      <c r="F85" t="s">
        <v>10</v>
      </c>
      <c r="G85">
        <v>3</v>
      </c>
    </row>
    <row r="86" spans="1:7">
      <c r="A86">
        <v>3</v>
      </c>
      <c r="B86">
        <v>465</v>
      </c>
      <c r="C86" t="s">
        <v>17</v>
      </c>
      <c r="D86" t="s">
        <v>11</v>
      </c>
      <c r="E86" t="s">
        <v>44</v>
      </c>
      <c r="F86" t="s">
        <v>20</v>
      </c>
      <c r="G86">
        <v>1</v>
      </c>
    </row>
    <row r="87" spans="1:7">
      <c r="A87">
        <v>5</v>
      </c>
      <c r="B87">
        <v>466</v>
      </c>
      <c r="C87" t="s">
        <v>17</v>
      </c>
      <c r="D87" t="s">
        <v>11</v>
      </c>
      <c r="E87" t="s">
        <v>44</v>
      </c>
      <c r="F87" t="s">
        <v>20</v>
      </c>
      <c r="G87">
        <v>1</v>
      </c>
    </row>
    <row r="88" spans="1:7">
      <c r="A88">
        <v>7</v>
      </c>
      <c r="B88">
        <v>467</v>
      </c>
      <c r="C88" t="s">
        <v>24</v>
      </c>
      <c r="D88" t="s">
        <v>11</v>
      </c>
      <c r="E88" t="s">
        <v>44</v>
      </c>
      <c r="F88" t="s">
        <v>20</v>
      </c>
      <c r="G88">
        <v>1</v>
      </c>
    </row>
    <row r="89" spans="1:7">
      <c r="A89">
        <v>10</v>
      </c>
      <c r="B89">
        <v>649</v>
      </c>
      <c r="C89" t="s">
        <v>17</v>
      </c>
      <c r="D89" t="s">
        <v>11</v>
      </c>
      <c r="E89" t="s">
        <v>44</v>
      </c>
      <c r="F89" t="s">
        <v>20</v>
      </c>
      <c r="G89">
        <v>2</v>
      </c>
    </row>
    <row r="90" spans="1:7">
      <c r="A90">
        <v>12</v>
      </c>
      <c r="B90">
        <v>650</v>
      </c>
      <c r="C90" t="s">
        <v>17</v>
      </c>
      <c r="D90" t="s">
        <v>11</v>
      </c>
      <c r="E90" t="s">
        <v>44</v>
      </c>
      <c r="F90" t="s">
        <v>20</v>
      </c>
      <c r="G90">
        <v>2</v>
      </c>
    </row>
    <row r="91" spans="1:7">
      <c r="A91">
        <v>14</v>
      </c>
      <c r="B91">
        <v>651</v>
      </c>
      <c r="C91" t="s">
        <v>24</v>
      </c>
      <c r="D91" t="s">
        <v>11</v>
      </c>
      <c r="E91" t="s">
        <v>44</v>
      </c>
      <c r="F91" t="s">
        <v>20</v>
      </c>
      <c r="G91">
        <v>2</v>
      </c>
    </row>
    <row r="92" spans="1:7">
      <c r="A92">
        <v>3</v>
      </c>
      <c r="B92">
        <v>485</v>
      </c>
      <c r="C92" t="s">
        <v>17</v>
      </c>
      <c r="D92" t="s">
        <v>11</v>
      </c>
      <c r="E92" t="s">
        <v>45</v>
      </c>
      <c r="F92" t="s">
        <v>20</v>
      </c>
      <c r="G92">
        <v>1</v>
      </c>
    </row>
    <row r="93" spans="1:7">
      <c r="A93">
        <v>5</v>
      </c>
      <c r="B93">
        <v>486</v>
      </c>
      <c r="C93" t="s">
        <v>17</v>
      </c>
      <c r="D93" t="s">
        <v>11</v>
      </c>
      <c r="E93" t="s">
        <v>45</v>
      </c>
      <c r="F93" t="s">
        <v>20</v>
      </c>
      <c r="G93">
        <v>1</v>
      </c>
    </row>
    <row r="94" spans="1:7">
      <c r="A94">
        <v>7</v>
      </c>
      <c r="B94">
        <v>487</v>
      </c>
      <c r="C94" t="s">
        <v>24</v>
      </c>
      <c r="D94" t="s">
        <v>11</v>
      </c>
      <c r="E94" t="s">
        <v>45</v>
      </c>
      <c r="F94" t="s">
        <v>20</v>
      </c>
      <c r="G94">
        <v>1</v>
      </c>
    </row>
    <row r="95" spans="1:7">
      <c r="A95">
        <v>10</v>
      </c>
      <c r="B95">
        <v>665</v>
      </c>
      <c r="C95" t="s">
        <v>17</v>
      </c>
      <c r="D95" t="s">
        <v>11</v>
      </c>
      <c r="E95" t="s">
        <v>45</v>
      </c>
      <c r="F95" t="s">
        <v>20</v>
      </c>
      <c r="G95">
        <v>2</v>
      </c>
    </row>
    <row r="96" spans="1:7">
      <c r="A96">
        <v>12</v>
      </c>
      <c r="B96">
        <v>666</v>
      </c>
      <c r="C96" t="s">
        <v>17</v>
      </c>
      <c r="D96" t="s">
        <v>11</v>
      </c>
      <c r="E96" t="s">
        <v>45</v>
      </c>
      <c r="F96" t="s">
        <v>20</v>
      </c>
      <c r="G96">
        <v>2</v>
      </c>
    </row>
    <row r="97" spans="1:20">
      <c r="A97">
        <v>14</v>
      </c>
      <c r="B97">
        <v>667</v>
      </c>
      <c r="C97" t="s">
        <v>24</v>
      </c>
      <c r="D97" t="s">
        <v>11</v>
      </c>
      <c r="E97" t="s">
        <v>45</v>
      </c>
      <c r="F97" t="s">
        <v>20</v>
      </c>
      <c r="G97">
        <v>2</v>
      </c>
    </row>
    <row r="98" spans="1:20">
      <c r="A98">
        <v>4</v>
      </c>
      <c r="B98">
        <v>488</v>
      </c>
      <c r="C98" t="s">
        <v>7</v>
      </c>
      <c r="D98" t="s">
        <v>8</v>
      </c>
      <c r="E98" t="s">
        <v>47</v>
      </c>
      <c r="F98" t="s">
        <v>20</v>
      </c>
      <c r="G98">
        <v>1</v>
      </c>
    </row>
    <row r="99" spans="1:20">
      <c r="A99">
        <v>11</v>
      </c>
      <c r="B99">
        <v>668</v>
      </c>
      <c r="C99" t="s">
        <v>7</v>
      </c>
      <c r="D99" t="s">
        <v>8</v>
      </c>
      <c r="E99" t="s">
        <v>47</v>
      </c>
      <c r="F99" t="s">
        <v>20</v>
      </c>
      <c r="G99">
        <v>2</v>
      </c>
    </row>
    <row r="100" spans="1:20">
      <c r="A100">
        <v>18</v>
      </c>
      <c r="B100">
        <v>840</v>
      </c>
      <c r="C100" t="s">
        <v>7</v>
      </c>
      <c r="D100" t="s">
        <v>8</v>
      </c>
      <c r="E100" t="s">
        <v>47</v>
      </c>
      <c r="F100" t="s">
        <v>20</v>
      </c>
      <c r="G100">
        <v>3</v>
      </c>
    </row>
    <row r="101" spans="1:20">
      <c r="A101">
        <v>25</v>
      </c>
      <c r="B101">
        <v>1012</v>
      </c>
      <c r="C101" t="s">
        <v>7</v>
      </c>
      <c r="D101" t="s">
        <v>8</v>
      </c>
      <c r="E101" t="s">
        <v>47</v>
      </c>
      <c r="F101" t="s">
        <v>20</v>
      </c>
      <c r="G101">
        <v>4</v>
      </c>
    </row>
    <row r="112" spans="1:20">
      <c r="T112">
        <f>SUM(L48:O55)</f>
        <v>15</v>
      </c>
    </row>
    <row r="133" spans="20:20">
      <c r="T133">
        <f>SUM(L59:O66)</f>
        <v>15</v>
      </c>
    </row>
  </sheetData>
  <autoFilter ref="A1:G101" xr:uid="{E94E5232-E0F8-EC4A-AE39-C2903F2A75C6}">
    <sortState ref="A2:G48">
      <sortCondition ref="E1:E48"/>
    </sortState>
  </autoFilter>
  <mergeCells count="51">
    <mergeCell ref="P59:P66"/>
    <mergeCell ref="L57:O57"/>
    <mergeCell ref="L46:O46"/>
    <mergeCell ref="L39:O39"/>
    <mergeCell ref="P57:P58"/>
    <mergeCell ref="R24:R26"/>
    <mergeCell ref="R30:R37"/>
    <mergeCell ref="P41:P44"/>
    <mergeCell ref="P48:P55"/>
    <mergeCell ref="R22:R23"/>
    <mergeCell ref="R28:R29"/>
    <mergeCell ref="P39:P40"/>
    <mergeCell ref="P46:P47"/>
    <mergeCell ref="L22:Q22"/>
    <mergeCell ref="L28:Q28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L24:Q26">
    <cfRule type="expression" dxfId="61" priority="5">
      <formula>#REF!&gt;0</formula>
    </cfRule>
  </conditionalFormatting>
  <conditionalFormatting sqref="L30:Q37">
    <cfRule type="expression" dxfId="60" priority="4">
      <formula>#REF!&gt;0</formula>
    </cfRule>
  </conditionalFormatting>
  <conditionalFormatting sqref="L41:O44">
    <cfRule type="expression" dxfId="59" priority="3">
      <formula>#REF!&gt;0</formula>
    </cfRule>
  </conditionalFormatting>
  <conditionalFormatting sqref="L48:O55 L59:O66">
    <cfRule type="expression" dxfId="58" priority="2">
      <formula>#REF!&gt;0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"/>
  <sheetViews>
    <sheetView topLeftCell="H2" zoomScale="80" zoomScaleNormal="80" workbookViewId="0">
      <selection activeCell="K29" sqref="K29"/>
    </sheetView>
  </sheetViews>
  <sheetFormatPr baseColWidth="10" defaultColWidth="9.1640625" defaultRowHeight="15"/>
  <cols>
    <col min="1" max="4" width="0" hidden="1" customWidth="1"/>
    <col min="5" max="5" width="14.1640625" hidden="1" customWidth="1"/>
    <col min="6" max="7" width="0" hidden="1" customWidth="1"/>
    <col min="10" max="10" width="11.33203125" bestFit="1" customWidth="1"/>
    <col min="11" max="11" width="27.83203125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3</v>
      </c>
      <c r="B2">
        <v>17</v>
      </c>
      <c r="C2" t="s">
        <v>17</v>
      </c>
      <c r="D2" t="s">
        <v>13</v>
      </c>
      <c r="E2" t="s">
        <v>14</v>
      </c>
      <c r="F2" t="s">
        <v>10</v>
      </c>
      <c r="G2">
        <v>1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3</v>
      </c>
      <c r="B3">
        <v>381</v>
      </c>
      <c r="C3" t="s">
        <v>17</v>
      </c>
      <c r="D3" t="s">
        <v>13</v>
      </c>
      <c r="E3" t="s">
        <v>65</v>
      </c>
      <c r="F3" t="s">
        <v>20</v>
      </c>
      <c r="G3">
        <v>1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5</v>
      </c>
      <c r="B4">
        <v>382</v>
      </c>
      <c r="C4" t="s">
        <v>17</v>
      </c>
      <c r="D4" t="s">
        <v>13</v>
      </c>
      <c r="E4" t="s">
        <v>65</v>
      </c>
      <c r="F4" t="s">
        <v>20</v>
      </c>
      <c r="G4">
        <v>1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7</v>
      </c>
      <c r="B5">
        <v>383</v>
      </c>
      <c r="C5" t="s">
        <v>24</v>
      </c>
      <c r="D5" t="s">
        <v>13</v>
      </c>
      <c r="E5" t="s">
        <v>65</v>
      </c>
      <c r="F5" t="s">
        <v>20</v>
      </c>
      <c r="G5">
        <v>1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3</v>
      </c>
      <c r="B6">
        <v>23</v>
      </c>
      <c r="C6" t="s">
        <v>17</v>
      </c>
      <c r="D6" t="s">
        <v>31</v>
      </c>
      <c r="E6" t="s">
        <v>64</v>
      </c>
      <c r="F6" t="s">
        <v>10</v>
      </c>
      <c r="G6">
        <v>1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0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12</v>
      </c>
      <c r="B7">
        <v>213</v>
      </c>
      <c r="C7" t="s">
        <v>17</v>
      </c>
      <c r="D7" t="s">
        <v>13</v>
      </c>
      <c r="E7" t="s">
        <v>66</v>
      </c>
      <c r="F7" t="s">
        <v>10</v>
      </c>
      <c r="G7">
        <v>4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2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1"/>
        <v>0</v>
      </c>
      <c r="W7" s="1">
        <f t="shared" si="1"/>
        <v>1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0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0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0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0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1</v>
      </c>
      <c r="O11" s="1">
        <f t="shared" si="4"/>
        <v>0</v>
      </c>
      <c r="P11" s="1">
        <f t="shared" si="4"/>
        <v>1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0</v>
      </c>
      <c r="V11" s="1">
        <f t="shared" si="5"/>
        <v>0</v>
      </c>
      <c r="W11" s="1">
        <f t="shared" si="5"/>
        <v>0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0</v>
      </c>
      <c r="AC11" s="1">
        <f t="shared" si="5"/>
        <v>0</v>
      </c>
      <c r="AD11" s="1">
        <f t="shared" si="5"/>
        <v>0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0</v>
      </c>
      <c r="AJ11" s="1">
        <f t="shared" si="6"/>
        <v>0</v>
      </c>
      <c r="AK11" s="1">
        <f t="shared" si="6"/>
        <v>0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1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0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0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0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4" spans="1:52">
      <c r="K14" s="17" t="s">
        <v>158</v>
      </c>
      <c r="L14" s="18">
        <v>0</v>
      </c>
    </row>
    <row r="15" spans="1:52">
      <c r="K15" s="16" t="s">
        <v>159</v>
      </c>
      <c r="L15" s="1">
        <f>(L6+L10)*1.5</f>
        <v>0</v>
      </c>
      <c r="M15" s="1">
        <f t="shared" ref="M15:AZ15" si="8">(M6+M10)*1.5</f>
        <v>0</v>
      </c>
      <c r="N15" s="1">
        <f t="shared" si="8"/>
        <v>0</v>
      </c>
      <c r="O15" s="1">
        <f t="shared" si="8"/>
        <v>0</v>
      </c>
      <c r="P15" s="1">
        <f t="shared" si="8"/>
        <v>0</v>
      </c>
      <c r="Q15" s="1">
        <f t="shared" si="8"/>
        <v>0</v>
      </c>
      <c r="R15" s="1">
        <f t="shared" si="8"/>
        <v>0</v>
      </c>
      <c r="S15" s="1">
        <f t="shared" si="8"/>
        <v>0</v>
      </c>
      <c r="T15" s="1">
        <f t="shared" si="8"/>
        <v>0</v>
      </c>
      <c r="U15" s="1">
        <f t="shared" si="8"/>
        <v>0</v>
      </c>
      <c r="V15" s="1">
        <f t="shared" si="8"/>
        <v>0</v>
      </c>
      <c r="W15" s="1">
        <f t="shared" si="8"/>
        <v>0</v>
      </c>
      <c r="X15" s="1">
        <f t="shared" si="8"/>
        <v>0</v>
      </c>
      <c r="Y15" s="1">
        <f t="shared" si="8"/>
        <v>0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0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0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3</v>
      </c>
      <c r="O16" s="1">
        <f t="shared" si="9"/>
        <v>0</v>
      </c>
      <c r="P16" s="1">
        <f t="shared" si="9"/>
        <v>1</v>
      </c>
      <c r="Q16" s="1">
        <f t="shared" si="9"/>
        <v>0</v>
      </c>
      <c r="R16" s="1">
        <f t="shared" si="9"/>
        <v>0</v>
      </c>
      <c r="S16" s="1">
        <f t="shared" si="9"/>
        <v>0</v>
      </c>
      <c r="T16" s="1">
        <f t="shared" si="9"/>
        <v>0</v>
      </c>
      <c r="U16" s="1">
        <f t="shared" si="9"/>
        <v>0</v>
      </c>
      <c r="V16" s="1">
        <f t="shared" si="9"/>
        <v>0</v>
      </c>
      <c r="W16" s="1">
        <f t="shared" si="9"/>
        <v>1</v>
      </c>
      <c r="X16" s="1">
        <f t="shared" si="9"/>
        <v>0</v>
      </c>
      <c r="Y16" s="1">
        <f t="shared" si="9"/>
        <v>0</v>
      </c>
      <c r="Z16" s="1">
        <f t="shared" si="9"/>
        <v>0</v>
      </c>
      <c r="AA16" s="1">
        <f t="shared" si="9"/>
        <v>0</v>
      </c>
      <c r="AB16" s="1">
        <f t="shared" si="9"/>
        <v>0</v>
      </c>
      <c r="AC16" s="1">
        <f t="shared" si="9"/>
        <v>0</v>
      </c>
      <c r="AD16" s="1">
        <f t="shared" si="9"/>
        <v>0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0</v>
      </c>
      <c r="AJ16" s="1">
        <f t="shared" si="9"/>
        <v>0</v>
      </c>
      <c r="AK16" s="1">
        <f t="shared" si="9"/>
        <v>0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1:52"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2.5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0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0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0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1:52">
      <c r="K18" s="15" t="s">
        <v>155</v>
      </c>
      <c r="L18" s="20">
        <f>SUM(L15:L17)</f>
        <v>0</v>
      </c>
      <c r="M18" s="20">
        <f t="shared" ref="M18:AZ18" si="11">SUM(M15:M17)</f>
        <v>0</v>
      </c>
      <c r="N18" s="20">
        <f t="shared" si="11"/>
        <v>3</v>
      </c>
      <c r="O18" s="20">
        <f t="shared" si="11"/>
        <v>0</v>
      </c>
      <c r="P18" s="20">
        <f t="shared" si="11"/>
        <v>1</v>
      </c>
      <c r="Q18" s="20">
        <f t="shared" si="11"/>
        <v>0</v>
      </c>
      <c r="R18" s="20">
        <f t="shared" si="11"/>
        <v>2.5</v>
      </c>
      <c r="S18" s="20">
        <f t="shared" si="11"/>
        <v>0</v>
      </c>
      <c r="T18" s="20">
        <f t="shared" si="11"/>
        <v>0</v>
      </c>
      <c r="U18" s="20">
        <f t="shared" si="11"/>
        <v>0</v>
      </c>
      <c r="V18" s="20">
        <f t="shared" si="11"/>
        <v>0</v>
      </c>
      <c r="W18" s="20">
        <f t="shared" si="11"/>
        <v>1</v>
      </c>
      <c r="X18" s="20">
        <f t="shared" si="11"/>
        <v>0</v>
      </c>
      <c r="Y18" s="20">
        <f t="shared" si="11"/>
        <v>0</v>
      </c>
      <c r="Z18" s="20">
        <f t="shared" si="11"/>
        <v>0</v>
      </c>
      <c r="AA18" s="20">
        <f t="shared" si="11"/>
        <v>0</v>
      </c>
      <c r="AB18" s="20">
        <f t="shared" si="11"/>
        <v>0</v>
      </c>
      <c r="AC18" s="20">
        <f t="shared" si="11"/>
        <v>0</v>
      </c>
      <c r="AD18" s="20">
        <f t="shared" si="11"/>
        <v>0</v>
      </c>
      <c r="AE18" s="20">
        <f t="shared" si="11"/>
        <v>0</v>
      </c>
      <c r="AF18" s="20">
        <f t="shared" si="11"/>
        <v>0</v>
      </c>
      <c r="AG18" s="20">
        <f t="shared" si="11"/>
        <v>0</v>
      </c>
      <c r="AH18" s="20">
        <f t="shared" si="11"/>
        <v>0</v>
      </c>
      <c r="AI18" s="20">
        <f t="shared" si="11"/>
        <v>0</v>
      </c>
      <c r="AJ18" s="20">
        <f t="shared" si="11"/>
        <v>0</v>
      </c>
      <c r="AK18" s="20">
        <f t="shared" si="11"/>
        <v>0</v>
      </c>
      <c r="AL18" s="20">
        <f t="shared" si="11"/>
        <v>0</v>
      </c>
      <c r="AM18" s="20">
        <f t="shared" si="11"/>
        <v>0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1:52"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3</v>
      </c>
      <c r="O19" s="19">
        <f t="shared" si="12"/>
        <v>0</v>
      </c>
      <c r="P19" s="19">
        <f t="shared" si="12"/>
        <v>1</v>
      </c>
      <c r="Q19" s="19">
        <f t="shared" si="12"/>
        <v>0</v>
      </c>
      <c r="R19" s="19">
        <f t="shared" si="12"/>
        <v>2.5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0</v>
      </c>
      <c r="W19" s="19">
        <f t="shared" si="12"/>
        <v>1</v>
      </c>
      <c r="X19" s="19">
        <f t="shared" si="12"/>
        <v>0</v>
      </c>
      <c r="Y19" s="19">
        <f t="shared" si="12"/>
        <v>0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</v>
      </c>
      <c r="AD19" s="19">
        <f t="shared" si="12"/>
        <v>0</v>
      </c>
      <c r="AE19" s="19">
        <f t="shared" si="12"/>
        <v>0</v>
      </c>
      <c r="AF19" s="19">
        <f t="shared" si="12"/>
        <v>0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</v>
      </c>
      <c r="AK19" s="19">
        <f t="shared" si="12"/>
        <v>0</v>
      </c>
      <c r="AL19" s="19">
        <f t="shared" si="12"/>
        <v>0</v>
      </c>
      <c r="AM19" s="19">
        <f t="shared" si="12"/>
        <v>0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2" spans="11:52"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1:52"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1:52">
      <c r="K24" s="1" t="s">
        <v>172</v>
      </c>
      <c r="L24" s="1">
        <f>COUNTIFS($C$2:$C$85,$K$6,$E$2:$E$85,K24,$F$2:$F$85,$K$4,$G$2:$G$85,$L$23)</f>
        <v>0</v>
      </c>
      <c r="M24" s="1">
        <f>COUNTIFS($C$2:$C$85,$K$6,$E$2:$E$85,K24,$F$2:$F$85,$K$4,$G$2:$G$85,$M$23)</f>
        <v>0</v>
      </c>
      <c r="N24" s="1">
        <f>COUNTIFS($C$2:$C$85,$K$6,$E$2:$E$85,K24,$F$2:$F$85,$K$4,$G$2:$G$85,$N$23)</f>
        <v>0</v>
      </c>
      <c r="O24" s="1">
        <f>COUNTIFS($C$2:$C$85,$K$6,$E$2:$E$85,K24,$F$2:$F$85,$K$4,$G$2:$G$85,$O$23)</f>
        <v>0</v>
      </c>
      <c r="P24" s="1">
        <f>COUNTIFS($C$2:$C$85,$K$6,$E$2:$E$85,K24,$F$2:$F$85,$K$4,$G$2:$G$85,$P$23)</f>
        <v>0</v>
      </c>
      <c r="Q24" s="1">
        <f>COUNTIFS($C$2:$C$85,$K$6,$E$2:$E$85,K24,$F$2:$F$85,$K$4,$G$2:$G$85,$Q$23)</f>
        <v>0</v>
      </c>
      <c r="R24" s="6">
        <f>SUM(L24:Q24)</f>
        <v>0</v>
      </c>
    </row>
    <row r="26" spans="11:52">
      <c r="K26" s="23" t="s">
        <v>164</v>
      </c>
      <c r="L26" s="78" t="s">
        <v>162</v>
      </c>
      <c r="M26" s="79"/>
      <c r="N26" s="79"/>
      <c r="O26" s="79"/>
      <c r="P26" s="79"/>
      <c r="Q26" s="80"/>
      <c r="R26" s="75" t="s">
        <v>171</v>
      </c>
    </row>
    <row r="27" spans="11:52">
      <c r="K27" s="23" t="s">
        <v>168</v>
      </c>
      <c r="L27" s="23">
        <v>1</v>
      </c>
      <c r="M27" s="23">
        <v>2</v>
      </c>
      <c r="N27" s="23">
        <v>3</v>
      </c>
      <c r="O27" s="23">
        <v>4</v>
      </c>
      <c r="P27" s="23">
        <v>5</v>
      </c>
      <c r="Q27" s="23">
        <v>6</v>
      </c>
      <c r="R27" s="75"/>
    </row>
    <row r="28" spans="11:52">
      <c r="K28" s="1" t="s">
        <v>14</v>
      </c>
      <c r="L28" s="1">
        <f>COUNTIFS($C$2:$C$85,$K$7,$E$2:$E$85,K28,$F$2:$F$85,$K$4,$G$2:$G$85,$L$23)</f>
        <v>1</v>
      </c>
      <c r="M28" s="1">
        <f>COUNTIFS($C$2:$C$85,$K$7,$E$2:$E$85,K28,$F$2:$F$85,$K$4,$G$2:$G$85,$M$23)</f>
        <v>0</v>
      </c>
      <c r="N28" s="1">
        <f>COUNTIFS($C$2:$C$85,$K$7,$E$2:$E$85,K28,$F$2:$F$85,$K$4,$G$2:$G$85,$N$23)</f>
        <v>0</v>
      </c>
      <c r="O28" s="1">
        <f>COUNTIFS($C$2:$C$85,$K$7,$E$2:$E$85,K28,$F$2:$F$85,$K$4,$G$2:$G$85,$O$23)</f>
        <v>0</v>
      </c>
      <c r="P28" s="1">
        <f>COUNTIFS($C$2:$C$85,$K$7,$E$2:$E$85,K28,$F$2:$F$85,$K$4,$G$2:$G$85,$P$23)</f>
        <v>0</v>
      </c>
      <c r="Q28" s="1">
        <f>COUNTIFS($C$2:$C$85,$K$7,$E$2:$E$85,K28,$F$2:$F$85,$K$4,$G$2:$G$85,$Q$23)</f>
        <v>0</v>
      </c>
      <c r="R28" s="76">
        <f>SUM(L28:Q30)</f>
        <v>3</v>
      </c>
    </row>
    <row r="29" spans="11:52">
      <c r="K29" s="1" t="s">
        <v>64</v>
      </c>
      <c r="L29" s="1">
        <f>COUNTIFS($C$2:$C$85,$K$7,$E$2:$E$85,K29,$F$2:$F$85,$K$4,$G$2:$G$85,$L$23)</f>
        <v>1</v>
      </c>
      <c r="M29" s="1">
        <f>COUNTIFS($C$2:$C$85,$K$7,$E$2:$E$85,K29,$F$2:$F$85,$K$4,$G$2:$G$85,$M$23)</f>
        <v>0</v>
      </c>
      <c r="N29" s="1">
        <f>COUNTIFS($C$2:$C$85,$K$7,$E$2:$E$85,K29,$F$2:$F$85,$K$4,$G$2:$G$85,$N$23)</f>
        <v>0</v>
      </c>
      <c r="O29" s="1">
        <f>COUNTIFS($C$2:$C$85,$K$7,$E$2:$E$85,K29,$F$2:$F$85,$K$4,$G$2:$G$85,$O$23)</f>
        <v>0</v>
      </c>
      <c r="P29" s="1">
        <f>COUNTIFS($C$2:$C$85,$K$7,$E$2:$E$85,K29,$F$2:$F$85,$K$4,$G$2:$G$85,$P$23)</f>
        <v>0</v>
      </c>
      <c r="Q29" s="1">
        <f>COUNTIFS($C$2:$C$85,$K$7,$E$2:$E$85,K29,$F$2:$F$85,$K$4,$G$2:$G$85,$Q$23)</f>
        <v>0</v>
      </c>
      <c r="R29" s="76"/>
    </row>
    <row r="30" spans="11:52">
      <c r="K30" s="1" t="s">
        <v>66</v>
      </c>
      <c r="L30" s="1">
        <f>COUNTIFS($C$2:$C$85,$K$7,$E$2:$E$85,K30,$F$2:$F$85,$K$4,$G$2:$G$85,$L$23)</f>
        <v>0</v>
      </c>
      <c r="M30" s="1">
        <f>COUNTIFS($C$2:$C$85,$K$7,$E$2:$E$85,K30,$F$2:$F$85,$K$4,$G$2:$G$85,$M$23)</f>
        <v>0</v>
      </c>
      <c r="N30" s="1">
        <f>COUNTIFS($C$2:$C$85,$K$7,$E$2:$E$85,K30,$F$2:$F$85,$K$4,$G$2:$G$85,$N$23)</f>
        <v>0</v>
      </c>
      <c r="O30" s="1">
        <f>COUNTIFS($C$2:$C$85,$K$7,$E$2:$E$85,K30,$F$2:$F$85,$K$4,$G$2:$G$85,$O$23)</f>
        <v>1</v>
      </c>
      <c r="P30" s="1">
        <f>COUNTIFS($C$2:$C$85,$K$7,$E$2:$E$85,K30,$F$2:$F$85,$K$4,$G$2:$G$85,$P$23)</f>
        <v>0</v>
      </c>
      <c r="Q30" s="1">
        <f>COUNTIFS($C$2:$C$85,$K$7,$E$2:$E$85,K30,$F$2:$F$85,$K$4,$G$2:$G$85,$Q$23)</f>
        <v>0</v>
      </c>
      <c r="R30" s="76"/>
    </row>
    <row r="32" spans="11:52">
      <c r="K32" s="24" t="s">
        <v>165</v>
      </c>
      <c r="L32" s="45" t="s">
        <v>162</v>
      </c>
      <c r="M32" s="46"/>
      <c r="N32" s="46"/>
      <c r="O32" s="47"/>
      <c r="P32" s="77" t="s">
        <v>171</v>
      </c>
    </row>
    <row r="33" spans="11:16">
      <c r="K33" s="24" t="s">
        <v>168</v>
      </c>
      <c r="L33" s="24">
        <v>1</v>
      </c>
      <c r="M33" s="24">
        <v>2</v>
      </c>
      <c r="N33" s="24">
        <v>3</v>
      </c>
      <c r="O33" s="24">
        <v>4</v>
      </c>
      <c r="P33" s="77"/>
    </row>
    <row r="34" spans="11:16">
      <c r="K34" s="1" t="s">
        <v>172</v>
      </c>
      <c r="L34" s="1">
        <f>COUNTIFS($C$2:$C$85,$K$10,$E$2:$E$85,K34,$F$2:$F$85,$K$8,$G$2:$G$85,$L$23)</f>
        <v>0</v>
      </c>
      <c r="M34" s="1">
        <f>COUNTIFS($C$2:$C$85,$K$10,$E$2:$E$85,K34,$F$2:$F$85,$K$8,$G$2:$G$85,$M$23)</f>
        <v>0</v>
      </c>
      <c r="N34" s="1">
        <f>COUNTIFS($C$2:$C$85,$K$10,$E$2:$E$85,K34,$F$2:$F$85,$K$8,$G$2:$G$85,$N$23)</f>
        <v>0</v>
      </c>
      <c r="O34" s="1">
        <f>COUNTIFS($C$2:$C$85,$K$10,$E$2:$E$85,K34,$F$2:$F$85,$K$8,$G$2:$G$85,$O$23)</f>
        <v>0</v>
      </c>
      <c r="P34" s="6">
        <f>SUM(L34:O34)</f>
        <v>0</v>
      </c>
    </row>
    <row r="36" spans="11:16">
      <c r="K36" s="24" t="s">
        <v>166</v>
      </c>
      <c r="L36" s="45" t="s">
        <v>162</v>
      </c>
      <c r="M36" s="46"/>
      <c r="N36" s="46"/>
      <c r="O36" s="47"/>
      <c r="P36" s="77" t="s">
        <v>171</v>
      </c>
    </row>
    <row r="37" spans="11:16">
      <c r="K37" s="24" t="s">
        <v>168</v>
      </c>
      <c r="L37" s="24">
        <v>1</v>
      </c>
      <c r="M37" s="24">
        <v>2</v>
      </c>
      <c r="N37" s="24">
        <v>3</v>
      </c>
      <c r="O37" s="24">
        <v>4</v>
      </c>
      <c r="P37" s="77"/>
    </row>
    <row r="38" spans="11:16">
      <c r="K38" s="1" t="s">
        <v>65</v>
      </c>
      <c r="L38" s="1">
        <f>COUNTIFS($C$2:$C$85,$K$11,$E$2:$E$85,K38,$F$2:$F$85,$K$8,$G$2:$G$85,$L$23)/2</f>
        <v>1</v>
      </c>
      <c r="M38" s="1">
        <f>COUNTIFS($C$2:$C$85,$K$11,$E$2:$E$85,K38,$F$2:$F$85,$K$8,$G$2:$G$85,$M$23)/2</f>
        <v>0</v>
      </c>
      <c r="N38" s="1">
        <f>COUNTIFS($C$2:$C$85,$K$11,$E$2:$E$85,K38,$F$2:$F$85,$K$8,$G$2:$G$85,$N$23)/2</f>
        <v>0</v>
      </c>
      <c r="O38" s="1">
        <f>COUNTIFS($C$2:$C$85,$K$11,$E$2:$E$85,K38,$F$2:$F$85,$K$8,$G$2:$G$85,$O$23)/2</f>
        <v>0</v>
      </c>
      <c r="P38" s="6">
        <f>SUM(L38:O38)</f>
        <v>1</v>
      </c>
    </row>
    <row r="40" spans="11:16">
      <c r="K40" s="24" t="s">
        <v>167</v>
      </c>
      <c r="L40" s="45" t="s">
        <v>162</v>
      </c>
      <c r="M40" s="46"/>
      <c r="N40" s="46"/>
      <c r="O40" s="47"/>
      <c r="P40" s="77" t="s">
        <v>171</v>
      </c>
    </row>
    <row r="41" spans="11:16">
      <c r="K41" s="24" t="s">
        <v>168</v>
      </c>
      <c r="L41" s="24">
        <v>1</v>
      </c>
      <c r="M41" s="24">
        <v>2</v>
      </c>
      <c r="N41" s="24">
        <v>3</v>
      </c>
      <c r="O41" s="24">
        <v>4</v>
      </c>
      <c r="P41" s="77"/>
    </row>
    <row r="42" spans="11:16">
      <c r="K42" s="1" t="s">
        <v>65</v>
      </c>
      <c r="L42" s="1">
        <f>COUNTIFS($C$2:$C$85,$K$12,$E$2:$E$85,K42,$F$2:$F$85,$K$8,$G$2:$G$85,$L$23)</f>
        <v>1</v>
      </c>
      <c r="M42" s="1">
        <f>COUNTIFS($C$2:$C$85,$K$12,$E$2:$E$85,K42,$F$2:$F$85,$K$8,$G$2:$G$85,$M$23)</f>
        <v>0</v>
      </c>
      <c r="N42" s="1">
        <f>COUNTIFS($C$2:$C$85,$K$12,$E$2:$E$85,K42,$F$2:$F$85,$K$8,$G$2:$G$85,$N$23)</f>
        <v>0</v>
      </c>
      <c r="O42" s="1">
        <f>COUNTIFS($C$2:$C$85,$K$12,$E$2:$E$85,K42,$F$2:$F$85,$K$8,$G$2:$G$85,$O$23)</f>
        <v>0</v>
      </c>
      <c r="P42" s="6">
        <f>SUM(L42:O42)</f>
        <v>1</v>
      </c>
    </row>
    <row r="83" spans="20:22">
      <c r="V83">
        <f>SUM(L24:Q24,L28:Q30,L34:P34,L38:P38,L42:P42)</f>
        <v>7</v>
      </c>
    </row>
    <row r="94" spans="20:22">
      <c r="T94">
        <f>SUM(L38:P38)</f>
        <v>2</v>
      </c>
    </row>
    <row r="115" spans="20:20">
      <c r="T115">
        <f>SUM(L42:P42)</f>
        <v>2</v>
      </c>
    </row>
  </sheetData>
  <autoFilter ref="A1:G7" xr:uid="{3FF2F020-9543-BC4F-819F-9F5C98648A06}">
    <sortState ref="A2:G7">
      <sortCondition ref="E1:E7"/>
    </sortState>
  </autoFilter>
  <mergeCells count="47">
    <mergeCell ref="L40:O40"/>
    <mergeCell ref="P40:P41"/>
    <mergeCell ref="R28:R30"/>
    <mergeCell ref="R22:R23"/>
    <mergeCell ref="R26:R27"/>
    <mergeCell ref="L32:O32"/>
    <mergeCell ref="P32:P33"/>
    <mergeCell ref="L36:O36"/>
    <mergeCell ref="P36:P37"/>
    <mergeCell ref="L22:Q22"/>
    <mergeCell ref="L26:Q26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L24:Q24">
    <cfRule type="expression" dxfId="57" priority="5">
      <formula>#REF!&gt;0</formula>
    </cfRule>
  </conditionalFormatting>
  <conditionalFormatting sqref="L28:Q30">
    <cfRule type="expression" dxfId="56" priority="4">
      <formula>#REF!&gt;0</formula>
    </cfRule>
  </conditionalFormatting>
  <conditionalFormatting sqref="L34:O34">
    <cfRule type="expression" dxfId="55" priority="3">
      <formula>#REF!&gt;0</formula>
    </cfRule>
  </conditionalFormatting>
  <conditionalFormatting sqref="L38:O38 L42:O42">
    <cfRule type="expression" dxfId="54" priority="2">
      <formula>#REF!&gt;0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68"/>
  <sheetViews>
    <sheetView topLeftCell="H10" zoomScale="80" zoomScaleNormal="80" workbookViewId="0">
      <selection sqref="A1:G1048576"/>
    </sheetView>
  </sheetViews>
  <sheetFormatPr baseColWidth="10" defaultColWidth="9.1640625" defaultRowHeight="15"/>
  <cols>
    <col min="1" max="3" width="0" hidden="1" customWidth="1"/>
    <col min="4" max="4" width="16" hidden="1" customWidth="1"/>
    <col min="5" max="5" width="20.5" hidden="1" customWidth="1"/>
    <col min="6" max="7" width="0" hidden="1" customWidth="1"/>
    <col min="10" max="10" width="11.33203125" bestFit="1" customWidth="1"/>
    <col min="11" max="11" width="27.33203125" bestFit="1" customWidth="1"/>
    <col min="32" max="32" width="9.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86" t="s">
        <v>91</v>
      </c>
      <c r="L1" s="86"/>
      <c r="M1" s="86"/>
      <c r="N1" s="86"/>
      <c r="O1" s="86" t="s">
        <v>92</v>
      </c>
      <c r="P1" s="86"/>
      <c r="Q1" s="86"/>
      <c r="R1" s="86"/>
      <c r="S1" s="86" t="s">
        <v>93</v>
      </c>
      <c r="T1" s="86"/>
      <c r="U1" s="86"/>
      <c r="V1" s="86"/>
      <c r="W1" s="86"/>
      <c r="X1" s="86" t="s">
        <v>94</v>
      </c>
      <c r="Y1" s="86"/>
      <c r="Z1" s="86"/>
      <c r="AA1" s="86"/>
      <c r="AB1" s="86" t="s">
        <v>95</v>
      </c>
      <c r="AC1" s="86"/>
      <c r="AD1" s="86"/>
      <c r="AE1" s="86"/>
      <c r="AF1" s="86" t="s">
        <v>96</v>
      </c>
      <c r="AG1" s="86"/>
      <c r="AH1" s="86"/>
      <c r="AI1" s="86"/>
      <c r="AJ1" s="86"/>
      <c r="AK1" s="86" t="s">
        <v>97</v>
      </c>
      <c r="AL1" s="86"/>
      <c r="AM1" s="86"/>
      <c r="AN1" s="86"/>
      <c r="AO1" s="86" t="s">
        <v>98</v>
      </c>
      <c r="AP1" s="86"/>
      <c r="AQ1" s="86"/>
      <c r="AR1" s="86"/>
      <c r="AS1" s="86" t="s">
        <v>99</v>
      </c>
      <c r="AT1" s="86"/>
      <c r="AU1" s="86"/>
      <c r="AV1" s="86"/>
      <c r="AW1" s="86"/>
      <c r="AX1" s="86" t="s">
        <v>100</v>
      </c>
      <c r="AY1" s="86"/>
      <c r="AZ1" s="86"/>
    </row>
    <row r="2" spans="1:52">
      <c r="A2">
        <v>2</v>
      </c>
      <c r="B2">
        <v>2</v>
      </c>
      <c r="C2" t="s">
        <v>7</v>
      </c>
      <c r="D2" t="s">
        <v>8</v>
      </c>
      <c r="E2" t="s">
        <v>60</v>
      </c>
      <c r="F2" t="s">
        <v>10</v>
      </c>
      <c r="G2">
        <v>1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4</v>
      </c>
      <c r="B3">
        <v>316</v>
      </c>
      <c r="C3" t="s">
        <v>7</v>
      </c>
      <c r="D3" t="s">
        <v>8</v>
      </c>
      <c r="E3" t="s">
        <v>60</v>
      </c>
      <c r="F3" t="s">
        <v>20</v>
      </c>
      <c r="G3">
        <v>1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5</v>
      </c>
      <c r="B4">
        <v>66</v>
      </c>
      <c r="C4" t="s">
        <v>7</v>
      </c>
      <c r="D4" t="s">
        <v>8</v>
      </c>
      <c r="E4" t="s">
        <v>60</v>
      </c>
      <c r="F4" t="s">
        <v>10</v>
      </c>
      <c r="G4">
        <v>2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92" t="s">
        <v>135</v>
      </c>
      <c r="AE4" s="92"/>
      <c r="AF4" s="93" t="s">
        <v>157</v>
      </c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1"/>
    </row>
    <row r="5" spans="1:52">
      <c r="A5">
        <v>11</v>
      </c>
      <c r="B5">
        <v>190</v>
      </c>
      <c r="C5" t="s">
        <v>7</v>
      </c>
      <c r="D5" t="s">
        <v>8</v>
      </c>
      <c r="E5" t="s">
        <v>60</v>
      </c>
      <c r="F5" t="s">
        <v>10</v>
      </c>
      <c r="G5">
        <v>4</v>
      </c>
      <c r="K5" s="12" t="s">
        <v>169</v>
      </c>
      <c r="L5" s="87" t="s">
        <v>136</v>
      </c>
      <c r="M5" s="87"/>
      <c r="N5" s="87"/>
      <c r="O5" s="77" t="s">
        <v>137</v>
      </c>
      <c r="P5" s="77"/>
      <c r="Q5" s="77"/>
      <c r="R5" s="87" t="s">
        <v>138</v>
      </c>
      <c r="S5" s="87"/>
      <c r="T5" s="87"/>
      <c r="U5" s="77" t="s">
        <v>139</v>
      </c>
      <c r="V5" s="77"/>
      <c r="W5" s="77"/>
      <c r="X5" s="87" t="s">
        <v>140</v>
      </c>
      <c r="Y5" s="87"/>
      <c r="Z5" s="87"/>
      <c r="AA5" s="77" t="s">
        <v>141</v>
      </c>
      <c r="AB5" s="77"/>
      <c r="AC5" s="77"/>
      <c r="AD5" s="92"/>
      <c r="AE5" s="92"/>
      <c r="AF5" s="8"/>
      <c r="AG5" s="87" t="s">
        <v>142</v>
      </c>
      <c r="AH5" s="87"/>
      <c r="AI5" s="87"/>
      <c r="AJ5" s="77" t="s">
        <v>143</v>
      </c>
      <c r="AK5" s="77"/>
      <c r="AL5" s="77"/>
      <c r="AM5" s="88" t="s">
        <v>144</v>
      </c>
      <c r="AN5" s="87" t="s">
        <v>145</v>
      </c>
      <c r="AO5" s="87"/>
      <c r="AP5" s="87"/>
      <c r="AQ5" s="77" t="s">
        <v>146</v>
      </c>
      <c r="AR5" s="77"/>
      <c r="AS5" s="77"/>
      <c r="AT5" s="87" t="s">
        <v>147</v>
      </c>
      <c r="AU5" s="87"/>
      <c r="AV5" s="87"/>
      <c r="AW5" s="77" t="s">
        <v>148</v>
      </c>
      <c r="AX5" s="77"/>
      <c r="AY5" s="77"/>
      <c r="AZ5" s="91"/>
    </row>
    <row r="6" spans="1:52">
      <c r="A6">
        <v>11</v>
      </c>
      <c r="B6">
        <v>496</v>
      </c>
      <c r="C6" t="s">
        <v>7</v>
      </c>
      <c r="D6" t="s">
        <v>8</v>
      </c>
      <c r="E6" t="s">
        <v>60</v>
      </c>
      <c r="F6" t="s">
        <v>20</v>
      </c>
      <c r="G6">
        <v>2</v>
      </c>
      <c r="J6" s="87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2</v>
      </c>
      <c r="N6" s="1">
        <f t="shared" si="0"/>
        <v>0</v>
      </c>
      <c r="O6" s="1">
        <f t="shared" si="0"/>
        <v>0</v>
      </c>
      <c r="P6" s="1">
        <f t="shared" si="0"/>
        <v>2</v>
      </c>
      <c r="Q6" s="1">
        <f t="shared" si="0"/>
        <v>0</v>
      </c>
      <c r="R6" s="1">
        <f t="shared" si="0"/>
        <v>0</v>
      </c>
      <c r="S6" s="1">
        <f t="shared" si="0"/>
        <v>1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2</v>
      </c>
      <c r="W6" s="1">
        <f t="shared" si="1"/>
        <v>0</v>
      </c>
      <c r="X6" s="1">
        <f t="shared" si="1"/>
        <v>0</v>
      </c>
      <c r="Y6" s="1">
        <f t="shared" si="1"/>
        <v>1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92"/>
      <c r="AE6" s="92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88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91"/>
    </row>
    <row r="7" spans="1:52">
      <c r="A7">
        <v>14</v>
      </c>
      <c r="B7">
        <v>252</v>
      </c>
      <c r="C7" t="s">
        <v>7</v>
      </c>
      <c r="D7" t="s">
        <v>8</v>
      </c>
      <c r="E7" t="s">
        <v>60</v>
      </c>
      <c r="F7" t="s">
        <v>10</v>
      </c>
      <c r="G7">
        <v>5</v>
      </c>
      <c r="J7" s="87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1</v>
      </c>
      <c r="O7" s="1">
        <f t="shared" si="0"/>
        <v>0</v>
      </c>
      <c r="P7" s="1">
        <f t="shared" si="0"/>
        <v>0</v>
      </c>
      <c r="Q7" s="1">
        <f t="shared" si="0"/>
        <v>3</v>
      </c>
      <c r="R7" s="1">
        <f t="shared" si="0"/>
        <v>0</v>
      </c>
      <c r="S7" s="1">
        <f t="shared" si="0"/>
        <v>0</v>
      </c>
      <c r="T7" s="1">
        <f t="shared" si="0"/>
        <v>3</v>
      </c>
      <c r="U7" s="1">
        <f t="shared" si="0"/>
        <v>0</v>
      </c>
      <c r="V7" s="1">
        <f t="shared" si="1"/>
        <v>0</v>
      </c>
      <c r="W7" s="1">
        <f t="shared" si="1"/>
        <v>2</v>
      </c>
      <c r="X7" s="1">
        <f t="shared" si="1"/>
        <v>0</v>
      </c>
      <c r="Y7" s="1">
        <f t="shared" si="1"/>
        <v>0</v>
      </c>
      <c r="Z7" s="1">
        <f t="shared" si="1"/>
        <v>3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92"/>
      <c r="AE7" s="92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88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91"/>
    </row>
    <row r="8" spans="1:52">
      <c r="A8">
        <v>18</v>
      </c>
      <c r="B8">
        <v>676</v>
      </c>
      <c r="C8" t="s">
        <v>7</v>
      </c>
      <c r="D8" t="s">
        <v>8</v>
      </c>
      <c r="E8" t="s">
        <v>60</v>
      </c>
      <c r="F8" t="s">
        <v>20</v>
      </c>
      <c r="G8">
        <v>3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94" t="s">
        <v>154</v>
      </c>
      <c r="AO8" s="94"/>
      <c r="AP8" s="94"/>
      <c r="AQ8" s="94"/>
      <c r="AR8" s="94"/>
      <c r="AS8" s="94"/>
      <c r="AT8" s="94"/>
      <c r="AU8" s="94"/>
      <c r="AV8" s="94"/>
      <c r="AW8" s="94"/>
      <c r="AX8" s="91"/>
      <c r="AY8" s="91"/>
      <c r="AZ8" s="91"/>
    </row>
    <row r="9" spans="1:52">
      <c r="A9">
        <v>25</v>
      </c>
      <c r="B9">
        <v>848</v>
      </c>
      <c r="C9" t="s">
        <v>7</v>
      </c>
      <c r="D9" t="s">
        <v>8</v>
      </c>
      <c r="E9" t="s">
        <v>60</v>
      </c>
      <c r="F9" t="s">
        <v>20</v>
      </c>
      <c r="G9">
        <v>4</v>
      </c>
      <c r="J9" s="10"/>
      <c r="K9" s="13" t="s">
        <v>149</v>
      </c>
      <c r="L9" s="89" t="s">
        <v>150</v>
      </c>
      <c r="M9" s="89"/>
      <c r="N9" s="89"/>
      <c r="O9" s="89"/>
      <c r="P9" s="89"/>
      <c r="Q9" s="89"/>
      <c r="R9" s="89"/>
      <c r="S9" s="90" t="s">
        <v>151</v>
      </c>
      <c r="T9" s="90"/>
      <c r="U9" s="90"/>
      <c r="V9" s="90"/>
      <c r="W9" s="90"/>
      <c r="X9" s="90"/>
      <c r="Y9" s="90"/>
      <c r="Z9" s="89" t="s">
        <v>152</v>
      </c>
      <c r="AA9" s="89"/>
      <c r="AB9" s="89"/>
      <c r="AC9" s="89"/>
      <c r="AD9" s="89"/>
      <c r="AE9" s="89"/>
      <c r="AF9" s="89"/>
      <c r="AG9" s="90" t="s">
        <v>153</v>
      </c>
      <c r="AH9" s="90"/>
      <c r="AI9" s="90"/>
      <c r="AJ9" s="90"/>
      <c r="AK9" s="90"/>
      <c r="AL9" s="90"/>
      <c r="AM9" s="90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1"/>
      <c r="AY9" s="91"/>
      <c r="AZ9" s="91"/>
    </row>
    <row r="10" spans="1:52">
      <c r="A10">
        <v>10</v>
      </c>
      <c r="B10">
        <v>505</v>
      </c>
      <c r="C10" t="s">
        <v>17</v>
      </c>
      <c r="D10" t="s">
        <v>15</v>
      </c>
      <c r="E10" t="s">
        <v>63</v>
      </c>
      <c r="F10" t="s">
        <v>20</v>
      </c>
      <c r="G10">
        <v>2</v>
      </c>
      <c r="J10" s="87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2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2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2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2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91"/>
      <c r="AY10" s="91"/>
      <c r="AZ10" s="91"/>
    </row>
    <row r="11" spans="1:52">
      <c r="A11">
        <v>12</v>
      </c>
      <c r="B11">
        <v>506</v>
      </c>
      <c r="C11" t="s">
        <v>17</v>
      </c>
      <c r="D11" t="s">
        <v>15</v>
      </c>
      <c r="E11" t="s">
        <v>63</v>
      </c>
      <c r="F11" t="s">
        <v>20</v>
      </c>
      <c r="G11">
        <v>2</v>
      </c>
      <c r="J11" s="87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3</v>
      </c>
      <c r="O11" s="1">
        <f t="shared" si="4"/>
        <v>0</v>
      </c>
      <c r="P11" s="1">
        <f t="shared" si="4"/>
        <v>3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3</v>
      </c>
      <c r="V11" s="1">
        <f t="shared" si="5"/>
        <v>0</v>
      </c>
      <c r="W11" s="1">
        <f t="shared" si="5"/>
        <v>3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4</v>
      </c>
      <c r="AC11" s="1">
        <f t="shared" si="5"/>
        <v>0</v>
      </c>
      <c r="AD11" s="1">
        <f t="shared" si="5"/>
        <v>4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3</v>
      </c>
      <c r="AJ11" s="1">
        <f t="shared" si="6"/>
        <v>0</v>
      </c>
      <c r="AK11" s="1">
        <f t="shared" si="6"/>
        <v>3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91"/>
      <c r="AY11" s="91"/>
      <c r="AZ11" s="91"/>
    </row>
    <row r="12" spans="1:52">
      <c r="A12">
        <v>14</v>
      </c>
      <c r="B12">
        <v>507</v>
      </c>
      <c r="C12" t="s">
        <v>24</v>
      </c>
      <c r="D12" t="s">
        <v>15</v>
      </c>
      <c r="E12" t="s">
        <v>63</v>
      </c>
      <c r="F12" t="s">
        <v>20</v>
      </c>
      <c r="G12">
        <v>2</v>
      </c>
      <c r="J12" s="87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3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3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4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3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91"/>
      <c r="AY12" s="91"/>
      <c r="AZ12" s="91"/>
    </row>
    <row r="13" spans="1:52">
      <c r="A13">
        <v>24</v>
      </c>
      <c r="B13">
        <v>857</v>
      </c>
      <c r="C13" t="s">
        <v>17</v>
      </c>
      <c r="D13" t="s">
        <v>15</v>
      </c>
      <c r="E13" t="s">
        <v>63</v>
      </c>
      <c r="F13" t="s">
        <v>20</v>
      </c>
      <c r="G13">
        <v>4</v>
      </c>
    </row>
    <row r="14" spans="1:52">
      <c r="A14">
        <v>26</v>
      </c>
      <c r="B14">
        <v>858</v>
      </c>
      <c r="C14" t="s">
        <v>17</v>
      </c>
      <c r="D14" t="s">
        <v>15</v>
      </c>
      <c r="E14" t="s">
        <v>63</v>
      </c>
      <c r="F14" t="s">
        <v>20</v>
      </c>
      <c r="G14">
        <v>4</v>
      </c>
      <c r="K14" s="17" t="s">
        <v>158</v>
      </c>
      <c r="L14" s="18">
        <v>3</v>
      </c>
    </row>
    <row r="15" spans="1:52">
      <c r="A15">
        <v>28</v>
      </c>
      <c r="B15">
        <v>859</v>
      </c>
      <c r="C15" t="s">
        <v>24</v>
      </c>
      <c r="D15" t="s">
        <v>15</v>
      </c>
      <c r="E15" t="s">
        <v>63</v>
      </c>
      <c r="F15" t="s">
        <v>20</v>
      </c>
      <c r="G15">
        <v>4</v>
      </c>
      <c r="K15" s="16" t="s">
        <v>159</v>
      </c>
      <c r="L15" s="1">
        <f>(L6+L10)*1.5</f>
        <v>0</v>
      </c>
      <c r="M15" s="1">
        <f t="shared" ref="M15:AZ15" si="8">(M6+M10)*1.5</f>
        <v>3</v>
      </c>
      <c r="N15" s="1">
        <f t="shared" si="8"/>
        <v>0</v>
      </c>
      <c r="O15" s="1">
        <f t="shared" si="8"/>
        <v>3</v>
      </c>
      <c r="P15" s="1">
        <f t="shared" si="8"/>
        <v>3</v>
      </c>
      <c r="Q15" s="1">
        <f t="shared" si="8"/>
        <v>0</v>
      </c>
      <c r="R15" s="1">
        <f t="shared" si="8"/>
        <v>0</v>
      </c>
      <c r="S15" s="1">
        <f t="shared" si="8"/>
        <v>1.5</v>
      </c>
      <c r="T15" s="1">
        <f t="shared" si="8"/>
        <v>0</v>
      </c>
      <c r="U15" s="1">
        <f t="shared" si="8"/>
        <v>0</v>
      </c>
      <c r="V15" s="1">
        <f t="shared" si="8"/>
        <v>6</v>
      </c>
      <c r="W15" s="1">
        <f t="shared" si="8"/>
        <v>0</v>
      </c>
      <c r="X15" s="1">
        <f t="shared" si="8"/>
        <v>0</v>
      </c>
      <c r="Y15" s="1">
        <f t="shared" si="8"/>
        <v>1.5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3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3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3</v>
      </c>
      <c r="B16">
        <v>15</v>
      </c>
      <c r="C16" t="s">
        <v>17</v>
      </c>
      <c r="D16" t="s">
        <v>15</v>
      </c>
      <c r="E16" t="s">
        <v>33</v>
      </c>
      <c r="F16" t="s">
        <v>10</v>
      </c>
      <c r="G16">
        <v>1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4</v>
      </c>
      <c r="O16" s="1">
        <f t="shared" si="9"/>
        <v>0</v>
      </c>
      <c r="P16" s="1">
        <f t="shared" si="9"/>
        <v>3</v>
      </c>
      <c r="Q16" s="1">
        <f t="shared" si="9"/>
        <v>3</v>
      </c>
      <c r="R16" s="1">
        <f t="shared" si="9"/>
        <v>0</v>
      </c>
      <c r="S16" s="1">
        <f t="shared" si="9"/>
        <v>0</v>
      </c>
      <c r="T16" s="1">
        <f t="shared" si="9"/>
        <v>3</v>
      </c>
      <c r="U16" s="1">
        <f t="shared" si="9"/>
        <v>3</v>
      </c>
      <c r="V16" s="1">
        <f t="shared" si="9"/>
        <v>0</v>
      </c>
      <c r="W16" s="1">
        <f t="shared" si="9"/>
        <v>5</v>
      </c>
      <c r="X16" s="1">
        <f t="shared" si="9"/>
        <v>0</v>
      </c>
      <c r="Y16" s="1">
        <f t="shared" si="9"/>
        <v>0</v>
      </c>
      <c r="Z16" s="1">
        <f t="shared" si="9"/>
        <v>3</v>
      </c>
      <c r="AA16" s="1">
        <f t="shared" si="9"/>
        <v>0</v>
      </c>
      <c r="AB16" s="1">
        <f t="shared" si="9"/>
        <v>4</v>
      </c>
      <c r="AC16" s="1">
        <f t="shared" si="9"/>
        <v>0</v>
      </c>
      <c r="AD16" s="1">
        <f t="shared" si="9"/>
        <v>4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3</v>
      </c>
      <c r="AJ16" s="1">
        <f t="shared" si="9"/>
        <v>0</v>
      </c>
      <c r="AK16" s="1">
        <f t="shared" si="9"/>
        <v>3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6</v>
      </c>
      <c r="B17">
        <v>81</v>
      </c>
      <c r="C17" t="s">
        <v>17</v>
      </c>
      <c r="D17" t="s">
        <v>15</v>
      </c>
      <c r="E17" t="s">
        <v>33</v>
      </c>
      <c r="F17" t="s">
        <v>10</v>
      </c>
      <c r="G17">
        <v>2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7.5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7.5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10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7.5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6</v>
      </c>
      <c r="B18">
        <v>83</v>
      </c>
      <c r="C18" t="s">
        <v>17</v>
      </c>
      <c r="D18" t="s">
        <v>15</v>
      </c>
      <c r="E18" t="s">
        <v>33</v>
      </c>
      <c r="F18" t="s">
        <v>10</v>
      </c>
      <c r="G18">
        <v>2</v>
      </c>
      <c r="K18" s="15" t="s">
        <v>155</v>
      </c>
      <c r="L18" s="20">
        <f>SUM(L15:L17)</f>
        <v>0</v>
      </c>
      <c r="M18" s="20">
        <f t="shared" ref="M18:AZ18" si="11">SUM(M15:M17)</f>
        <v>3</v>
      </c>
      <c r="N18" s="20">
        <f t="shared" si="11"/>
        <v>4</v>
      </c>
      <c r="O18" s="20">
        <f t="shared" si="11"/>
        <v>3</v>
      </c>
      <c r="P18" s="20">
        <f t="shared" si="11"/>
        <v>6</v>
      </c>
      <c r="Q18" s="20">
        <f t="shared" si="11"/>
        <v>3</v>
      </c>
      <c r="R18" s="20">
        <f t="shared" si="11"/>
        <v>7.5</v>
      </c>
      <c r="S18" s="20">
        <f t="shared" si="11"/>
        <v>1.5</v>
      </c>
      <c r="T18" s="20">
        <f t="shared" si="11"/>
        <v>3</v>
      </c>
      <c r="U18" s="20">
        <f t="shared" si="11"/>
        <v>3</v>
      </c>
      <c r="V18" s="20">
        <f t="shared" si="11"/>
        <v>6</v>
      </c>
      <c r="W18" s="20">
        <f t="shared" si="11"/>
        <v>5</v>
      </c>
      <c r="X18" s="20">
        <f t="shared" si="11"/>
        <v>0</v>
      </c>
      <c r="Y18" s="20">
        <f t="shared" si="11"/>
        <v>9</v>
      </c>
      <c r="Z18" s="20">
        <f t="shared" si="11"/>
        <v>3</v>
      </c>
      <c r="AA18" s="20">
        <f t="shared" si="11"/>
        <v>0</v>
      </c>
      <c r="AB18" s="20">
        <f t="shared" si="11"/>
        <v>4</v>
      </c>
      <c r="AC18" s="20">
        <f t="shared" si="11"/>
        <v>3</v>
      </c>
      <c r="AD18" s="20">
        <f t="shared" si="11"/>
        <v>4</v>
      </c>
      <c r="AE18" s="20">
        <f t="shared" si="11"/>
        <v>0</v>
      </c>
      <c r="AF18" s="20">
        <f t="shared" si="11"/>
        <v>10</v>
      </c>
      <c r="AG18" s="20">
        <f t="shared" si="11"/>
        <v>0</v>
      </c>
      <c r="AH18" s="20">
        <f t="shared" si="11"/>
        <v>0</v>
      </c>
      <c r="AI18" s="20">
        <f t="shared" si="11"/>
        <v>3</v>
      </c>
      <c r="AJ18" s="20">
        <f t="shared" si="11"/>
        <v>3</v>
      </c>
      <c r="AK18" s="20">
        <f t="shared" si="11"/>
        <v>3</v>
      </c>
      <c r="AL18" s="20">
        <f t="shared" si="11"/>
        <v>0</v>
      </c>
      <c r="AM18" s="20">
        <f t="shared" si="11"/>
        <v>7.5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9</v>
      </c>
      <c r="B19">
        <v>135</v>
      </c>
      <c r="C19" t="s">
        <v>17</v>
      </c>
      <c r="D19" t="s">
        <v>15</v>
      </c>
      <c r="E19" t="s">
        <v>33</v>
      </c>
      <c r="F19" t="s">
        <v>10</v>
      </c>
      <c r="G19">
        <v>3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1</v>
      </c>
      <c r="O19" s="19">
        <f t="shared" si="12"/>
        <v>0</v>
      </c>
      <c r="P19" s="19">
        <f t="shared" si="12"/>
        <v>3</v>
      </c>
      <c r="Q19" s="19">
        <f t="shared" si="12"/>
        <v>0</v>
      </c>
      <c r="R19" s="19">
        <f t="shared" si="12"/>
        <v>4.5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3</v>
      </c>
      <c r="W19" s="19">
        <f t="shared" si="12"/>
        <v>2</v>
      </c>
      <c r="X19" s="19">
        <f t="shared" si="12"/>
        <v>0</v>
      </c>
      <c r="Y19" s="19">
        <f t="shared" si="12"/>
        <v>6</v>
      </c>
      <c r="Z19" s="19">
        <f t="shared" si="12"/>
        <v>0</v>
      </c>
      <c r="AA19" s="19">
        <f t="shared" si="12"/>
        <v>0</v>
      </c>
      <c r="AB19" s="19">
        <f t="shared" si="12"/>
        <v>1</v>
      </c>
      <c r="AC19" s="19">
        <f t="shared" si="12"/>
        <v>0</v>
      </c>
      <c r="AD19" s="19">
        <f t="shared" si="12"/>
        <v>1</v>
      </c>
      <c r="AE19" s="19">
        <f t="shared" si="12"/>
        <v>0</v>
      </c>
      <c r="AF19" s="19">
        <f t="shared" si="12"/>
        <v>7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</v>
      </c>
      <c r="AK19" s="19">
        <f t="shared" si="12"/>
        <v>0</v>
      </c>
      <c r="AL19" s="19">
        <f t="shared" si="12"/>
        <v>0</v>
      </c>
      <c r="AM19" s="19">
        <f t="shared" si="12"/>
        <v>4.5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12</v>
      </c>
      <c r="B20">
        <v>203</v>
      </c>
      <c r="C20" t="s">
        <v>17</v>
      </c>
      <c r="D20" t="s">
        <v>15</v>
      </c>
      <c r="E20" t="s">
        <v>33</v>
      </c>
      <c r="F20" t="s">
        <v>10</v>
      </c>
      <c r="G20">
        <v>4</v>
      </c>
    </row>
    <row r="21" spans="1:52">
      <c r="A21">
        <v>15</v>
      </c>
      <c r="B21">
        <v>265</v>
      </c>
      <c r="C21" t="s">
        <v>17</v>
      </c>
      <c r="D21" t="s">
        <v>15</v>
      </c>
      <c r="E21" t="s">
        <v>33</v>
      </c>
      <c r="F21" t="s">
        <v>10</v>
      </c>
      <c r="G21">
        <v>5</v>
      </c>
    </row>
    <row r="22" spans="1:52">
      <c r="A22">
        <v>24</v>
      </c>
      <c r="B22">
        <v>885</v>
      </c>
      <c r="C22" t="s">
        <v>17</v>
      </c>
      <c r="D22" t="s">
        <v>15</v>
      </c>
      <c r="E22" t="s">
        <v>33</v>
      </c>
      <c r="F22" t="s">
        <v>20</v>
      </c>
      <c r="G22">
        <v>4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26</v>
      </c>
      <c r="B23">
        <v>886</v>
      </c>
      <c r="C23" t="s">
        <v>17</v>
      </c>
      <c r="D23" t="s">
        <v>15</v>
      </c>
      <c r="E23" t="s">
        <v>33</v>
      </c>
      <c r="F23" t="s">
        <v>20</v>
      </c>
      <c r="G23">
        <v>4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28</v>
      </c>
      <c r="B24">
        <v>887</v>
      </c>
      <c r="C24" t="s">
        <v>24</v>
      </c>
      <c r="D24" t="s">
        <v>15</v>
      </c>
      <c r="E24" t="s">
        <v>33</v>
      </c>
      <c r="F24" t="s">
        <v>20</v>
      </c>
      <c r="G24">
        <v>4</v>
      </c>
      <c r="K24" s="1" t="s">
        <v>60</v>
      </c>
      <c r="L24" s="1">
        <f>COUNTIFS($C$2:$C$85,$K$6,$E$2:$E$85,K24,$F$2:$F$85,$K$4,$G$2:$G$85,$L$23)</f>
        <v>1</v>
      </c>
      <c r="M24" s="1">
        <f>COUNTIFS($C$2:$C$85,$K$6,$E$2:$E$85,K24,$F$2:$F$85,$K$4,$G$2:$G$85,$M$23)</f>
        <v>1</v>
      </c>
      <c r="N24" s="1">
        <f>COUNTIFS($C$2:$C$85,$K$6,$E$2:$E$85,K24,$F$2:$F$85,$K$4,$G$2:$G$85,$N$23)</f>
        <v>0</v>
      </c>
      <c r="O24" s="1">
        <f>COUNTIFS($C$2:$C$85,$K$6,$E$2:$E$85,K24,$F$2:$F$85,$K$4,$G$2:$G$85,$O$23)</f>
        <v>1</v>
      </c>
      <c r="P24" s="1">
        <f>COUNTIFS($C$2:$C$85,$K$6,$E$2:$E$85,K24,$F$2:$F$85,$K$4,$G$2:$G$85,$P$23)</f>
        <v>1</v>
      </c>
      <c r="Q24" s="1">
        <f>COUNTIFS($C$2:$C$85,$K$6,$E$2:$E$85,K24,$F$2:$F$85,$K$4,$G$2:$G$85,$Q$23)</f>
        <v>0</v>
      </c>
      <c r="R24" s="76">
        <f>SUM(L24:Q25)</f>
        <v>8</v>
      </c>
    </row>
    <row r="25" spans="1:52">
      <c r="A25">
        <v>24</v>
      </c>
      <c r="B25">
        <v>889</v>
      </c>
      <c r="C25" t="s">
        <v>17</v>
      </c>
      <c r="D25" t="s">
        <v>15</v>
      </c>
      <c r="E25" t="s">
        <v>55</v>
      </c>
      <c r="F25" t="s">
        <v>20</v>
      </c>
      <c r="G25">
        <v>4</v>
      </c>
      <c r="K25" s="1" t="s">
        <v>61</v>
      </c>
      <c r="L25" s="1">
        <f>COUNTIFS($C$2:$C$85,$K$6,$E$2:$E$85,K25,$F$2:$F$85,$K$4,$G$2:$G$85,$L$23)</f>
        <v>1</v>
      </c>
      <c r="M25" s="1">
        <f>COUNTIFS($C$2:$C$85,$K$6,$E$2:$E$85,K25,$F$2:$F$85,$K$4,$G$2:$G$85,$M$23)</f>
        <v>1</v>
      </c>
      <c r="N25" s="1">
        <f>COUNTIFS($C$2:$C$85,$K$6,$E$2:$E$85,K25,$F$2:$F$85,$K$4,$G$2:$G$85,$N$23)</f>
        <v>1</v>
      </c>
      <c r="O25" s="1">
        <f>COUNTIFS($C$2:$C$85,$K$6,$E$2:$E$85,K25,$F$2:$F$85,$K$4,$G$2:$G$85,$O$23)</f>
        <v>1</v>
      </c>
      <c r="P25" s="1">
        <f>COUNTIFS($C$2:$C$85,$K$6,$E$2:$E$85,K25,$F$2:$F$85,$K$4,$G$2:$G$85,$P$23)</f>
        <v>0</v>
      </c>
      <c r="Q25" s="1">
        <f>COUNTIFS($C$2:$C$85,$K$6,$E$2:$E$85,K25,$F$2:$F$85,$K$4,$G$2:$G$85,$Q$23)</f>
        <v>0</v>
      </c>
      <c r="R25" s="76"/>
    </row>
    <row r="26" spans="1:52">
      <c r="A26">
        <v>26</v>
      </c>
      <c r="B26">
        <v>890</v>
      </c>
      <c r="C26" t="s">
        <v>17</v>
      </c>
      <c r="D26" t="s">
        <v>15</v>
      </c>
      <c r="E26" t="s">
        <v>55</v>
      </c>
      <c r="F26" t="s">
        <v>20</v>
      </c>
      <c r="G26">
        <v>4</v>
      </c>
    </row>
    <row r="27" spans="1:52">
      <c r="A27">
        <v>28</v>
      </c>
      <c r="B27">
        <v>891</v>
      </c>
      <c r="C27" t="s">
        <v>24</v>
      </c>
      <c r="D27" t="s">
        <v>15</v>
      </c>
      <c r="E27" t="s">
        <v>55</v>
      </c>
      <c r="F27" t="s">
        <v>20</v>
      </c>
      <c r="G27">
        <v>4</v>
      </c>
      <c r="K27" s="23" t="s">
        <v>164</v>
      </c>
      <c r="L27" s="78" t="s">
        <v>162</v>
      </c>
      <c r="M27" s="79"/>
      <c r="N27" s="79"/>
      <c r="O27" s="79"/>
      <c r="P27" s="79"/>
      <c r="Q27" s="80"/>
      <c r="R27" s="75" t="s">
        <v>171</v>
      </c>
    </row>
    <row r="28" spans="1:52">
      <c r="A28">
        <v>10</v>
      </c>
      <c r="B28">
        <v>545</v>
      </c>
      <c r="C28" t="s">
        <v>17</v>
      </c>
      <c r="D28" t="s">
        <v>15</v>
      </c>
      <c r="E28" t="s">
        <v>56</v>
      </c>
      <c r="F28" t="s">
        <v>20</v>
      </c>
      <c r="G28">
        <v>2</v>
      </c>
      <c r="K28" s="23" t="s">
        <v>168</v>
      </c>
      <c r="L28" s="23">
        <v>1</v>
      </c>
      <c r="M28" s="23">
        <v>2</v>
      </c>
      <c r="N28" s="23">
        <v>3</v>
      </c>
      <c r="O28" s="23">
        <v>4</v>
      </c>
      <c r="P28" s="23">
        <v>5</v>
      </c>
      <c r="Q28" s="23">
        <v>6</v>
      </c>
      <c r="R28" s="75"/>
    </row>
    <row r="29" spans="1:52">
      <c r="A29">
        <v>12</v>
      </c>
      <c r="B29">
        <v>546</v>
      </c>
      <c r="C29" t="s">
        <v>17</v>
      </c>
      <c r="D29" t="s">
        <v>15</v>
      </c>
      <c r="E29" t="s">
        <v>56</v>
      </c>
      <c r="F29" t="s">
        <v>20</v>
      </c>
      <c r="G29">
        <v>2</v>
      </c>
      <c r="K29" s="1" t="s">
        <v>33</v>
      </c>
      <c r="L29" s="1">
        <f>COUNTIFS($C$2:$C$85,$K$7,$E$2:$E$85,K29,$F$2:$F$85,$K$4,$G$2:$G$85,$L$23)</f>
        <v>1</v>
      </c>
      <c r="M29" s="1">
        <f>COUNTIFS($C$2:$C$85,$K$7,$E$2:$E$85,K29,$F$2:$F$85,$K$4,$G$2:$G$85,$M$23)</f>
        <v>2</v>
      </c>
      <c r="N29" s="1">
        <f>COUNTIFS($C$2:$C$85,$K$7,$E$2:$E$85,K29,$F$2:$F$85,$K$4,$G$2:$G$85,$N$23)</f>
        <v>1</v>
      </c>
      <c r="O29" s="1">
        <f>COUNTIFS($C$2:$C$85,$K$7,$E$2:$E$85,K29,$F$2:$F$85,$K$4,$G$2:$G$85,$O$23)</f>
        <v>1</v>
      </c>
      <c r="P29" s="1">
        <f>COUNTIFS($C$2:$C$85,$K$7,$E$2:$E$85,K29,$F$2:$F$85,$K$4,$G$2:$G$85,$P$23)</f>
        <v>1</v>
      </c>
      <c r="Q29" s="1">
        <f>COUNTIFS($C$2:$C$85,$K$7,$E$2:$E$85,K29,$F$2:$F$85,$K$4,$G$2:$G$85,$Q$23)</f>
        <v>0</v>
      </c>
      <c r="R29" s="76">
        <f>SUM(L29:Q31)</f>
        <v>12</v>
      </c>
    </row>
    <row r="30" spans="1:52">
      <c r="A30">
        <v>14</v>
      </c>
      <c r="B30">
        <v>547</v>
      </c>
      <c r="C30" t="s">
        <v>24</v>
      </c>
      <c r="D30" t="s">
        <v>15</v>
      </c>
      <c r="E30" t="s">
        <v>56</v>
      </c>
      <c r="F30" t="s">
        <v>20</v>
      </c>
      <c r="G30">
        <v>2</v>
      </c>
      <c r="K30" s="1" t="s">
        <v>16</v>
      </c>
      <c r="L30" s="1">
        <f>COUNTIFS($C$2:$C$85,$K$7,$E$2:$E$85,K30,$F$2:$F$85,$K$4,$G$2:$G$85,$L$23)</f>
        <v>0</v>
      </c>
      <c r="M30" s="1">
        <f>COUNTIFS($C$2:$C$85,$K$7,$E$2:$E$85,K30,$F$2:$F$85,$K$4,$G$2:$G$85,$M$23)</f>
        <v>1</v>
      </c>
      <c r="N30" s="1">
        <f>COUNTIFS($C$2:$C$85,$K$7,$E$2:$E$85,K30,$F$2:$F$85,$K$4,$G$2:$G$85,$N$23)</f>
        <v>1</v>
      </c>
      <c r="O30" s="1">
        <f>COUNTIFS($C$2:$C$85,$K$7,$E$2:$E$85,K30,$F$2:$F$85,$K$4,$G$2:$G$85,$O$23)</f>
        <v>1</v>
      </c>
      <c r="P30" s="1">
        <f>COUNTIFS($C$2:$C$85,$K$7,$E$2:$E$85,K30,$F$2:$F$85,$K$4,$G$2:$G$85,$P$23)</f>
        <v>2</v>
      </c>
      <c r="Q30" s="1">
        <f>COUNTIFS($C$2:$C$85,$K$7,$E$2:$E$85,K30,$F$2:$F$85,$K$4,$G$2:$G$85,$Q$23)</f>
        <v>0</v>
      </c>
      <c r="R30" s="76"/>
    </row>
    <row r="31" spans="1:52">
      <c r="A31">
        <v>17</v>
      </c>
      <c r="B31">
        <v>725</v>
      </c>
      <c r="C31" t="s">
        <v>17</v>
      </c>
      <c r="D31" t="s">
        <v>15</v>
      </c>
      <c r="E31" t="s">
        <v>56</v>
      </c>
      <c r="F31" t="s">
        <v>20</v>
      </c>
      <c r="G31">
        <v>3</v>
      </c>
      <c r="K31" s="1" t="s">
        <v>54</v>
      </c>
      <c r="L31" s="1">
        <f>COUNTIFS($C$2:$C$85,$K$7,$E$2:$E$85,K31,$F$2:$F$85,$K$4,$G$2:$G$85,$L$23)</f>
        <v>0</v>
      </c>
      <c r="M31" s="1">
        <f>COUNTIFS($C$2:$C$85,$K$7,$E$2:$E$85,K31,$F$2:$F$85,$K$4,$G$2:$G$85,$M$23)</f>
        <v>0</v>
      </c>
      <c r="N31" s="1">
        <f>COUNTIFS($C$2:$C$85,$K$7,$E$2:$E$85,K31,$F$2:$F$85,$K$4,$G$2:$G$85,$N$23)</f>
        <v>1</v>
      </c>
      <c r="O31" s="1">
        <f>COUNTIFS($C$2:$C$85,$K$7,$E$2:$E$85,K31,$F$2:$F$85,$K$4,$G$2:$G$85,$O$23)</f>
        <v>0</v>
      </c>
      <c r="P31" s="1">
        <f>COUNTIFS($C$2:$C$85,$K$7,$E$2:$E$85,K31,$F$2:$F$85,$K$4,$G$2:$G$85,$P$23)</f>
        <v>0</v>
      </c>
      <c r="Q31" s="1">
        <f>COUNTIFS($C$2:$C$85,$K$7,$E$2:$E$85,K31,$F$2:$F$85,$K$4,$G$2:$G$85,$Q$23)</f>
        <v>0</v>
      </c>
      <c r="R31" s="76"/>
    </row>
    <row r="32" spans="1:52">
      <c r="A32">
        <v>19</v>
      </c>
      <c r="B32">
        <v>726</v>
      </c>
      <c r="C32" t="s">
        <v>17</v>
      </c>
      <c r="D32" t="s">
        <v>15</v>
      </c>
      <c r="E32" t="s">
        <v>56</v>
      </c>
      <c r="F32" t="s">
        <v>20</v>
      </c>
      <c r="G32">
        <v>3</v>
      </c>
    </row>
    <row r="33" spans="1:16">
      <c r="A33">
        <v>21</v>
      </c>
      <c r="B33">
        <v>727</v>
      </c>
      <c r="C33" t="s">
        <v>24</v>
      </c>
      <c r="D33" t="s">
        <v>15</v>
      </c>
      <c r="E33" t="s">
        <v>56</v>
      </c>
      <c r="F33" t="s">
        <v>20</v>
      </c>
      <c r="G33">
        <v>3</v>
      </c>
      <c r="K33" s="24" t="s">
        <v>165</v>
      </c>
      <c r="L33" s="45" t="s">
        <v>162</v>
      </c>
      <c r="M33" s="46"/>
      <c r="N33" s="46"/>
      <c r="O33" s="47"/>
      <c r="P33" s="77" t="s">
        <v>171</v>
      </c>
    </row>
    <row r="34" spans="1:16">
      <c r="A34">
        <v>2</v>
      </c>
      <c r="B34">
        <v>40</v>
      </c>
      <c r="C34" t="s">
        <v>7</v>
      </c>
      <c r="D34" t="s">
        <v>13</v>
      </c>
      <c r="E34" t="s">
        <v>61</v>
      </c>
      <c r="F34" t="s">
        <v>10</v>
      </c>
      <c r="G34">
        <v>1</v>
      </c>
      <c r="K34" s="24" t="s">
        <v>168</v>
      </c>
      <c r="L34" s="24">
        <v>1</v>
      </c>
      <c r="M34" s="24">
        <v>2</v>
      </c>
      <c r="N34" s="24">
        <v>3</v>
      </c>
      <c r="O34" s="24">
        <v>4</v>
      </c>
      <c r="P34" s="77"/>
    </row>
    <row r="35" spans="1:16">
      <c r="A35">
        <v>4</v>
      </c>
      <c r="B35">
        <v>416</v>
      </c>
      <c r="C35" t="s">
        <v>7</v>
      </c>
      <c r="D35" t="s">
        <v>13</v>
      </c>
      <c r="E35" t="s">
        <v>61</v>
      </c>
      <c r="F35" t="s">
        <v>20</v>
      </c>
      <c r="G35">
        <v>1</v>
      </c>
      <c r="K35" s="1" t="s">
        <v>60</v>
      </c>
      <c r="L35" s="1">
        <f>COUNTIFS($C$2:$C$85,$K$10,$E$2:$E$85,K35,$F$2:$F$85,$K$8,$G$2:$G$85,$L$23)</f>
        <v>1</v>
      </c>
      <c r="M35" s="1">
        <f>COUNTIFS($C$2:$C$85,$K$10,$E$2:$E$85,K35,$F$2:$F$85,$K$8,$G$2:$G$85,$M$23)</f>
        <v>1</v>
      </c>
      <c r="N35" s="1">
        <f>COUNTIFS($C$2:$C$85,$K$10,$E$2:$E$85,K35,$F$2:$F$85,$K$8,$G$2:$G$85,$N$23)</f>
        <v>1</v>
      </c>
      <c r="O35" s="1">
        <f>COUNTIFS($C$2:$C$85,$K$10,$E$2:$E$85,K35,$F$2:$F$85,$K$8,$G$2:$G$85,$O$23)</f>
        <v>1</v>
      </c>
      <c r="P35" s="76">
        <f>SUM(L35:O36)</f>
        <v>8</v>
      </c>
    </row>
    <row r="36" spans="1:16">
      <c r="A36">
        <v>5</v>
      </c>
      <c r="B36">
        <v>100</v>
      </c>
      <c r="C36" t="s">
        <v>7</v>
      </c>
      <c r="D36" t="s">
        <v>13</v>
      </c>
      <c r="E36" t="s">
        <v>61</v>
      </c>
      <c r="F36" t="s">
        <v>10</v>
      </c>
      <c r="G36">
        <v>2</v>
      </c>
      <c r="K36" s="1" t="s">
        <v>61</v>
      </c>
      <c r="L36" s="1">
        <f>COUNTIFS($C$2:$C$85,$K$10,$E$2:$E$85,K36,$F$2:$F$85,$K$8,$G$2:$G$85,$L$23)</f>
        <v>1</v>
      </c>
      <c r="M36" s="1">
        <f>COUNTIFS($C$2:$C$85,$K$10,$E$2:$E$85,K36,$F$2:$F$85,$K$8,$G$2:$G$85,$M$23)</f>
        <v>1</v>
      </c>
      <c r="N36" s="1">
        <f>COUNTIFS($C$2:$C$85,$K$10,$E$2:$E$85,K36,$F$2:$F$85,$K$8,$G$2:$G$85,$N$23)</f>
        <v>1</v>
      </c>
      <c r="O36" s="1">
        <f>COUNTIFS($C$2:$C$85,$K$10,$E$2:$E$85,K36,$F$2:$F$85,$K$8,$G$2:$G$85,$O$23)</f>
        <v>1</v>
      </c>
      <c r="P36" s="76"/>
    </row>
    <row r="37" spans="1:16">
      <c r="A37">
        <v>8</v>
      </c>
      <c r="B37">
        <v>158</v>
      </c>
      <c r="C37" t="s">
        <v>7</v>
      </c>
      <c r="D37" t="s">
        <v>13</v>
      </c>
      <c r="E37" t="s">
        <v>61</v>
      </c>
      <c r="F37" t="s">
        <v>10</v>
      </c>
      <c r="G37">
        <v>3</v>
      </c>
    </row>
    <row r="38" spans="1:16">
      <c r="A38">
        <v>11</v>
      </c>
      <c r="B38">
        <v>226</v>
      </c>
      <c r="C38" t="s">
        <v>7</v>
      </c>
      <c r="D38" t="s">
        <v>13</v>
      </c>
      <c r="E38" t="s">
        <v>61</v>
      </c>
      <c r="F38" t="s">
        <v>10</v>
      </c>
      <c r="G38">
        <v>4</v>
      </c>
      <c r="K38" s="24" t="s">
        <v>166</v>
      </c>
      <c r="L38" s="45" t="s">
        <v>162</v>
      </c>
      <c r="M38" s="46"/>
      <c r="N38" s="46"/>
      <c r="O38" s="47"/>
      <c r="P38" s="77" t="s">
        <v>171</v>
      </c>
    </row>
    <row r="39" spans="1:16">
      <c r="A39">
        <v>11</v>
      </c>
      <c r="B39">
        <v>600</v>
      </c>
      <c r="C39" t="s">
        <v>7</v>
      </c>
      <c r="D39" t="s">
        <v>13</v>
      </c>
      <c r="E39" t="s">
        <v>61</v>
      </c>
      <c r="F39" t="s">
        <v>20</v>
      </c>
      <c r="G39">
        <v>2</v>
      </c>
      <c r="K39" s="24" t="s">
        <v>168</v>
      </c>
      <c r="L39" s="24">
        <v>1</v>
      </c>
      <c r="M39" s="24">
        <v>2</v>
      </c>
      <c r="N39" s="24">
        <v>3</v>
      </c>
      <c r="O39" s="24">
        <v>4</v>
      </c>
      <c r="P39" s="77"/>
    </row>
    <row r="40" spans="1:16">
      <c r="A40">
        <v>18</v>
      </c>
      <c r="B40">
        <v>776</v>
      </c>
      <c r="C40" t="s">
        <v>7</v>
      </c>
      <c r="D40" t="s">
        <v>13</v>
      </c>
      <c r="E40" t="s">
        <v>61</v>
      </c>
      <c r="F40" t="s">
        <v>20</v>
      </c>
      <c r="G40">
        <v>3</v>
      </c>
      <c r="K40" s="1" t="s">
        <v>63</v>
      </c>
      <c r="L40" s="1">
        <f>COUNTIFS($C$2:$C$85,$K$11,$E$2:$E$85,K40,$F$2:$F$85,$K$8,$G$2:$G$85,$L$23)/2</f>
        <v>0</v>
      </c>
      <c r="M40" s="1">
        <f>COUNTIFS($C$2:$C$85,$K$11,$E$2:$E$85,K40,$F$2:$F$85,$K$8,$G$2:$G$85,$M$23)/2</f>
        <v>1</v>
      </c>
      <c r="N40" s="1">
        <f>COUNTIFS($C$2:$C$85,$K$11,$E$2:$E$85,K40,$F$2:$F$85,$K$8,$G$2:$G$85,$N$23)/2</f>
        <v>0</v>
      </c>
      <c r="O40" s="1">
        <f>COUNTIFS($C$2:$C$85,$K$11,$E$2:$E$85,K40,$F$2:$F$85,$K$8,$G$2:$G$85,$O$23)/2</f>
        <v>1</v>
      </c>
      <c r="P40" s="76">
        <f>SUM(L40:O46)</f>
        <v>13</v>
      </c>
    </row>
    <row r="41" spans="1:16">
      <c r="A41">
        <v>25</v>
      </c>
      <c r="B41">
        <v>944</v>
      </c>
      <c r="C41" t="s">
        <v>7</v>
      </c>
      <c r="D41" t="s">
        <v>13</v>
      </c>
      <c r="E41" t="s">
        <v>61</v>
      </c>
      <c r="F41" t="s">
        <v>20</v>
      </c>
      <c r="G41">
        <v>4</v>
      </c>
      <c r="K41" s="1" t="s">
        <v>33</v>
      </c>
      <c r="L41" s="1">
        <f t="shared" ref="L41:L46" si="13">COUNTIFS($C$2:$C$85,$K$11,$E$2:$E$85,K41,$F$2:$F$85,$K$8,$G$2:$G$85,$L$23)/2</f>
        <v>0</v>
      </c>
      <c r="M41" s="1">
        <f t="shared" ref="M41:M46" si="14">COUNTIFS($C$2:$C$85,$K$11,$E$2:$E$85,K41,$F$2:$F$85,$K$8,$G$2:$G$85,$M$23)/2</f>
        <v>0</v>
      </c>
      <c r="N41" s="1">
        <f t="shared" ref="N41:N46" si="15">COUNTIFS($C$2:$C$85,$K$11,$E$2:$E$85,K41,$F$2:$F$85,$K$8,$G$2:$G$85,$N$23)/2</f>
        <v>0</v>
      </c>
      <c r="O41" s="1">
        <f t="shared" ref="O41:O46" si="16">COUNTIFS($C$2:$C$85,$K$11,$E$2:$E$85,K41,$F$2:$F$85,$K$8,$G$2:$G$85,$O$23)/2</f>
        <v>1</v>
      </c>
      <c r="P41" s="76"/>
    </row>
    <row r="42" spans="1:16">
      <c r="A42">
        <v>3</v>
      </c>
      <c r="B42">
        <v>441</v>
      </c>
      <c r="C42" t="s">
        <v>17</v>
      </c>
      <c r="D42" t="s">
        <v>15</v>
      </c>
      <c r="E42" t="s">
        <v>16</v>
      </c>
      <c r="F42" t="s">
        <v>20</v>
      </c>
      <c r="G42">
        <v>1</v>
      </c>
      <c r="K42" s="1" t="s">
        <v>55</v>
      </c>
      <c r="L42" s="1">
        <f t="shared" si="13"/>
        <v>0</v>
      </c>
      <c r="M42" s="1">
        <f t="shared" si="14"/>
        <v>0</v>
      </c>
      <c r="N42" s="1">
        <f t="shared" si="15"/>
        <v>0</v>
      </c>
      <c r="O42" s="1">
        <f t="shared" si="16"/>
        <v>1</v>
      </c>
      <c r="P42" s="76"/>
    </row>
    <row r="43" spans="1:16">
      <c r="A43">
        <v>5</v>
      </c>
      <c r="B43">
        <v>442</v>
      </c>
      <c r="C43" t="s">
        <v>17</v>
      </c>
      <c r="D43" t="s">
        <v>15</v>
      </c>
      <c r="E43" t="s">
        <v>16</v>
      </c>
      <c r="F43" t="s">
        <v>20</v>
      </c>
      <c r="G43">
        <v>1</v>
      </c>
      <c r="K43" s="1" t="s">
        <v>56</v>
      </c>
      <c r="L43" s="1">
        <f t="shared" si="13"/>
        <v>0</v>
      </c>
      <c r="M43" s="1">
        <f t="shared" si="14"/>
        <v>1</v>
      </c>
      <c r="N43" s="1">
        <f t="shared" si="15"/>
        <v>1</v>
      </c>
      <c r="O43" s="1">
        <f t="shared" si="16"/>
        <v>0</v>
      </c>
      <c r="P43" s="76"/>
    </row>
    <row r="44" spans="1:16">
      <c r="A44">
        <v>6</v>
      </c>
      <c r="B44">
        <v>107</v>
      </c>
      <c r="C44" t="s">
        <v>17</v>
      </c>
      <c r="D44" t="s">
        <v>15</v>
      </c>
      <c r="E44" t="s">
        <v>16</v>
      </c>
      <c r="F44" t="s">
        <v>10</v>
      </c>
      <c r="G44">
        <v>2</v>
      </c>
      <c r="K44" s="1" t="s">
        <v>16</v>
      </c>
      <c r="L44" s="1">
        <f t="shared" si="13"/>
        <v>1</v>
      </c>
      <c r="M44" s="1">
        <f t="shared" si="14"/>
        <v>0</v>
      </c>
      <c r="N44" s="1">
        <f t="shared" si="15"/>
        <v>2</v>
      </c>
      <c r="O44" s="1">
        <f t="shared" si="16"/>
        <v>0</v>
      </c>
      <c r="P44" s="76"/>
    </row>
    <row r="45" spans="1:16">
      <c r="A45">
        <v>7</v>
      </c>
      <c r="B45">
        <v>443</v>
      </c>
      <c r="C45" t="s">
        <v>24</v>
      </c>
      <c r="D45" t="s">
        <v>15</v>
      </c>
      <c r="E45" t="s">
        <v>16</v>
      </c>
      <c r="F45" t="s">
        <v>20</v>
      </c>
      <c r="G45">
        <v>1</v>
      </c>
      <c r="K45" s="1" t="s">
        <v>62</v>
      </c>
      <c r="L45" s="1">
        <f t="shared" si="13"/>
        <v>1</v>
      </c>
      <c r="M45" s="1">
        <f t="shared" si="14"/>
        <v>0</v>
      </c>
      <c r="N45" s="1">
        <f t="shared" si="15"/>
        <v>0</v>
      </c>
      <c r="O45" s="1">
        <f t="shared" si="16"/>
        <v>0</v>
      </c>
      <c r="P45" s="76"/>
    </row>
    <row r="46" spans="1:16">
      <c r="A46">
        <v>9</v>
      </c>
      <c r="B46">
        <v>165</v>
      </c>
      <c r="C46" t="s">
        <v>17</v>
      </c>
      <c r="D46" t="s">
        <v>15</v>
      </c>
      <c r="E46" t="s">
        <v>16</v>
      </c>
      <c r="F46" t="s">
        <v>10</v>
      </c>
      <c r="G46">
        <v>3</v>
      </c>
      <c r="K46" s="1" t="s">
        <v>54</v>
      </c>
      <c r="L46" s="1">
        <f t="shared" si="13"/>
        <v>1</v>
      </c>
      <c r="M46" s="1">
        <f t="shared" si="14"/>
        <v>1</v>
      </c>
      <c r="N46" s="1">
        <f t="shared" si="15"/>
        <v>1</v>
      </c>
      <c r="O46" s="1">
        <f t="shared" si="16"/>
        <v>0</v>
      </c>
      <c r="P46" s="76"/>
    </row>
    <row r="47" spans="1:16">
      <c r="A47">
        <v>12</v>
      </c>
      <c r="B47">
        <v>235</v>
      </c>
      <c r="C47" t="s">
        <v>17</v>
      </c>
      <c r="D47" t="s">
        <v>15</v>
      </c>
      <c r="E47" t="s">
        <v>16</v>
      </c>
      <c r="F47" t="s">
        <v>10</v>
      </c>
      <c r="G47">
        <v>4</v>
      </c>
    </row>
    <row r="48" spans="1:16">
      <c r="A48">
        <v>15</v>
      </c>
      <c r="B48">
        <v>291</v>
      </c>
      <c r="C48" t="s">
        <v>17</v>
      </c>
      <c r="D48" t="s">
        <v>15</v>
      </c>
      <c r="E48" t="s">
        <v>16</v>
      </c>
      <c r="F48" t="s">
        <v>10</v>
      </c>
      <c r="G48">
        <v>5</v>
      </c>
      <c r="K48" s="24" t="s">
        <v>167</v>
      </c>
      <c r="L48" s="45" t="s">
        <v>162</v>
      </c>
      <c r="M48" s="46"/>
      <c r="N48" s="46"/>
      <c r="O48" s="47"/>
      <c r="P48" s="77" t="s">
        <v>171</v>
      </c>
    </row>
    <row r="49" spans="1:16">
      <c r="A49">
        <v>15</v>
      </c>
      <c r="B49">
        <v>293</v>
      </c>
      <c r="C49" t="s">
        <v>17</v>
      </c>
      <c r="D49" t="s">
        <v>15</v>
      </c>
      <c r="E49" t="s">
        <v>16</v>
      </c>
      <c r="F49" t="s">
        <v>10</v>
      </c>
      <c r="G49">
        <v>5</v>
      </c>
      <c r="K49" s="24" t="s">
        <v>168</v>
      </c>
      <c r="L49" s="24">
        <v>1</v>
      </c>
      <c r="M49" s="24">
        <v>2</v>
      </c>
      <c r="N49" s="24">
        <v>3</v>
      </c>
      <c r="O49" s="24">
        <v>4</v>
      </c>
      <c r="P49" s="77"/>
    </row>
    <row r="50" spans="1:16">
      <c r="A50">
        <v>17</v>
      </c>
      <c r="B50">
        <v>797</v>
      </c>
      <c r="C50" t="s">
        <v>17</v>
      </c>
      <c r="D50" t="s">
        <v>15</v>
      </c>
      <c r="E50" t="s">
        <v>16</v>
      </c>
      <c r="F50" t="s">
        <v>20</v>
      </c>
      <c r="G50">
        <v>3</v>
      </c>
      <c r="K50" s="1" t="s">
        <v>63</v>
      </c>
      <c r="L50" s="1">
        <f t="shared" ref="L50:L56" si="17">COUNTIFS($C$2:$C$85,$K$12,$E$2:$E$85,K50,$F$2:$F$85,$K$8,$G$2:$G$85,$L$23)</f>
        <v>0</v>
      </c>
      <c r="M50" s="1">
        <f t="shared" ref="M50:M56" si="18">COUNTIFS($C$2:$C$85,$K$12,$E$2:$E$85,K50,$F$2:$F$85,$K$8,$G$2:$G$85,$M$23)</f>
        <v>1</v>
      </c>
      <c r="N50" s="1">
        <f t="shared" ref="N50:N56" si="19">COUNTIFS($C$2:$C$85,$K$12,$E$2:$E$85,K50,$F$2:$F$85,$K$8,$G$2:$G$85,$N$23)</f>
        <v>0</v>
      </c>
      <c r="O50" s="1">
        <f t="shared" ref="O50:O56" si="20">COUNTIFS($C$2:$C$85,$K$12,$E$2:$E$85,K50,$F$2:$F$85,$K$8,$G$2:$G$85,$O$23)</f>
        <v>1</v>
      </c>
      <c r="P50" s="76">
        <f>SUM(L50:O56)</f>
        <v>13</v>
      </c>
    </row>
    <row r="51" spans="1:16">
      <c r="A51">
        <v>17</v>
      </c>
      <c r="B51">
        <v>801</v>
      </c>
      <c r="C51" t="s">
        <v>17</v>
      </c>
      <c r="D51" t="s">
        <v>15</v>
      </c>
      <c r="E51" t="s">
        <v>16</v>
      </c>
      <c r="F51" t="s">
        <v>20</v>
      </c>
      <c r="G51">
        <v>3</v>
      </c>
      <c r="K51" s="1" t="s">
        <v>33</v>
      </c>
      <c r="L51" s="1">
        <f t="shared" si="17"/>
        <v>0</v>
      </c>
      <c r="M51" s="1">
        <f t="shared" si="18"/>
        <v>0</v>
      </c>
      <c r="N51" s="1">
        <f t="shared" si="19"/>
        <v>0</v>
      </c>
      <c r="O51" s="1">
        <f t="shared" si="20"/>
        <v>1</v>
      </c>
      <c r="P51" s="76"/>
    </row>
    <row r="52" spans="1:16">
      <c r="A52">
        <v>19</v>
      </c>
      <c r="B52">
        <v>798</v>
      </c>
      <c r="C52" t="s">
        <v>17</v>
      </c>
      <c r="D52" t="s">
        <v>15</v>
      </c>
      <c r="E52" t="s">
        <v>16</v>
      </c>
      <c r="F52" t="s">
        <v>20</v>
      </c>
      <c r="G52">
        <v>3</v>
      </c>
      <c r="K52" s="1" t="s">
        <v>55</v>
      </c>
      <c r="L52" s="1">
        <f t="shared" si="17"/>
        <v>0</v>
      </c>
      <c r="M52" s="1">
        <f t="shared" si="18"/>
        <v>0</v>
      </c>
      <c r="N52" s="1">
        <f t="shared" si="19"/>
        <v>0</v>
      </c>
      <c r="O52" s="1">
        <f t="shared" si="20"/>
        <v>1</v>
      </c>
      <c r="P52" s="76"/>
    </row>
    <row r="53" spans="1:16">
      <c r="A53">
        <v>19</v>
      </c>
      <c r="B53">
        <v>802</v>
      </c>
      <c r="C53" t="s">
        <v>17</v>
      </c>
      <c r="D53" t="s">
        <v>15</v>
      </c>
      <c r="E53" t="s">
        <v>16</v>
      </c>
      <c r="F53" t="s">
        <v>20</v>
      </c>
      <c r="G53">
        <v>3</v>
      </c>
      <c r="K53" s="1" t="s">
        <v>56</v>
      </c>
      <c r="L53" s="1">
        <f t="shared" si="17"/>
        <v>0</v>
      </c>
      <c r="M53" s="1">
        <f t="shared" si="18"/>
        <v>1</v>
      </c>
      <c r="N53" s="1">
        <f t="shared" si="19"/>
        <v>1</v>
      </c>
      <c r="O53" s="1">
        <f t="shared" si="20"/>
        <v>0</v>
      </c>
      <c r="P53" s="76"/>
    </row>
    <row r="54" spans="1:16">
      <c r="A54">
        <v>21</v>
      </c>
      <c r="B54">
        <v>799</v>
      </c>
      <c r="C54" t="s">
        <v>24</v>
      </c>
      <c r="D54" t="s">
        <v>15</v>
      </c>
      <c r="E54" t="s">
        <v>16</v>
      </c>
      <c r="F54" t="s">
        <v>20</v>
      </c>
      <c r="G54">
        <v>3</v>
      </c>
      <c r="K54" s="1" t="s">
        <v>16</v>
      </c>
      <c r="L54" s="1">
        <f t="shared" si="17"/>
        <v>1</v>
      </c>
      <c r="M54" s="1">
        <f t="shared" si="18"/>
        <v>0</v>
      </c>
      <c r="N54" s="1">
        <f t="shared" si="19"/>
        <v>2</v>
      </c>
      <c r="O54" s="1">
        <f t="shared" si="20"/>
        <v>0</v>
      </c>
      <c r="P54" s="76"/>
    </row>
    <row r="55" spans="1:16">
      <c r="A55">
        <v>21</v>
      </c>
      <c r="B55">
        <v>803</v>
      </c>
      <c r="C55" t="s">
        <v>24</v>
      </c>
      <c r="D55" t="s">
        <v>15</v>
      </c>
      <c r="E55" t="s">
        <v>16</v>
      </c>
      <c r="F55" t="s">
        <v>20</v>
      </c>
      <c r="G55">
        <v>3</v>
      </c>
      <c r="K55" s="1" t="s">
        <v>62</v>
      </c>
      <c r="L55" s="1">
        <f t="shared" si="17"/>
        <v>1</v>
      </c>
      <c r="M55" s="1">
        <f t="shared" si="18"/>
        <v>0</v>
      </c>
      <c r="N55" s="1">
        <f t="shared" si="19"/>
        <v>0</v>
      </c>
      <c r="O55" s="1">
        <f t="shared" si="20"/>
        <v>0</v>
      </c>
      <c r="P55" s="76"/>
    </row>
    <row r="56" spans="1:16">
      <c r="A56">
        <v>3</v>
      </c>
      <c r="B56">
        <v>453</v>
      </c>
      <c r="C56" t="s">
        <v>17</v>
      </c>
      <c r="D56" t="s">
        <v>15</v>
      </c>
      <c r="E56" t="s">
        <v>62</v>
      </c>
      <c r="F56" t="s">
        <v>20</v>
      </c>
      <c r="G56">
        <v>1</v>
      </c>
      <c r="K56" s="1" t="s">
        <v>54</v>
      </c>
      <c r="L56" s="1">
        <f t="shared" si="17"/>
        <v>1</v>
      </c>
      <c r="M56" s="1">
        <f t="shared" si="18"/>
        <v>1</v>
      </c>
      <c r="N56" s="1">
        <f t="shared" si="19"/>
        <v>1</v>
      </c>
      <c r="O56" s="1">
        <f t="shared" si="20"/>
        <v>0</v>
      </c>
      <c r="P56" s="76"/>
    </row>
    <row r="57" spans="1:16">
      <c r="A57">
        <v>5</v>
      </c>
      <c r="B57">
        <v>454</v>
      </c>
      <c r="C57" t="s">
        <v>17</v>
      </c>
      <c r="D57" t="s">
        <v>15</v>
      </c>
      <c r="E57" t="s">
        <v>62</v>
      </c>
      <c r="F57" t="s">
        <v>20</v>
      </c>
      <c r="G57">
        <v>1</v>
      </c>
    </row>
    <row r="58" spans="1:16">
      <c r="A58">
        <v>7</v>
      </c>
      <c r="B58">
        <v>455</v>
      </c>
      <c r="C58" t="s">
        <v>24</v>
      </c>
      <c r="D58" t="s">
        <v>15</v>
      </c>
      <c r="E58" t="s">
        <v>62</v>
      </c>
      <c r="F58" t="s">
        <v>20</v>
      </c>
      <c r="G58">
        <v>1</v>
      </c>
    </row>
    <row r="59" spans="1:16">
      <c r="A59">
        <v>3</v>
      </c>
      <c r="B59">
        <v>457</v>
      </c>
      <c r="C59" t="s">
        <v>17</v>
      </c>
      <c r="D59" t="s">
        <v>15</v>
      </c>
      <c r="E59" t="s">
        <v>54</v>
      </c>
      <c r="F59" t="s">
        <v>20</v>
      </c>
      <c r="G59">
        <v>1</v>
      </c>
    </row>
    <row r="60" spans="1:16">
      <c r="A60">
        <v>5</v>
      </c>
      <c r="B60">
        <v>458</v>
      </c>
      <c r="C60" t="s">
        <v>17</v>
      </c>
      <c r="D60" t="s">
        <v>15</v>
      </c>
      <c r="E60" t="s">
        <v>54</v>
      </c>
      <c r="F60" t="s">
        <v>20</v>
      </c>
      <c r="G60">
        <v>1</v>
      </c>
    </row>
    <row r="61" spans="1:16">
      <c r="A61">
        <v>7</v>
      </c>
      <c r="B61">
        <v>459</v>
      </c>
      <c r="C61" t="s">
        <v>24</v>
      </c>
      <c r="D61" t="s">
        <v>15</v>
      </c>
      <c r="E61" t="s">
        <v>54</v>
      </c>
      <c r="F61" t="s">
        <v>20</v>
      </c>
      <c r="G61">
        <v>1</v>
      </c>
    </row>
    <row r="62" spans="1:16">
      <c r="A62">
        <v>9</v>
      </c>
      <c r="B62">
        <v>177</v>
      </c>
      <c r="C62" t="s">
        <v>17</v>
      </c>
      <c r="D62" t="s">
        <v>15</v>
      </c>
      <c r="E62" t="s">
        <v>54</v>
      </c>
      <c r="F62" t="s">
        <v>10</v>
      </c>
      <c r="G62">
        <v>3</v>
      </c>
    </row>
    <row r="63" spans="1:16">
      <c r="A63">
        <v>10</v>
      </c>
      <c r="B63">
        <v>641</v>
      </c>
      <c r="C63" t="s">
        <v>17</v>
      </c>
      <c r="D63" t="s">
        <v>15</v>
      </c>
      <c r="E63" t="s">
        <v>54</v>
      </c>
      <c r="F63" t="s">
        <v>20</v>
      </c>
      <c r="G63">
        <v>2</v>
      </c>
    </row>
    <row r="64" spans="1:16">
      <c r="A64">
        <v>12</v>
      </c>
      <c r="B64">
        <v>642</v>
      </c>
      <c r="C64" t="s">
        <v>17</v>
      </c>
      <c r="D64" t="s">
        <v>15</v>
      </c>
      <c r="E64" t="s">
        <v>54</v>
      </c>
      <c r="F64" t="s">
        <v>20</v>
      </c>
      <c r="G64">
        <v>2</v>
      </c>
    </row>
    <row r="65" spans="1:7">
      <c r="A65">
        <v>14</v>
      </c>
      <c r="B65">
        <v>643</v>
      </c>
      <c r="C65" t="s">
        <v>24</v>
      </c>
      <c r="D65" t="s">
        <v>15</v>
      </c>
      <c r="E65" t="s">
        <v>54</v>
      </c>
      <c r="F65" t="s">
        <v>20</v>
      </c>
      <c r="G65">
        <v>2</v>
      </c>
    </row>
    <row r="66" spans="1:7">
      <c r="A66">
        <v>17</v>
      </c>
      <c r="B66">
        <v>813</v>
      </c>
      <c r="C66" t="s">
        <v>17</v>
      </c>
      <c r="D66" t="s">
        <v>15</v>
      </c>
      <c r="E66" t="s">
        <v>54</v>
      </c>
      <c r="F66" t="s">
        <v>20</v>
      </c>
      <c r="G66">
        <v>3</v>
      </c>
    </row>
    <row r="67" spans="1:7">
      <c r="A67">
        <v>19</v>
      </c>
      <c r="B67">
        <v>814</v>
      </c>
      <c r="C67" t="s">
        <v>17</v>
      </c>
      <c r="D67" t="s">
        <v>15</v>
      </c>
      <c r="E67" t="s">
        <v>54</v>
      </c>
      <c r="F67" t="s">
        <v>20</v>
      </c>
      <c r="G67">
        <v>3</v>
      </c>
    </row>
    <row r="68" spans="1:7">
      <c r="A68">
        <v>21</v>
      </c>
      <c r="B68">
        <v>815</v>
      </c>
      <c r="C68" t="s">
        <v>24</v>
      </c>
      <c r="D68" t="s">
        <v>15</v>
      </c>
      <c r="E68" t="s">
        <v>54</v>
      </c>
      <c r="F68" t="s">
        <v>20</v>
      </c>
      <c r="G68">
        <v>3</v>
      </c>
    </row>
  </sheetData>
  <autoFilter ref="A1:G68" xr:uid="{67370AFE-ECE2-5449-AFE3-73B2E84B9ECF}">
    <sortState ref="A2:G35">
      <sortCondition ref="E1:E35"/>
    </sortState>
  </autoFilter>
  <mergeCells count="51">
    <mergeCell ref="J6:J7"/>
    <mergeCell ref="J10:J12"/>
    <mergeCell ref="R24:R25"/>
    <mergeCell ref="R22:R23"/>
    <mergeCell ref="R29:R31"/>
    <mergeCell ref="R27:R28"/>
    <mergeCell ref="AZ4:AZ12"/>
    <mergeCell ref="K4:AC4"/>
    <mergeCell ref="K8:AM8"/>
    <mergeCell ref="L48:O48"/>
    <mergeCell ref="AD4:AE7"/>
    <mergeCell ref="L22:Q22"/>
    <mergeCell ref="P35:P36"/>
    <mergeCell ref="P33:P34"/>
    <mergeCell ref="P40:P46"/>
    <mergeCell ref="P38:P39"/>
    <mergeCell ref="AF4:AY4"/>
    <mergeCell ref="AX8:AY12"/>
    <mergeCell ref="AT5:AV5"/>
    <mergeCell ref="AW5:AY5"/>
    <mergeCell ref="AN8:AW9"/>
    <mergeCell ref="AG9:AM9"/>
    <mergeCell ref="P50:P56"/>
    <mergeCell ref="P48:P49"/>
    <mergeCell ref="L33:O33"/>
    <mergeCell ref="L38:O38"/>
    <mergeCell ref="Z9:AF9"/>
    <mergeCell ref="S9:Y9"/>
    <mergeCell ref="L9:R9"/>
    <mergeCell ref="L27:Q27"/>
    <mergeCell ref="AG5:AI5"/>
    <mergeCell ref="AJ5:AL5"/>
    <mergeCell ref="AM5:AM7"/>
    <mergeCell ref="AN5:AP5"/>
    <mergeCell ref="AQ5:AS5"/>
    <mergeCell ref="AA5:AC5"/>
    <mergeCell ref="K1:N1"/>
    <mergeCell ref="O1:R1"/>
    <mergeCell ref="S1:W1"/>
    <mergeCell ref="X1:AA1"/>
    <mergeCell ref="L5:N5"/>
    <mergeCell ref="O5:Q5"/>
    <mergeCell ref="R5:T5"/>
    <mergeCell ref="U5:W5"/>
    <mergeCell ref="X5:Z5"/>
    <mergeCell ref="AK1:AN1"/>
    <mergeCell ref="AO1:AR1"/>
    <mergeCell ref="AS1:AW1"/>
    <mergeCell ref="AX1:AZ1"/>
    <mergeCell ref="AB1:AE1"/>
    <mergeCell ref="AF1:AJ1"/>
  </mergeCells>
  <conditionalFormatting sqref="L24:Q25">
    <cfRule type="expression" dxfId="53" priority="5">
      <formula>#REF!&gt;0</formula>
    </cfRule>
  </conditionalFormatting>
  <conditionalFormatting sqref="L29:Q31">
    <cfRule type="expression" dxfId="52" priority="4">
      <formula>#REF!&gt;0</formula>
    </cfRule>
  </conditionalFormatting>
  <conditionalFormatting sqref="L35:O36">
    <cfRule type="expression" dxfId="51" priority="3">
      <formula>#REF!&gt;0</formula>
    </cfRule>
  </conditionalFormatting>
  <conditionalFormatting sqref="L50:O56 L40:O46">
    <cfRule type="expression" dxfId="50" priority="2">
      <formula>#REF!&gt;0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45"/>
  <sheetViews>
    <sheetView topLeftCell="H30" zoomScale="80" zoomScaleNormal="80" workbookViewId="0">
      <selection sqref="A1:G1048576"/>
    </sheetView>
  </sheetViews>
  <sheetFormatPr baseColWidth="10" defaultColWidth="9.1640625" defaultRowHeight="15"/>
  <cols>
    <col min="1" max="4" width="0" hidden="1" customWidth="1"/>
    <col min="5" max="5" width="27.33203125" hidden="1" customWidth="1"/>
    <col min="6" max="7" width="0" hidden="1" customWidth="1"/>
    <col min="10" max="10" width="11.5" bestFit="1" customWidth="1"/>
    <col min="11" max="11" width="38.164062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3</v>
      </c>
      <c r="B2">
        <v>7</v>
      </c>
      <c r="C2" t="s">
        <v>17</v>
      </c>
      <c r="D2" t="s">
        <v>31</v>
      </c>
      <c r="E2" t="s">
        <v>32</v>
      </c>
      <c r="F2" t="s">
        <v>10</v>
      </c>
      <c r="G2">
        <v>1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3</v>
      </c>
      <c r="B3">
        <v>9</v>
      </c>
      <c r="C3" t="s">
        <v>17</v>
      </c>
      <c r="D3" t="s">
        <v>31</v>
      </c>
      <c r="E3" t="s">
        <v>32</v>
      </c>
      <c r="F3" t="s">
        <v>10</v>
      </c>
      <c r="G3">
        <v>1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6</v>
      </c>
      <c r="B4">
        <v>73</v>
      </c>
      <c r="C4" t="s">
        <v>17</v>
      </c>
      <c r="D4" t="s">
        <v>31</v>
      </c>
      <c r="E4" t="s">
        <v>32</v>
      </c>
      <c r="F4" t="s">
        <v>10</v>
      </c>
      <c r="G4">
        <v>2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9</v>
      </c>
      <c r="B5">
        <v>129</v>
      </c>
      <c r="C5" t="s">
        <v>17</v>
      </c>
      <c r="D5" t="s">
        <v>31</v>
      </c>
      <c r="E5" t="s">
        <v>32</v>
      </c>
      <c r="F5" t="s">
        <v>10</v>
      </c>
      <c r="G5">
        <v>3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12</v>
      </c>
      <c r="B6">
        <v>197</v>
      </c>
      <c r="C6" t="s">
        <v>17</v>
      </c>
      <c r="D6" t="s">
        <v>31</v>
      </c>
      <c r="E6" t="s">
        <v>32</v>
      </c>
      <c r="F6" t="s">
        <v>10</v>
      </c>
      <c r="G6">
        <v>4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6</v>
      </c>
      <c r="N6" s="1">
        <f t="shared" si="0"/>
        <v>0</v>
      </c>
      <c r="O6" s="1">
        <f t="shared" si="0"/>
        <v>0</v>
      </c>
      <c r="P6" s="1">
        <f t="shared" si="0"/>
        <v>4</v>
      </c>
      <c r="Q6" s="1">
        <f t="shared" si="0"/>
        <v>0</v>
      </c>
      <c r="R6" s="1">
        <f t="shared" si="0"/>
        <v>0</v>
      </c>
      <c r="S6" s="1">
        <f t="shared" si="0"/>
        <v>6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4</v>
      </c>
      <c r="W6" s="1">
        <f t="shared" si="1"/>
        <v>0</v>
      </c>
      <c r="X6" s="1">
        <f t="shared" si="1"/>
        <v>0</v>
      </c>
      <c r="Y6" s="1">
        <f t="shared" si="1"/>
        <v>4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15</v>
      </c>
      <c r="B7">
        <v>257</v>
      </c>
      <c r="C7" t="s">
        <v>17</v>
      </c>
      <c r="D7" t="s">
        <v>31</v>
      </c>
      <c r="E7" t="s">
        <v>32</v>
      </c>
      <c r="F7" t="s">
        <v>10</v>
      </c>
      <c r="G7">
        <v>5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5</v>
      </c>
      <c r="O7" s="1">
        <f t="shared" si="0"/>
        <v>0</v>
      </c>
      <c r="P7" s="1">
        <f t="shared" si="0"/>
        <v>0</v>
      </c>
      <c r="Q7" s="1">
        <f t="shared" si="0"/>
        <v>7</v>
      </c>
      <c r="R7" s="1">
        <f t="shared" si="0"/>
        <v>0</v>
      </c>
      <c r="S7" s="1">
        <f t="shared" si="0"/>
        <v>0</v>
      </c>
      <c r="T7" s="1">
        <f t="shared" si="0"/>
        <v>9</v>
      </c>
      <c r="U7" s="1">
        <f t="shared" si="0"/>
        <v>0</v>
      </c>
      <c r="V7" s="1">
        <f t="shared" si="1"/>
        <v>0</v>
      </c>
      <c r="W7" s="1">
        <f t="shared" si="1"/>
        <v>4</v>
      </c>
      <c r="X7" s="1">
        <f t="shared" si="1"/>
        <v>0</v>
      </c>
      <c r="Y7" s="1">
        <f t="shared" si="1"/>
        <v>0</v>
      </c>
      <c r="Z7" s="1">
        <f t="shared" si="1"/>
        <v>5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6</v>
      </c>
      <c r="B8">
        <v>75</v>
      </c>
      <c r="C8" t="s">
        <v>17</v>
      </c>
      <c r="D8" t="s">
        <v>13</v>
      </c>
      <c r="E8" t="s">
        <v>71</v>
      </c>
      <c r="F8" t="s">
        <v>10</v>
      </c>
      <c r="G8">
        <v>2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10</v>
      </c>
      <c r="B9">
        <v>517</v>
      </c>
      <c r="C9" t="s">
        <v>17</v>
      </c>
      <c r="D9" t="s">
        <v>13</v>
      </c>
      <c r="E9" t="s">
        <v>71</v>
      </c>
      <c r="F9" t="s">
        <v>20</v>
      </c>
      <c r="G9">
        <v>2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12</v>
      </c>
      <c r="B10">
        <v>518</v>
      </c>
      <c r="C10" t="s">
        <v>17</v>
      </c>
      <c r="D10" t="s">
        <v>13</v>
      </c>
      <c r="E10" t="s">
        <v>71</v>
      </c>
      <c r="F10" t="s">
        <v>20</v>
      </c>
      <c r="G10">
        <v>2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6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6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6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6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14</v>
      </c>
      <c r="B11">
        <v>519</v>
      </c>
      <c r="C11" t="s">
        <v>24</v>
      </c>
      <c r="D11" t="s">
        <v>13</v>
      </c>
      <c r="E11" t="s">
        <v>71</v>
      </c>
      <c r="F11" t="s">
        <v>20</v>
      </c>
      <c r="G11">
        <v>2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4</v>
      </c>
      <c r="O11" s="1">
        <f t="shared" si="4"/>
        <v>0</v>
      </c>
      <c r="P11" s="1">
        <f t="shared" si="4"/>
        <v>4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5</v>
      </c>
      <c r="V11" s="1">
        <f t="shared" si="5"/>
        <v>0</v>
      </c>
      <c r="W11" s="1">
        <f t="shared" si="5"/>
        <v>5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6</v>
      </c>
      <c r="AC11" s="1">
        <f t="shared" si="5"/>
        <v>0</v>
      </c>
      <c r="AD11" s="1">
        <f t="shared" si="5"/>
        <v>6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7</v>
      </c>
      <c r="AJ11" s="1">
        <f t="shared" si="6"/>
        <v>0</v>
      </c>
      <c r="AK11" s="1">
        <f t="shared" si="6"/>
        <v>7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17</v>
      </c>
      <c r="B12">
        <v>697</v>
      </c>
      <c r="C12" t="s">
        <v>17</v>
      </c>
      <c r="D12" t="s">
        <v>13</v>
      </c>
      <c r="E12" t="s">
        <v>71</v>
      </c>
      <c r="F12" t="s">
        <v>20</v>
      </c>
      <c r="G12">
        <v>3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4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5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6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7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19</v>
      </c>
      <c r="B13">
        <v>698</v>
      </c>
      <c r="C13" t="s">
        <v>17</v>
      </c>
      <c r="D13" t="s">
        <v>13</v>
      </c>
      <c r="E13" t="s">
        <v>71</v>
      </c>
      <c r="F13" t="s">
        <v>20</v>
      </c>
      <c r="G13">
        <v>3</v>
      </c>
    </row>
    <row r="14" spans="1:52">
      <c r="A14">
        <v>21</v>
      </c>
      <c r="B14">
        <v>699</v>
      </c>
      <c r="C14" t="s">
        <v>24</v>
      </c>
      <c r="D14" t="s">
        <v>13</v>
      </c>
      <c r="E14" t="s">
        <v>71</v>
      </c>
      <c r="F14" t="s">
        <v>20</v>
      </c>
      <c r="G14">
        <v>3</v>
      </c>
      <c r="K14" s="17" t="s">
        <v>158</v>
      </c>
      <c r="L14" s="18">
        <v>9</v>
      </c>
    </row>
    <row r="15" spans="1:52">
      <c r="A15">
        <v>3</v>
      </c>
      <c r="B15">
        <v>345</v>
      </c>
      <c r="C15" t="s">
        <v>17</v>
      </c>
      <c r="D15" t="s">
        <v>13</v>
      </c>
      <c r="E15" t="s">
        <v>68</v>
      </c>
      <c r="F15" t="s">
        <v>20</v>
      </c>
      <c r="G15">
        <v>1</v>
      </c>
      <c r="K15" s="16" t="s">
        <v>159</v>
      </c>
      <c r="L15" s="1">
        <f>(L6+L10)*1.5</f>
        <v>0</v>
      </c>
      <c r="M15" s="1">
        <f t="shared" ref="M15:AZ15" si="8">(M6+M10)*1.5</f>
        <v>9</v>
      </c>
      <c r="N15" s="1">
        <f t="shared" si="8"/>
        <v>0</v>
      </c>
      <c r="O15" s="1">
        <f t="shared" si="8"/>
        <v>9</v>
      </c>
      <c r="P15" s="1">
        <f t="shared" si="8"/>
        <v>6</v>
      </c>
      <c r="Q15" s="1">
        <f t="shared" si="8"/>
        <v>0</v>
      </c>
      <c r="R15" s="1">
        <f t="shared" si="8"/>
        <v>0</v>
      </c>
      <c r="S15" s="1">
        <f t="shared" si="8"/>
        <v>9</v>
      </c>
      <c r="T15" s="1">
        <f t="shared" si="8"/>
        <v>0</v>
      </c>
      <c r="U15" s="1">
        <f t="shared" si="8"/>
        <v>0</v>
      </c>
      <c r="V15" s="1">
        <f t="shared" si="8"/>
        <v>15</v>
      </c>
      <c r="W15" s="1">
        <f t="shared" si="8"/>
        <v>0</v>
      </c>
      <c r="X15" s="1">
        <f t="shared" si="8"/>
        <v>0</v>
      </c>
      <c r="Y15" s="1">
        <f t="shared" si="8"/>
        <v>6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9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9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5</v>
      </c>
      <c r="B16">
        <v>346</v>
      </c>
      <c r="C16" t="s">
        <v>17</v>
      </c>
      <c r="D16" t="s">
        <v>13</v>
      </c>
      <c r="E16" t="s">
        <v>68</v>
      </c>
      <c r="F16" t="s">
        <v>20</v>
      </c>
      <c r="G16">
        <v>1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9</v>
      </c>
      <c r="O16" s="1">
        <f t="shared" si="9"/>
        <v>0</v>
      </c>
      <c r="P16" s="1">
        <f t="shared" si="9"/>
        <v>4</v>
      </c>
      <c r="Q16" s="1">
        <f t="shared" si="9"/>
        <v>7</v>
      </c>
      <c r="R16" s="1">
        <f t="shared" si="9"/>
        <v>0</v>
      </c>
      <c r="S16" s="1">
        <f t="shared" si="9"/>
        <v>0</v>
      </c>
      <c r="T16" s="1">
        <f t="shared" si="9"/>
        <v>9</v>
      </c>
      <c r="U16" s="1">
        <f t="shared" si="9"/>
        <v>5</v>
      </c>
      <c r="V16" s="1">
        <f t="shared" si="9"/>
        <v>0</v>
      </c>
      <c r="W16" s="1">
        <f t="shared" si="9"/>
        <v>9</v>
      </c>
      <c r="X16" s="1">
        <f t="shared" si="9"/>
        <v>0</v>
      </c>
      <c r="Y16" s="1">
        <f t="shared" si="9"/>
        <v>0</v>
      </c>
      <c r="Z16" s="1">
        <f t="shared" si="9"/>
        <v>5</v>
      </c>
      <c r="AA16" s="1">
        <f t="shared" si="9"/>
        <v>0</v>
      </c>
      <c r="AB16" s="1">
        <f t="shared" si="9"/>
        <v>6</v>
      </c>
      <c r="AC16" s="1">
        <f t="shared" si="9"/>
        <v>0</v>
      </c>
      <c r="AD16" s="1">
        <f t="shared" si="9"/>
        <v>6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7</v>
      </c>
      <c r="AJ16" s="1">
        <f t="shared" si="9"/>
        <v>0</v>
      </c>
      <c r="AK16" s="1">
        <f t="shared" si="9"/>
        <v>7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7</v>
      </c>
      <c r="B17">
        <v>347</v>
      </c>
      <c r="C17" t="s">
        <v>24</v>
      </c>
      <c r="D17" t="s">
        <v>13</v>
      </c>
      <c r="E17" t="s">
        <v>68</v>
      </c>
      <c r="F17" t="s">
        <v>20</v>
      </c>
      <c r="G17">
        <v>1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10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12.5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15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17.5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17</v>
      </c>
      <c r="B18">
        <v>701</v>
      </c>
      <c r="C18" t="s">
        <v>17</v>
      </c>
      <c r="D18" t="s">
        <v>13</v>
      </c>
      <c r="E18" t="s">
        <v>68</v>
      </c>
      <c r="F18" t="s">
        <v>20</v>
      </c>
      <c r="G18">
        <v>3</v>
      </c>
      <c r="K18" s="15" t="s">
        <v>155</v>
      </c>
      <c r="L18" s="20">
        <f>SUM(L15:L17)</f>
        <v>0</v>
      </c>
      <c r="M18" s="20">
        <f t="shared" ref="M18:AZ18" si="11">SUM(M15:M17)</f>
        <v>9</v>
      </c>
      <c r="N18" s="20">
        <f t="shared" si="11"/>
        <v>9</v>
      </c>
      <c r="O18" s="20">
        <f t="shared" si="11"/>
        <v>9</v>
      </c>
      <c r="P18" s="20">
        <f t="shared" si="11"/>
        <v>10</v>
      </c>
      <c r="Q18" s="20">
        <f t="shared" si="11"/>
        <v>7</v>
      </c>
      <c r="R18" s="20">
        <f t="shared" si="11"/>
        <v>10</v>
      </c>
      <c r="S18" s="20">
        <f t="shared" si="11"/>
        <v>9</v>
      </c>
      <c r="T18" s="20">
        <f t="shared" si="11"/>
        <v>9</v>
      </c>
      <c r="U18" s="20">
        <f t="shared" si="11"/>
        <v>5</v>
      </c>
      <c r="V18" s="20">
        <f t="shared" si="11"/>
        <v>15</v>
      </c>
      <c r="W18" s="20">
        <f t="shared" si="11"/>
        <v>9</v>
      </c>
      <c r="X18" s="20">
        <f t="shared" si="11"/>
        <v>0</v>
      </c>
      <c r="Y18" s="20">
        <f t="shared" si="11"/>
        <v>18.5</v>
      </c>
      <c r="Z18" s="20">
        <f t="shared" si="11"/>
        <v>5</v>
      </c>
      <c r="AA18" s="20">
        <f t="shared" si="11"/>
        <v>0</v>
      </c>
      <c r="AB18" s="20">
        <f t="shared" si="11"/>
        <v>6</v>
      </c>
      <c r="AC18" s="20">
        <f t="shared" si="11"/>
        <v>9</v>
      </c>
      <c r="AD18" s="20">
        <f t="shared" si="11"/>
        <v>6</v>
      </c>
      <c r="AE18" s="20">
        <f t="shared" si="11"/>
        <v>0</v>
      </c>
      <c r="AF18" s="20">
        <f t="shared" si="11"/>
        <v>15</v>
      </c>
      <c r="AG18" s="20">
        <f t="shared" si="11"/>
        <v>0</v>
      </c>
      <c r="AH18" s="20">
        <f t="shared" si="11"/>
        <v>0</v>
      </c>
      <c r="AI18" s="20">
        <f t="shared" si="11"/>
        <v>7</v>
      </c>
      <c r="AJ18" s="20">
        <f t="shared" si="11"/>
        <v>9</v>
      </c>
      <c r="AK18" s="20">
        <f t="shared" si="11"/>
        <v>7</v>
      </c>
      <c r="AL18" s="20">
        <f t="shared" si="11"/>
        <v>0</v>
      </c>
      <c r="AM18" s="20">
        <f t="shared" si="11"/>
        <v>17.5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19</v>
      </c>
      <c r="B19">
        <v>702</v>
      </c>
      <c r="C19" t="s">
        <v>17</v>
      </c>
      <c r="D19" t="s">
        <v>13</v>
      </c>
      <c r="E19" t="s">
        <v>68</v>
      </c>
      <c r="F19" t="s">
        <v>20</v>
      </c>
      <c r="G19">
        <v>3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0</v>
      </c>
      <c r="O19" s="19">
        <f t="shared" si="12"/>
        <v>0</v>
      </c>
      <c r="P19" s="19">
        <f t="shared" si="12"/>
        <v>1</v>
      </c>
      <c r="Q19" s="19">
        <f t="shared" si="12"/>
        <v>0</v>
      </c>
      <c r="R19" s="19">
        <f t="shared" si="12"/>
        <v>1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6</v>
      </c>
      <c r="W19" s="19">
        <f t="shared" si="12"/>
        <v>0</v>
      </c>
      <c r="X19" s="19">
        <f t="shared" si="12"/>
        <v>0</v>
      </c>
      <c r="Y19" s="19">
        <f t="shared" si="12"/>
        <v>9.5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</v>
      </c>
      <c r="AD19" s="19">
        <f t="shared" si="12"/>
        <v>0</v>
      </c>
      <c r="AE19" s="19">
        <f t="shared" si="12"/>
        <v>0</v>
      </c>
      <c r="AF19" s="19">
        <f t="shared" si="12"/>
        <v>6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</v>
      </c>
      <c r="AK19" s="19">
        <f t="shared" si="12"/>
        <v>0</v>
      </c>
      <c r="AL19" s="19">
        <f t="shared" si="12"/>
        <v>0</v>
      </c>
      <c r="AM19" s="19">
        <f t="shared" si="12"/>
        <v>8.5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21</v>
      </c>
      <c r="B20">
        <v>703</v>
      </c>
      <c r="C20" t="s">
        <v>24</v>
      </c>
      <c r="D20" t="s">
        <v>13</v>
      </c>
      <c r="E20" t="s">
        <v>68</v>
      </c>
      <c r="F20" t="s">
        <v>20</v>
      </c>
      <c r="G20">
        <v>3</v>
      </c>
    </row>
    <row r="21" spans="1:52">
      <c r="A21">
        <v>6</v>
      </c>
      <c r="B21">
        <v>85</v>
      </c>
      <c r="C21" t="s">
        <v>17</v>
      </c>
      <c r="D21" t="s">
        <v>13</v>
      </c>
      <c r="E21" t="s">
        <v>14</v>
      </c>
      <c r="F21" t="s">
        <v>10</v>
      </c>
      <c r="G21">
        <v>2</v>
      </c>
    </row>
    <row r="22" spans="1:52">
      <c r="A22">
        <v>9</v>
      </c>
      <c r="B22">
        <v>137</v>
      </c>
      <c r="C22" t="s">
        <v>17</v>
      </c>
      <c r="D22" t="s">
        <v>13</v>
      </c>
      <c r="E22" t="s">
        <v>14</v>
      </c>
      <c r="F22" t="s">
        <v>10</v>
      </c>
      <c r="G22">
        <v>3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10</v>
      </c>
      <c r="B23">
        <v>561</v>
      </c>
      <c r="C23" t="s">
        <v>17</v>
      </c>
      <c r="D23" t="s">
        <v>13</v>
      </c>
      <c r="E23" t="s">
        <v>65</v>
      </c>
      <c r="F23" t="s">
        <v>20</v>
      </c>
      <c r="G23">
        <v>2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12</v>
      </c>
      <c r="B24">
        <v>562</v>
      </c>
      <c r="C24" t="s">
        <v>17</v>
      </c>
      <c r="D24" t="s">
        <v>13</v>
      </c>
      <c r="E24" t="s">
        <v>65</v>
      </c>
      <c r="F24" t="s">
        <v>20</v>
      </c>
      <c r="G24">
        <v>2</v>
      </c>
      <c r="K24" s="1" t="s">
        <v>64</v>
      </c>
      <c r="L24" s="1">
        <f t="shared" ref="L24:Q27" si="13">COUNTIFS($C$2:$C$600,$K$6,$E$2:$E$600,$K24,$F$2:$F$600,$K$4,$G$2:$G$600,L$23)</f>
        <v>2</v>
      </c>
      <c r="M24" s="1">
        <f t="shared" ref="M24:Q24" si="14">COUNTIFS($C$2:$C$600,$K$6,$E$2:$E$600,$K24,$F$2:$F$600,$K$4,$G$2:$G$600,M$23)</f>
        <v>1</v>
      </c>
      <c r="N24" s="1">
        <f t="shared" si="14"/>
        <v>2</v>
      </c>
      <c r="O24" s="1">
        <f t="shared" si="14"/>
        <v>2</v>
      </c>
      <c r="P24" s="1">
        <f t="shared" si="14"/>
        <v>2</v>
      </c>
      <c r="Q24" s="1">
        <f t="shared" si="14"/>
        <v>0</v>
      </c>
      <c r="R24" s="95">
        <f>SUM(L24:Q27)</f>
        <v>24</v>
      </c>
    </row>
    <row r="25" spans="1:52">
      <c r="A25">
        <v>14</v>
      </c>
      <c r="B25">
        <v>563</v>
      </c>
      <c r="C25" t="s">
        <v>24</v>
      </c>
      <c r="D25" t="s">
        <v>13</v>
      </c>
      <c r="E25" t="s">
        <v>65</v>
      </c>
      <c r="F25" t="s">
        <v>20</v>
      </c>
      <c r="G25">
        <v>2</v>
      </c>
      <c r="K25" s="1" t="s">
        <v>67</v>
      </c>
      <c r="L25" s="1">
        <f t="shared" si="13"/>
        <v>1</v>
      </c>
      <c r="M25" s="1">
        <f t="shared" si="13"/>
        <v>1</v>
      </c>
      <c r="N25" s="1">
        <f t="shared" si="13"/>
        <v>1</v>
      </c>
      <c r="O25" s="1">
        <f t="shared" si="13"/>
        <v>1</v>
      </c>
      <c r="P25" s="1">
        <f t="shared" si="13"/>
        <v>1</v>
      </c>
      <c r="Q25" s="1">
        <f t="shared" si="13"/>
        <v>0</v>
      </c>
      <c r="R25" s="95"/>
    </row>
    <row r="26" spans="1:52">
      <c r="A26">
        <v>17</v>
      </c>
      <c r="B26">
        <v>733</v>
      </c>
      <c r="C26" t="s">
        <v>17</v>
      </c>
      <c r="D26" t="s">
        <v>13</v>
      </c>
      <c r="E26" t="s">
        <v>65</v>
      </c>
      <c r="F26" t="s">
        <v>20</v>
      </c>
      <c r="G26">
        <v>3</v>
      </c>
      <c r="K26" s="1" t="s">
        <v>48</v>
      </c>
      <c r="L26" s="1">
        <f t="shared" si="13"/>
        <v>2</v>
      </c>
      <c r="M26" s="1">
        <f t="shared" si="13"/>
        <v>2</v>
      </c>
      <c r="N26" s="1">
        <f t="shared" si="13"/>
        <v>2</v>
      </c>
      <c r="O26" s="1">
        <f t="shared" si="13"/>
        <v>1</v>
      </c>
      <c r="P26" s="1">
        <f t="shared" si="13"/>
        <v>1</v>
      </c>
      <c r="Q26" s="1">
        <f t="shared" si="13"/>
        <v>0</v>
      </c>
      <c r="R26" s="95"/>
    </row>
    <row r="27" spans="1:52">
      <c r="A27">
        <v>19</v>
      </c>
      <c r="B27">
        <v>734</v>
      </c>
      <c r="C27" t="s">
        <v>17</v>
      </c>
      <c r="D27" t="s">
        <v>13</v>
      </c>
      <c r="E27" t="s">
        <v>65</v>
      </c>
      <c r="F27" t="s">
        <v>20</v>
      </c>
      <c r="G27">
        <v>3</v>
      </c>
      <c r="K27" s="1" t="s">
        <v>49</v>
      </c>
      <c r="L27" s="1">
        <f t="shared" si="13"/>
        <v>1</v>
      </c>
      <c r="M27" s="1">
        <f t="shared" si="13"/>
        <v>0</v>
      </c>
      <c r="N27" s="1">
        <f t="shared" si="13"/>
        <v>1</v>
      </c>
      <c r="O27" s="1">
        <f t="shared" si="13"/>
        <v>0</v>
      </c>
      <c r="P27" s="1">
        <f t="shared" si="13"/>
        <v>0</v>
      </c>
      <c r="Q27" s="1">
        <f t="shared" si="13"/>
        <v>0</v>
      </c>
      <c r="R27" s="95"/>
    </row>
    <row r="28" spans="1:52">
      <c r="A28">
        <v>21</v>
      </c>
      <c r="B28">
        <v>735</v>
      </c>
      <c r="C28" t="s">
        <v>24</v>
      </c>
      <c r="D28" t="s">
        <v>13</v>
      </c>
      <c r="E28" t="s">
        <v>65</v>
      </c>
      <c r="F28" t="s">
        <v>20</v>
      </c>
      <c r="G28">
        <v>3</v>
      </c>
    </row>
    <row r="29" spans="1:52">
      <c r="A29">
        <v>2</v>
      </c>
      <c r="B29">
        <v>20</v>
      </c>
      <c r="C29" t="s">
        <v>7</v>
      </c>
      <c r="D29" t="s">
        <v>31</v>
      </c>
      <c r="E29" t="s">
        <v>64</v>
      </c>
      <c r="F29" t="s">
        <v>10</v>
      </c>
      <c r="G29">
        <v>1</v>
      </c>
      <c r="K29" s="23" t="s">
        <v>164</v>
      </c>
      <c r="L29" s="78" t="s">
        <v>162</v>
      </c>
      <c r="M29" s="79"/>
      <c r="N29" s="79"/>
      <c r="O29" s="79"/>
      <c r="P29" s="79"/>
      <c r="Q29" s="80"/>
      <c r="R29" s="75" t="s">
        <v>171</v>
      </c>
    </row>
    <row r="30" spans="1:52">
      <c r="A30">
        <v>2</v>
      </c>
      <c r="B30">
        <v>22</v>
      </c>
      <c r="C30" t="s">
        <v>7</v>
      </c>
      <c r="D30" t="s">
        <v>31</v>
      </c>
      <c r="E30" t="s">
        <v>64</v>
      </c>
      <c r="F30" t="s">
        <v>10</v>
      </c>
      <c r="G30">
        <v>1</v>
      </c>
      <c r="K30" s="23" t="s">
        <v>168</v>
      </c>
      <c r="L30" s="23">
        <v>1</v>
      </c>
      <c r="M30" s="23">
        <v>2</v>
      </c>
      <c r="N30" s="23">
        <v>3</v>
      </c>
      <c r="O30" s="23">
        <v>4</v>
      </c>
      <c r="P30" s="23">
        <v>5</v>
      </c>
      <c r="Q30" s="23">
        <v>6</v>
      </c>
      <c r="R30" s="75"/>
    </row>
    <row r="31" spans="1:52">
      <c r="A31">
        <v>5</v>
      </c>
      <c r="B31">
        <v>88</v>
      </c>
      <c r="C31" t="s">
        <v>7</v>
      </c>
      <c r="D31" t="s">
        <v>31</v>
      </c>
      <c r="E31" t="s">
        <v>64</v>
      </c>
      <c r="F31" t="s">
        <v>10</v>
      </c>
      <c r="G31">
        <v>2</v>
      </c>
      <c r="K31" s="1" t="s">
        <v>32</v>
      </c>
      <c r="L31" s="1">
        <f>COUNTIFS($C$2:$C$600,$K$7,$E$2:$E$600,$K31,$F$2:$F$600,$K$4,$G$2:$G$600,L$23)</f>
        <v>2</v>
      </c>
      <c r="M31" s="1">
        <f t="shared" ref="M31:Q39" si="15">COUNTIFS($C$2:$C$600,$K$7,$E$2:$E$600,$K31,$F$2:$F$600,$K$4,$G$2:$G$600,M$23)</f>
        <v>1</v>
      </c>
      <c r="N31" s="1">
        <f t="shared" si="15"/>
        <v>1</v>
      </c>
      <c r="O31" s="1">
        <f t="shared" si="15"/>
        <v>1</v>
      </c>
      <c r="P31" s="1">
        <f t="shared" si="15"/>
        <v>1</v>
      </c>
      <c r="Q31" s="1">
        <f t="shared" si="15"/>
        <v>0</v>
      </c>
      <c r="R31" s="95">
        <f>SUM(L31:Q41)</f>
        <v>30</v>
      </c>
    </row>
    <row r="32" spans="1:52">
      <c r="A32">
        <v>8</v>
      </c>
      <c r="B32">
        <v>138</v>
      </c>
      <c r="C32" t="s">
        <v>7</v>
      </c>
      <c r="D32" t="s">
        <v>31</v>
      </c>
      <c r="E32" t="s">
        <v>64</v>
      </c>
      <c r="F32" t="s">
        <v>10</v>
      </c>
      <c r="G32">
        <v>3</v>
      </c>
      <c r="K32" s="1" t="s">
        <v>71</v>
      </c>
      <c r="L32" s="1">
        <f t="shared" ref="L32:L39" si="16">COUNTIFS($C$2:$C$600,$K$7,$E$2:$E$600,$K32,$F$2:$F$600,$K$4,$G$2:$G$600,L$23)</f>
        <v>0</v>
      </c>
      <c r="M32" s="1">
        <f t="shared" si="15"/>
        <v>1</v>
      </c>
      <c r="N32" s="1">
        <f t="shared" si="15"/>
        <v>0</v>
      </c>
      <c r="O32" s="1">
        <f t="shared" si="15"/>
        <v>0</v>
      </c>
      <c r="P32" s="1">
        <f t="shared" si="15"/>
        <v>0</v>
      </c>
      <c r="Q32" s="1">
        <f t="shared" si="15"/>
        <v>0</v>
      </c>
      <c r="R32" s="95"/>
    </row>
    <row r="33" spans="1:18">
      <c r="A33">
        <v>8</v>
      </c>
      <c r="B33">
        <v>140</v>
      </c>
      <c r="C33" t="s">
        <v>7</v>
      </c>
      <c r="D33" t="s">
        <v>31</v>
      </c>
      <c r="E33" t="s">
        <v>64</v>
      </c>
      <c r="F33" t="s">
        <v>10</v>
      </c>
      <c r="G33">
        <v>3</v>
      </c>
      <c r="K33" s="1" t="s">
        <v>14</v>
      </c>
      <c r="L33" s="1">
        <f t="shared" si="16"/>
        <v>0</v>
      </c>
      <c r="M33" s="1">
        <f t="shared" si="15"/>
        <v>1</v>
      </c>
      <c r="N33" s="1">
        <f t="shared" si="15"/>
        <v>1</v>
      </c>
      <c r="O33" s="1">
        <f t="shared" si="15"/>
        <v>0</v>
      </c>
      <c r="P33" s="1">
        <f t="shared" si="15"/>
        <v>0</v>
      </c>
      <c r="Q33" s="1">
        <f t="shared" si="15"/>
        <v>0</v>
      </c>
      <c r="R33" s="95"/>
    </row>
    <row r="34" spans="1:18">
      <c r="A34">
        <v>9</v>
      </c>
      <c r="B34">
        <v>139</v>
      </c>
      <c r="C34" t="s">
        <v>17</v>
      </c>
      <c r="D34" t="s">
        <v>31</v>
      </c>
      <c r="E34" t="s">
        <v>64</v>
      </c>
      <c r="F34" t="s">
        <v>10</v>
      </c>
      <c r="G34">
        <v>3</v>
      </c>
      <c r="K34" s="1" t="s">
        <v>64</v>
      </c>
      <c r="L34" s="1">
        <f t="shared" si="16"/>
        <v>0</v>
      </c>
      <c r="M34" s="1">
        <f t="shared" si="15"/>
        <v>0</v>
      </c>
      <c r="N34" s="1">
        <f t="shared" si="15"/>
        <v>2</v>
      </c>
      <c r="O34" s="1">
        <f t="shared" si="15"/>
        <v>1</v>
      </c>
      <c r="P34" s="1">
        <f t="shared" si="15"/>
        <v>2</v>
      </c>
      <c r="Q34" s="1">
        <f t="shared" si="15"/>
        <v>0</v>
      </c>
      <c r="R34" s="95"/>
    </row>
    <row r="35" spans="1:18">
      <c r="A35">
        <v>9</v>
      </c>
      <c r="B35">
        <v>141</v>
      </c>
      <c r="C35" t="s">
        <v>17</v>
      </c>
      <c r="D35" t="s">
        <v>31</v>
      </c>
      <c r="E35" t="s">
        <v>64</v>
      </c>
      <c r="F35" t="s">
        <v>10</v>
      </c>
      <c r="G35">
        <v>3</v>
      </c>
      <c r="K35" s="1" t="s">
        <v>66</v>
      </c>
      <c r="L35" s="1">
        <f t="shared" si="16"/>
        <v>1</v>
      </c>
      <c r="M35" s="1">
        <f t="shared" si="15"/>
        <v>0</v>
      </c>
      <c r="N35" s="1">
        <f t="shared" si="15"/>
        <v>1</v>
      </c>
      <c r="O35" s="1">
        <f t="shared" si="15"/>
        <v>0</v>
      </c>
      <c r="P35" s="1">
        <f t="shared" si="15"/>
        <v>0</v>
      </c>
      <c r="Q35" s="1">
        <f t="shared" si="15"/>
        <v>0</v>
      </c>
      <c r="R35" s="95"/>
    </row>
    <row r="36" spans="1:18">
      <c r="A36">
        <v>11</v>
      </c>
      <c r="B36">
        <v>208</v>
      </c>
      <c r="C36" t="s">
        <v>7</v>
      </c>
      <c r="D36" t="s">
        <v>31</v>
      </c>
      <c r="E36" t="s">
        <v>64</v>
      </c>
      <c r="F36" t="s">
        <v>10</v>
      </c>
      <c r="G36">
        <v>4</v>
      </c>
      <c r="K36" s="1" t="s">
        <v>72</v>
      </c>
      <c r="L36" s="1">
        <f t="shared" si="16"/>
        <v>0</v>
      </c>
      <c r="M36" s="1">
        <f t="shared" si="15"/>
        <v>0</v>
      </c>
      <c r="N36" s="1">
        <f t="shared" si="15"/>
        <v>1</v>
      </c>
      <c r="O36" s="1">
        <f t="shared" si="15"/>
        <v>0</v>
      </c>
      <c r="P36" s="1">
        <f t="shared" si="15"/>
        <v>1</v>
      </c>
      <c r="Q36" s="1">
        <f t="shared" si="15"/>
        <v>0</v>
      </c>
      <c r="R36" s="95"/>
    </row>
    <row r="37" spans="1:18">
      <c r="A37">
        <v>11</v>
      </c>
      <c r="B37">
        <v>210</v>
      </c>
      <c r="C37" t="s">
        <v>7</v>
      </c>
      <c r="D37" t="s">
        <v>31</v>
      </c>
      <c r="E37" t="s">
        <v>64</v>
      </c>
      <c r="F37" t="s">
        <v>10</v>
      </c>
      <c r="G37">
        <v>4</v>
      </c>
      <c r="K37" s="1" t="s">
        <v>37</v>
      </c>
      <c r="L37" s="1">
        <f t="shared" si="16"/>
        <v>2</v>
      </c>
      <c r="M37" s="1">
        <f t="shared" si="15"/>
        <v>1</v>
      </c>
      <c r="N37" s="1">
        <f t="shared" si="15"/>
        <v>1</v>
      </c>
      <c r="O37" s="1">
        <f t="shared" si="15"/>
        <v>0</v>
      </c>
      <c r="P37" s="1">
        <f t="shared" si="15"/>
        <v>0</v>
      </c>
      <c r="Q37" s="1">
        <f t="shared" si="15"/>
        <v>0</v>
      </c>
      <c r="R37" s="95"/>
    </row>
    <row r="38" spans="1:18">
      <c r="A38">
        <v>12</v>
      </c>
      <c r="B38">
        <v>211</v>
      </c>
      <c r="C38" t="s">
        <v>17</v>
      </c>
      <c r="D38" t="s">
        <v>31</v>
      </c>
      <c r="E38" t="s">
        <v>64</v>
      </c>
      <c r="F38" t="s">
        <v>10</v>
      </c>
      <c r="G38">
        <v>4</v>
      </c>
      <c r="K38" s="1" t="s">
        <v>61</v>
      </c>
      <c r="L38" s="1">
        <f t="shared" si="16"/>
        <v>0</v>
      </c>
      <c r="M38" s="1">
        <f t="shared" si="15"/>
        <v>1</v>
      </c>
      <c r="N38" s="1">
        <f t="shared" si="15"/>
        <v>1</v>
      </c>
      <c r="O38" s="1">
        <f t="shared" si="15"/>
        <v>1</v>
      </c>
      <c r="P38" s="1">
        <f t="shared" si="15"/>
        <v>0</v>
      </c>
      <c r="Q38" s="1">
        <f t="shared" si="15"/>
        <v>0</v>
      </c>
      <c r="R38" s="95"/>
    </row>
    <row r="39" spans="1:18">
      <c r="A39">
        <v>14</v>
      </c>
      <c r="B39">
        <v>270</v>
      </c>
      <c r="C39" t="s">
        <v>7</v>
      </c>
      <c r="D39" t="s">
        <v>31</v>
      </c>
      <c r="E39" t="s">
        <v>64</v>
      </c>
      <c r="F39" t="s">
        <v>10</v>
      </c>
      <c r="G39">
        <v>5</v>
      </c>
      <c r="K39" s="1" t="s">
        <v>58</v>
      </c>
      <c r="L39" s="1">
        <f t="shared" si="16"/>
        <v>0</v>
      </c>
      <c r="M39" s="1">
        <f t="shared" si="15"/>
        <v>1</v>
      </c>
      <c r="N39" s="1">
        <f t="shared" si="15"/>
        <v>1</v>
      </c>
      <c r="O39" s="1">
        <f t="shared" si="15"/>
        <v>0</v>
      </c>
      <c r="P39" s="1">
        <f t="shared" si="15"/>
        <v>1</v>
      </c>
      <c r="Q39" s="1">
        <f t="shared" si="15"/>
        <v>0</v>
      </c>
      <c r="R39" s="95"/>
    </row>
    <row r="40" spans="1:18">
      <c r="A40">
        <v>14</v>
      </c>
      <c r="B40">
        <v>272</v>
      </c>
      <c r="C40" t="s">
        <v>7</v>
      </c>
      <c r="D40" t="s">
        <v>31</v>
      </c>
      <c r="E40" t="s">
        <v>64</v>
      </c>
      <c r="F40" t="s">
        <v>10</v>
      </c>
      <c r="G40">
        <v>5</v>
      </c>
      <c r="K40" s="1" t="s">
        <v>38</v>
      </c>
      <c r="L40" s="1">
        <f t="shared" ref="L40:Q41" si="17">COUNTIFS($C$2:$C$600,$K$7,$E$2:$E$600,$K40,$F$2:$F$600,$K$4,$G$2:$G$600,L$23)</f>
        <v>0</v>
      </c>
      <c r="M40" s="1">
        <f t="shared" si="17"/>
        <v>0</v>
      </c>
      <c r="N40" s="1">
        <f t="shared" si="17"/>
        <v>0</v>
      </c>
      <c r="O40" s="1">
        <f t="shared" si="17"/>
        <v>1</v>
      </c>
      <c r="P40" s="1">
        <f t="shared" si="17"/>
        <v>0</v>
      </c>
      <c r="Q40" s="1">
        <f t="shared" si="17"/>
        <v>0</v>
      </c>
      <c r="R40" s="95"/>
    </row>
    <row r="41" spans="1:18">
      <c r="A41">
        <v>15</v>
      </c>
      <c r="B41">
        <v>271</v>
      </c>
      <c r="C41" t="s">
        <v>17</v>
      </c>
      <c r="D41" t="s">
        <v>31</v>
      </c>
      <c r="E41" t="s">
        <v>64</v>
      </c>
      <c r="F41" t="s">
        <v>10</v>
      </c>
      <c r="G41">
        <v>5</v>
      </c>
      <c r="K41" s="1" t="s">
        <v>67</v>
      </c>
      <c r="L41" s="1">
        <f t="shared" si="17"/>
        <v>0</v>
      </c>
      <c r="M41" s="1">
        <f t="shared" si="17"/>
        <v>1</v>
      </c>
      <c r="N41" s="1">
        <f t="shared" si="17"/>
        <v>0</v>
      </c>
      <c r="O41" s="1">
        <f t="shared" si="17"/>
        <v>0</v>
      </c>
      <c r="P41" s="1">
        <f t="shared" si="17"/>
        <v>0</v>
      </c>
      <c r="Q41" s="1">
        <f t="shared" si="17"/>
        <v>0</v>
      </c>
      <c r="R41" s="95"/>
    </row>
    <row r="42" spans="1:18">
      <c r="A42">
        <v>15</v>
      </c>
      <c r="B42">
        <v>273</v>
      </c>
      <c r="C42" t="s">
        <v>17</v>
      </c>
      <c r="D42" t="s">
        <v>31</v>
      </c>
      <c r="E42" t="s">
        <v>64</v>
      </c>
      <c r="F42" t="s">
        <v>10</v>
      </c>
      <c r="G42">
        <v>5</v>
      </c>
    </row>
    <row r="43" spans="1:18">
      <c r="A43">
        <v>3</v>
      </c>
      <c r="B43">
        <v>385</v>
      </c>
      <c r="C43" t="s">
        <v>17</v>
      </c>
      <c r="D43" t="s">
        <v>13</v>
      </c>
      <c r="E43" t="s">
        <v>59</v>
      </c>
      <c r="F43" t="s">
        <v>20</v>
      </c>
      <c r="G43">
        <v>1</v>
      </c>
      <c r="K43" s="24" t="s">
        <v>165</v>
      </c>
      <c r="L43" s="45" t="s">
        <v>162</v>
      </c>
      <c r="M43" s="46"/>
      <c r="N43" s="46"/>
      <c r="O43" s="47"/>
      <c r="P43" s="84" t="s">
        <v>171</v>
      </c>
    </row>
    <row r="44" spans="1:18">
      <c r="A44">
        <v>5</v>
      </c>
      <c r="B44">
        <v>386</v>
      </c>
      <c r="C44" t="s">
        <v>17</v>
      </c>
      <c r="D44" t="s">
        <v>13</v>
      </c>
      <c r="E44" t="s">
        <v>59</v>
      </c>
      <c r="F44" t="s">
        <v>20</v>
      </c>
      <c r="G44">
        <v>1</v>
      </c>
      <c r="K44" s="24" t="s">
        <v>168</v>
      </c>
      <c r="L44" s="24">
        <v>1</v>
      </c>
      <c r="M44" s="24">
        <v>2</v>
      </c>
      <c r="N44" s="24">
        <v>3</v>
      </c>
      <c r="O44" s="24">
        <v>4</v>
      </c>
      <c r="P44" s="85"/>
    </row>
    <row r="45" spans="1:18">
      <c r="A45">
        <v>7</v>
      </c>
      <c r="B45">
        <v>387</v>
      </c>
      <c r="C45" t="s">
        <v>24</v>
      </c>
      <c r="D45" t="s">
        <v>13</v>
      </c>
      <c r="E45" t="s">
        <v>59</v>
      </c>
      <c r="F45" t="s">
        <v>20</v>
      </c>
      <c r="G45">
        <v>1</v>
      </c>
      <c r="K45" s="1" t="s">
        <v>41</v>
      </c>
      <c r="L45" s="1">
        <f t="shared" ref="L45:L50" si="18">COUNTIFS($C$2:$C$600,$K$10,$E$2:$E$600,$K45,$F$2:$F$600,$K$8,$G$2:$G$600,L$23)</f>
        <v>1</v>
      </c>
      <c r="M45" s="1">
        <f t="shared" ref="M45:O50" si="19">COUNTIFS($C$2:$C$600,$K$10,$E$2:$E$600,$K45,$F$2:$F$600,$K$8,$G$2:$G$600,M$23)</f>
        <v>1</v>
      </c>
      <c r="N45" s="1">
        <f t="shared" si="19"/>
        <v>1</v>
      </c>
      <c r="O45" s="1">
        <f t="shared" si="19"/>
        <v>1</v>
      </c>
      <c r="P45" s="95">
        <f>SUM(L45:O50)</f>
        <v>24</v>
      </c>
    </row>
    <row r="46" spans="1:18">
      <c r="A46">
        <v>10</v>
      </c>
      <c r="B46">
        <v>565</v>
      </c>
      <c r="C46" t="s">
        <v>17</v>
      </c>
      <c r="D46" t="s">
        <v>13</v>
      </c>
      <c r="E46" t="s">
        <v>59</v>
      </c>
      <c r="F46" t="s">
        <v>20</v>
      </c>
      <c r="G46">
        <v>2</v>
      </c>
      <c r="K46" s="1" t="s">
        <v>21</v>
      </c>
      <c r="L46" s="1">
        <f t="shared" si="18"/>
        <v>1</v>
      </c>
      <c r="M46" s="1">
        <f t="shared" si="19"/>
        <v>1</v>
      </c>
      <c r="N46" s="1">
        <f t="shared" si="19"/>
        <v>1</v>
      </c>
      <c r="O46" s="1">
        <f t="shared" si="19"/>
        <v>1</v>
      </c>
      <c r="P46" s="95"/>
    </row>
    <row r="47" spans="1:18">
      <c r="A47">
        <v>12</v>
      </c>
      <c r="B47">
        <v>566</v>
      </c>
      <c r="C47" t="s">
        <v>17</v>
      </c>
      <c r="D47" t="s">
        <v>13</v>
      </c>
      <c r="E47" t="s">
        <v>59</v>
      </c>
      <c r="F47" t="s">
        <v>20</v>
      </c>
      <c r="G47">
        <v>2</v>
      </c>
      <c r="K47" s="1" t="s">
        <v>67</v>
      </c>
      <c r="L47" s="1">
        <f t="shared" si="18"/>
        <v>1</v>
      </c>
      <c r="M47" s="1">
        <f t="shared" si="19"/>
        <v>1</v>
      </c>
      <c r="N47" s="1">
        <f t="shared" si="19"/>
        <v>1</v>
      </c>
      <c r="O47" s="1">
        <f t="shared" si="19"/>
        <v>1</v>
      </c>
      <c r="P47" s="95"/>
    </row>
    <row r="48" spans="1:18">
      <c r="A48">
        <v>14</v>
      </c>
      <c r="B48">
        <v>567</v>
      </c>
      <c r="C48" t="s">
        <v>24</v>
      </c>
      <c r="D48" t="s">
        <v>13</v>
      </c>
      <c r="E48" t="s">
        <v>59</v>
      </c>
      <c r="F48" t="s">
        <v>20</v>
      </c>
      <c r="G48">
        <v>2</v>
      </c>
      <c r="K48" s="1" t="s">
        <v>62</v>
      </c>
      <c r="L48" s="1">
        <f t="shared" si="18"/>
        <v>1</v>
      </c>
      <c r="M48" s="1">
        <f t="shared" si="19"/>
        <v>1</v>
      </c>
      <c r="N48" s="1">
        <f t="shared" si="19"/>
        <v>1</v>
      </c>
      <c r="O48" s="1">
        <f t="shared" si="19"/>
        <v>1</v>
      </c>
      <c r="P48" s="95"/>
    </row>
    <row r="49" spans="1:16">
      <c r="A49">
        <v>17</v>
      </c>
      <c r="B49">
        <v>737</v>
      </c>
      <c r="C49" t="s">
        <v>17</v>
      </c>
      <c r="D49" t="s">
        <v>13</v>
      </c>
      <c r="E49" t="s">
        <v>59</v>
      </c>
      <c r="F49" t="s">
        <v>20</v>
      </c>
      <c r="G49">
        <v>3</v>
      </c>
      <c r="K49" s="1" t="s">
        <v>49</v>
      </c>
      <c r="L49" s="1">
        <f t="shared" si="18"/>
        <v>1</v>
      </c>
      <c r="M49" s="1">
        <f t="shared" si="19"/>
        <v>1</v>
      </c>
      <c r="N49" s="1">
        <f t="shared" si="19"/>
        <v>1</v>
      </c>
      <c r="O49" s="1">
        <f t="shared" si="19"/>
        <v>1</v>
      </c>
      <c r="P49" s="95"/>
    </row>
    <row r="50" spans="1:16">
      <c r="A50">
        <v>19</v>
      </c>
      <c r="B50">
        <v>738</v>
      </c>
      <c r="C50" t="s">
        <v>17</v>
      </c>
      <c r="D50" t="s">
        <v>13</v>
      </c>
      <c r="E50" t="s">
        <v>59</v>
      </c>
      <c r="F50" t="s">
        <v>20</v>
      </c>
      <c r="G50">
        <v>3</v>
      </c>
      <c r="K50" s="1" t="s">
        <v>22</v>
      </c>
      <c r="L50" s="1">
        <f t="shared" si="18"/>
        <v>1</v>
      </c>
      <c r="M50" s="1">
        <f t="shared" si="19"/>
        <v>1</v>
      </c>
      <c r="N50" s="1">
        <f t="shared" si="19"/>
        <v>1</v>
      </c>
      <c r="O50" s="1">
        <f t="shared" si="19"/>
        <v>1</v>
      </c>
      <c r="P50" s="95"/>
    </row>
    <row r="51" spans="1:16">
      <c r="A51">
        <v>21</v>
      </c>
      <c r="B51">
        <v>739</v>
      </c>
      <c r="C51" t="s">
        <v>24</v>
      </c>
      <c r="D51" t="s">
        <v>13</v>
      </c>
      <c r="E51" t="s">
        <v>59</v>
      </c>
      <c r="F51" t="s">
        <v>20</v>
      </c>
      <c r="G51">
        <v>3</v>
      </c>
    </row>
    <row r="52" spans="1:16">
      <c r="A52">
        <v>3</v>
      </c>
      <c r="B52">
        <v>27</v>
      </c>
      <c r="C52" t="s">
        <v>17</v>
      </c>
      <c r="D52" t="s">
        <v>13</v>
      </c>
      <c r="E52" t="s">
        <v>66</v>
      </c>
      <c r="F52" t="s">
        <v>10</v>
      </c>
      <c r="G52">
        <v>1</v>
      </c>
      <c r="K52" s="24" t="s">
        <v>166</v>
      </c>
      <c r="L52" s="45" t="s">
        <v>162</v>
      </c>
      <c r="M52" s="46"/>
      <c r="N52" s="46"/>
      <c r="O52" s="47"/>
      <c r="P52" s="84" t="s">
        <v>171</v>
      </c>
    </row>
    <row r="53" spans="1:16">
      <c r="A53">
        <v>9</v>
      </c>
      <c r="B53">
        <v>143</v>
      </c>
      <c r="C53" t="s">
        <v>17</v>
      </c>
      <c r="D53" t="s">
        <v>13</v>
      </c>
      <c r="E53" t="s">
        <v>66</v>
      </c>
      <c r="F53" t="s">
        <v>10</v>
      </c>
      <c r="G53">
        <v>3</v>
      </c>
      <c r="K53" s="24" t="s">
        <v>168</v>
      </c>
      <c r="L53" s="24">
        <v>1</v>
      </c>
      <c r="M53" s="24">
        <v>2</v>
      </c>
      <c r="N53" s="24">
        <v>3</v>
      </c>
      <c r="O53" s="24">
        <v>4</v>
      </c>
      <c r="P53" s="85"/>
    </row>
    <row r="54" spans="1:16">
      <c r="A54">
        <v>10</v>
      </c>
      <c r="B54">
        <v>569</v>
      </c>
      <c r="C54" t="s">
        <v>17</v>
      </c>
      <c r="D54" t="s">
        <v>13</v>
      </c>
      <c r="E54" t="s">
        <v>66</v>
      </c>
      <c r="F54" t="s">
        <v>20</v>
      </c>
      <c r="G54">
        <v>2</v>
      </c>
      <c r="K54" s="1" t="s">
        <v>71</v>
      </c>
      <c r="L54" s="1">
        <v>0</v>
      </c>
      <c r="M54" s="1">
        <v>1</v>
      </c>
      <c r="N54" s="1">
        <v>1</v>
      </c>
      <c r="O54" s="1">
        <v>0</v>
      </c>
      <c r="P54" s="76">
        <f>SUM(L54:O64)</f>
        <v>22</v>
      </c>
    </row>
    <row r="55" spans="1:16">
      <c r="A55">
        <v>12</v>
      </c>
      <c r="B55">
        <v>570</v>
      </c>
      <c r="C55" t="s">
        <v>17</v>
      </c>
      <c r="D55" t="s">
        <v>13</v>
      </c>
      <c r="E55" t="s">
        <v>66</v>
      </c>
      <c r="F55" t="s">
        <v>20</v>
      </c>
      <c r="G55">
        <v>2</v>
      </c>
      <c r="K55" s="1" t="s">
        <v>68</v>
      </c>
      <c r="L55" s="1">
        <v>1</v>
      </c>
      <c r="M55" s="1">
        <v>0</v>
      </c>
      <c r="N55" s="1">
        <v>1</v>
      </c>
      <c r="O55" s="1">
        <v>0</v>
      </c>
      <c r="P55" s="76"/>
    </row>
    <row r="56" spans="1:16">
      <c r="A56">
        <v>14</v>
      </c>
      <c r="B56">
        <v>571</v>
      </c>
      <c r="C56" t="s">
        <v>24</v>
      </c>
      <c r="D56" t="s">
        <v>13</v>
      </c>
      <c r="E56" t="s">
        <v>66</v>
      </c>
      <c r="F56" t="s">
        <v>20</v>
      </c>
      <c r="G56">
        <v>2</v>
      </c>
      <c r="K56" s="1" t="s">
        <v>65</v>
      </c>
      <c r="L56" s="1">
        <v>0</v>
      </c>
      <c r="M56" s="1">
        <v>1</v>
      </c>
      <c r="N56" s="1">
        <v>1</v>
      </c>
      <c r="O56" s="1">
        <v>0</v>
      </c>
      <c r="P56" s="76"/>
    </row>
    <row r="57" spans="1:16">
      <c r="A57">
        <v>4</v>
      </c>
      <c r="B57">
        <v>388</v>
      </c>
      <c r="C57" t="s">
        <v>7</v>
      </c>
      <c r="D57" t="s">
        <v>11</v>
      </c>
      <c r="E57" t="s">
        <v>41</v>
      </c>
      <c r="F57" t="s">
        <v>20</v>
      </c>
      <c r="G57">
        <v>1</v>
      </c>
      <c r="K57" s="1" t="s">
        <v>59</v>
      </c>
      <c r="L57" s="1">
        <v>1</v>
      </c>
      <c r="M57" s="1">
        <v>1</v>
      </c>
      <c r="N57" s="1">
        <v>1</v>
      </c>
      <c r="O57" s="1">
        <v>0</v>
      </c>
      <c r="P57" s="76"/>
    </row>
    <row r="58" spans="1:16">
      <c r="A58">
        <v>11</v>
      </c>
      <c r="B58">
        <v>572</v>
      </c>
      <c r="C58" t="s">
        <v>7</v>
      </c>
      <c r="D58" t="s">
        <v>11</v>
      </c>
      <c r="E58" t="s">
        <v>41</v>
      </c>
      <c r="F58" t="s">
        <v>20</v>
      </c>
      <c r="G58">
        <v>2</v>
      </c>
      <c r="K58" s="1" t="s">
        <v>66</v>
      </c>
      <c r="L58" s="1">
        <v>0</v>
      </c>
      <c r="M58" s="1">
        <v>1</v>
      </c>
      <c r="N58" s="1">
        <v>0</v>
      </c>
      <c r="O58" s="1">
        <v>0</v>
      </c>
      <c r="P58" s="76"/>
    </row>
    <row r="59" spans="1:16">
      <c r="A59">
        <v>18</v>
      </c>
      <c r="B59">
        <v>748</v>
      </c>
      <c r="C59" t="s">
        <v>7</v>
      </c>
      <c r="D59" t="s">
        <v>11</v>
      </c>
      <c r="E59" t="s">
        <v>41</v>
      </c>
      <c r="F59" t="s">
        <v>20</v>
      </c>
      <c r="G59">
        <v>3</v>
      </c>
      <c r="K59" s="1" t="s">
        <v>69</v>
      </c>
      <c r="L59" s="1">
        <v>1</v>
      </c>
      <c r="M59" s="1">
        <v>0</v>
      </c>
      <c r="N59" s="1">
        <v>0</v>
      </c>
      <c r="O59" s="1">
        <v>1</v>
      </c>
      <c r="P59" s="76"/>
    </row>
    <row r="60" spans="1:16">
      <c r="A60">
        <v>25</v>
      </c>
      <c r="B60">
        <v>928</v>
      </c>
      <c r="C60" t="s">
        <v>7</v>
      </c>
      <c r="D60" t="s">
        <v>11</v>
      </c>
      <c r="E60" t="s">
        <v>41</v>
      </c>
      <c r="F60" t="s">
        <v>20</v>
      </c>
      <c r="G60">
        <v>4</v>
      </c>
      <c r="K60" s="1" t="s">
        <v>61</v>
      </c>
      <c r="L60" s="1">
        <v>0</v>
      </c>
      <c r="M60" s="1">
        <v>0</v>
      </c>
      <c r="N60" s="1">
        <v>0</v>
      </c>
      <c r="O60" s="1">
        <v>1</v>
      </c>
      <c r="P60" s="76"/>
    </row>
    <row r="61" spans="1:16">
      <c r="A61">
        <v>3</v>
      </c>
      <c r="B61">
        <v>397</v>
      </c>
      <c r="C61" t="s">
        <v>17</v>
      </c>
      <c r="D61" t="s">
        <v>13</v>
      </c>
      <c r="E61" t="s">
        <v>69</v>
      </c>
      <c r="F61" t="s">
        <v>20</v>
      </c>
      <c r="G61">
        <v>1</v>
      </c>
      <c r="K61" s="1" t="s">
        <v>70</v>
      </c>
      <c r="L61" s="1">
        <v>1</v>
      </c>
      <c r="M61" s="1">
        <v>0</v>
      </c>
      <c r="N61" s="1">
        <v>1</v>
      </c>
      <c r="O61" s="1">
        <v>1</v>
      </c>
      <c r="P61" s="76"/>
    </row>
    <row r="62" spans="1:16">
      <c r="A62">
        <v>5</v>
      </c>
      <c r="B62">
        <v>398</v>
      </c>
      <c r="C62" t="s">
        <v>17</v>
      </c>
      <c r="D62" t="s">
        <v>13</v>
      </c>
      <c r="E62" t="s">
        <v>69</v>
      </c>
      <c r="F62" t="s">
        <v>20</v>
      </c>
      <c r="G62">
        <v>1</v>
      </c>
      <c r="K62" s="1" t="s">
        <v>73</v>
      </c>
      <c r="L62" s="1">
        <v>0</v>
      </c>
      <c r="M62" s="1">
        <v>0</v>
      </c>
      <c r="N62" s="1">
        <v>0</v>
      </c>
      <c r="O62" s="1">
        <v>1</v>
      </c>
      <c r="P62" s="76"/>
    </row>
    <row r="63" spans="1:16">
      <c r="A63">
        <v>7</v>
      </c>
      <c r="B63">
        <v>399</v>
      </c>
      <c r="C63" t="s">
        <v>24</v>
      </c>
      <c r="D63" t="s">
        <v>13</v>
      </c>
      <c r="E63" t="s">
        <v>69</v>
      </c>
      <c r="F63" t="s">
        <v>20</v>
      </c>
      <c r="G63">
        <v>1</v>
      </c>
      <c r="K63" s="1" t="s">
        <v>38</v>
      </c>
      <c r="L63" s="1">
        <v>0</v>
      </c>
      <c r="M63" s="1">
        <v>0</v>
      </c>
      <c r="N63" s="1">
        <v>0</v>
      </c>
      <c r="O63" s="1">
        <v>2</v>
      </c>
      <c r="P63" s="76"/>
    </row>
    <row r="64" spans="1:16">
      <c r="A64">
        <v>24</v>
      </c>
      <c r="B64">
        <v>937</v>
      </c>
      <c r="C64" t="s">
        <v>17</v>
      </c>
      <c r="D64" t="s">
        <v>13</v>
      </c>
      <c r="E64" t="s">
        <v>69</v>
      </c>
      <c r="F64" t="s">
        <v>20</v>
      </c>
      <c r="G64">
        <v>4</v>
      </c>
      <c r="K64" s="1" t="s">
        <v>67</v>
      </c>
      <c r="L64" s="1">
        <v>0</v>
      </c>
      <c r="M64" s="1">
        <v>1</v>
      </c>
      <c r="N64" s="1">
        <v>1</v>
      </c>
      <c r="O64" s="1">
        <v>1</v>
      </c>
      <c r="P64" s="76"/>
    </row>
    <row r="65" spans="1:16">
      <c r="A65">
        <v>26</v>
      </c>
      <c r="B65">
        <v>938</v>
      </c>
      <c r="C65" t="s">
        <v>17</v>
      </c>
      <c r="D65" t="s">
        <v>13</v>
      </c>
      <c r="E65" t="s">
        <v>69</v>
      </c>
      <c r="F65" t="s">
        <v>20</v>
      </c>
      <c r="G65">
        <v>4</v>
      </c>
    </row>
    <row r="66" spans="1:16">
      <c r="A66">
        <v>28</v>
      </c>
      <c r="B66">
        <v>939</v>
      </c>
      <c r="C66" t="s">
        <v>24</v>
      </c>
      <c r="D66" t="s">
        <v>13</v>
      </c>
      <c r="E66" t="s">
        <v>69</v>
      </c>
      <c r="F66" t="s">
        <v>20</v>
      </c>
      <c r="G66">
        <v>4</v>
      </c>
      <c r="K66" s="24" t="s">
        <v>167</v>
      </c>
      <c r="L66" s="45" t="s">
        <v>162</v>
      </c>
      <c r="M66" s="46"/>
      <c r="N66" s="46"/>
      <c r="O66" s="47"/>
      <c r="P66" s="77" t="s">
        <v>171</v>
      </c>
    </row>
    <row r="67" spans="1:16">
      <c r="A67">
        <v>9</v>
      </c>
      <c r="B67">
        <v>147</v>
      </c>
      <c r="C67" t="s">
        <v>17</v>
      </c>
      <c r="D67" t="s">
        <v>31</v>
      </c>
      <c r="E67" t="s">
        <v>72</v>
      </c>
      <c r="F67" t="s">
        <v>10</v>
      </c>
      <c r="G67">
        <v>3</v>
      </c>
      <c r="K67" s="24" t="s">
        <v>168</v>
      </c>
      <c r="L67" s="24">
        <v>1</v>
      </c>
      <c r="M67" s="24">
        <v>2</v>
      </c>
      <c r="N67" s="24">
        <v>3</v>
      </c>
      <c r="O67" s="24">
        <v>4</v>
      </c>
      <c r="P67" s="77"/>
    </row>
    <row r="68" spans="1:16">
      <c r="A68">
        <v>15</v>
      </c>
      <c r="B68">
        <v>277</v>
      </c>
      <c r="C68" t="s">
        <v>17</v>
      </c>
      <c r="D68" t="s">
        <v>31</v>
      </c>
      <c r="E68" t="s">
        <v>72</v>
      </c>
      <c r="F68" t="s">
        <v>10</v>
      </c>
      <c r="G68">
        <v>5</v>
      </c>
      <c r="K68" s="1" t="s">
        <v>71</v>
      </c>
      <c r="L68" s="1">
        <v>0</v>
      </c>
      <c r="M68" s="1">
        <v>1</v>
      </c>
      <c r="N68" s="1">
        <v>1</v>
      </c>
      <c r="O68" s="1">
        <v>0</v>
      </c>
      <c r="P68" s="76">
        <f>SUM(L68:O78)</f>
        <v>22</v>
      </c>
    </row>
    <row r="69" spans="1:16">
      <c r="A69">
        <v>3</v>
      </c>
      <c r="B69">
        <v>37</v>
      </c>
      <c r="C69" t="s">
        <v>17</v>
      </c>
      <c r="D69" t="s">
        <v>31</v>
      </c>
      <c r="E69" t="s">
        <v>37</v>
      </c>
      <c r="F69" t="s">
        <v>10</v>
      </c>
      <c r="G69">
        <v>1</v>
      </c>
      <c r="K69" s="1" t="s">
        <v>68</v>
      </c>
      <c r="L69" s="1">
        <v>1</v>
      </c>
      <c r="M69" s="1">
        <v>0</v>
      </c>
      <c r="N69" s="1">
        <v>1</v>
      </c>
      <c r="O69" s="1">
        <v>0</v>
      </c>
      <c r="P69" s="76"/>
    </row>
    <row r="70" spans="1:16">
      <c r="A70">
        <v>3</v>
      </c>
      <c r="B70">
        <v>39</v>
      </c>
      <c r="C70" t="s">
        <v>17</v>
      </c>
      <c r="D70" t="s">
        <v>31</v>
      </c>
      <c r="E70" t="s">
        <v>37</v>
      </c>
      <c r="F70" t="s">
        <v>10</v>
      </c>
      <c r="G70">
        <v>1</v>
      </c>
      <c r="K70" s="1" t="s">
        <v>65</v>
      </c>
      <c r="L70" s="1">
        <v>0</v>
      </c>
      <c r="M70" s="1">
        <v>1</v>
      </c>
      <c r="N70" s="1">
        <v>1</v>
      </c>
      <c r="O70" s="1">
        <v>0</v>
      </c>
      <c r="P70" s="76"/>
    </row>
    <row r="71" spans="1:16">
      <c r="A71">
        <v>6</v>
      </c>
      <c r="B71">
        <v>97</v>
      </c>
      <c r="C71" t="s">
        <v>17</v>
      </c>
      <c r="D71" t="s">
        <v>31</v>
      </c>
      <c r="E71" t="s">
        <v>37</v>
      </c>
      <c r="F71" t="s">
        <v>10</v>
      </c>
      <c r="G71">
        <v>2</v>
      </c>
      <c r="K71" s="1" t="s">
        <v>59</v>
      </c>
      <c r="L71" s="1">
        <v>1</v>
      </c>
      <c r="M71" s="1">
        <v>1</v>
      </c>
      <c r="N71" s="1">
        <v>1</v>
      </c>
      <c r="O71" s="1">
        <v>0</v>
      </c>
      <c r="P71" s="76"/>
    </row>
    <row r="72" spans="1:16">
      <c r="A72">
        <v>9</v>
      </c>
      <c r="B72">
        <v>155</v>
      </c>
      <c r="C72" t="s">
        <v>17</v>
      </c>
      <c r="D72" t="s">
        <v>31</v>
      </c>
      <c r="E72" t="s">
        <v>37</v>
      </c>
      <c r="F72" t="s">
        <v>10</v>
      </c>
      <c r="G72">
        <v>3</v>
      </c>
      <c r="K72" s="1" t="s">
        <v>66</v>
      </c>
      <c r="L72" s="1">
        <v>0</v>
      </c>
      <c r="M72" s="1">
        <v>1</v>
      </c>
      <c r="N72" s="1">
        <v>0</v>
      </c>
      <c r="O72" s="1">
        <v>0</v>
      </c>
      <c r="P72" s="76"/>
    </row>
    <row r="73" spans="1:16">
      <c r="A73">
        <v>6</v>
      </c>
      <c r="B73">
        <v>101</v>
      </c>
      <c r="C73" t="s">
        <v>17</v>
      </c>
      <c r="D73" t="s">
        <v>13</v>
      </c>
      <c r="E73" t="s">
        <v>61</v>
      </c>
      <c r="F73" t="s">
        <v>10</v>
      </c>
      <c r="G73">
        <v>2</v>
      </c>
      <c r="K73" s="1" t="s">
        <v>69</v>
      </c>
      <c r="L73" s="1">
        <v>1</v>
      </c>
      <c r="M73" s="1">
        <v>0</v>
      </c>
      <c r="N73" s="1">
        <v>0</v>
      </c>
      <c r="O73" s="1">
        <v>1</v>
      </c>
      <c r="P73" s="76"/>
    </row>
    <row r="74" spans="1:16">
      <c r="A74">
        <v>9</v>
      </c>
      <c r="B74">
        <v>159</v>
      </c>
      <c r="C74" t="s">
        <v>17</v>
      </c>
      <c r="D74" t="s">
        <v>13</v>
      </c>
      <c r="E74" t="s">
        <v>61</v>
      </c>
      <c r="F74" t="s">
        <v>10</v>
      </c>
      <c r="G74">
        <v>3</v>
      </c>
      <c r="K74" s="1" t="s">
        <v>61</v>
      </c>
      <c r="L74" s="1">
        <v>0</v>
      </c>
      <c r="M74" s="1">
        <v>0</v>
      </c>
      <c r="N74" s="1">
        <v>0</v>
      </c>
      <c r="O74" s="1">
        <v>1</v>
      </c>
      <c r="P74" s="76"/>
    </row>
    <row r="75" spans="1:16">
      <c r="A75">
        <v>12</v>
      </c>
      <c r="B75">
        <v>227</v>
      </c>
      <c r="C75" t="s">
        <v>17</v>
      </c>
      <c r="D75" t="s">
        <v>13</v>
      </c>
      <c r="E75" t="s">
        <v>61</v>
      </c>
      <c r="F75" t="s">
        <v>10</v>
      </c>
      <c r="G75">
        <v>4</v>
      </c>
      <c r="K75" s="1" t="s">
        <v>70</v>
      </c>
      <c r="L75" s="1">
        <v>1</v>
      </c>
      <c r="M75" s="1">
        <v>0</v>
      </c>
      <c r="N75" s="1">
        <v>1</v>
      </c>
      <c r="O75" s="1">
        <v>1</v>
      </c>
      <c r="P75" s="76"/>
    </row>
    <row r="76" spans="1:16">
      <c r="A76">
        <v>24</v>
      </c>
      <c r="B76">
        <v>945</v>
      </c>
      <c r="C76" t="s">
        <v>17</v>
      </c>
      <c r="D76" t="s">
        <v>13</v>
      </c>
      <c r="E76" t="s">
        <v>61</v>
      </c>
      <c r="F76" t="s">
        <v>20</v>
      </c>
      <c r="G76">
        <v>4</v>
      </c>
      <c r="K76" s="1" t="s">
        <v>73</v>
      </c>
      <c r="L76" s="1">
        <v>0</v>
      </c>
      <c r="M76" s="1">
        <v>0</v>
      </c>
      <c r="N76" s="1">
        <v>0</v>
      </c>
      <c r="O76" s="1">
        <v>1</v>
      </c>
      <c r="P76" s="76"/>
    </row>
    <row r="77" spans="1:16">
      <c r="A77">
        <v>26</v>
      </c>
      <c r="B77">
        <v>946</v>
      </c>
      <c r="C77" t="s">
        <v>17</v>
      </c>
      <c r="D77" t="s">
        <v>13</v>
      </c>
      <c r="E77" t="s">
        <v>61</v>
      </c>
      <c r="F77" t="s">
        <v>20</v>
      </c>
      <c r="G77">
        <v>4</v>
      </c>
      <c r="K77" s="1" t="s">
        <v>38</v>
      </c>
      <c r="L77" s="1">
        <v>0</v>
      </c>
      <c r="M77" s="1">
        <v>0</v>
      </c>
      <c r="N77" s="1">
        <v>0</v>
      </c>
      <c r="O77" s="1">
        <v>2</v>
      </c>
      <c r="P77" s="76"/>
    </row>
    <row r="78" spans="1:16">
      <c r="A78">
        <v>28</v>
      </c>
      <c r="B78">
        <v>947</v>
      </c>
      <c r="C78" t="s">
        <v>24</v>
      </c>
      <c r="D78" t="s">
        <v>13</v>
      </c>
      <c r="E78" t="s">
        <v>61</v>
      </c>
      <c r="F78" t="s">
        <v>20</v>
      </c>
      <c r="G78">
        <v>4</v>
      </c>
      <c r="K78" s="1" t="s">
        <v>67</v>
      </c>
      <c r="L78" s="1">
        <v>0</v>
      </c>
      <c r="M78" s="1">
        <v>1</v>
      </c>
      <c r="N78" s="1">
        <v>1</v>
      </c>
      <c r="O78" s="1">
        <v>1</v>
      </c>
      <c r="P78" s="76"/>
    </row>
    <row r="79" spans="1:16">
      <c r="A79">
        <v>3</v>
      </c>
      <c r="B79">
        <v>425</v>
      </c>
      <c r="C79" t="s">
        <v>17</v>
      </c>
      <c r="D79" t="s">
        <v>13</v>
      </c>
      <c r="E79" t="s">
        <v>70</v>
      </c>
      <c r="F79" t="s">
        <v>20</v>
      </c>
      <c r="G79">
        <v>1</v>
      </c>
    </row>
    <row r="80" spans="1:16">
      <c r="A80">
        <v>5</v>
      </c>
      <c r="B80">
        <v>426</v>
      </c>
      <c r="C80" t="s">
        <v>17</v>
      </c>
      <c r="D80" t="s">
        <v>13</v>
      </c>
      <c r="E80" t="s">
        <v>70</v>
      </c>
      <c r="F80" t="s">
        <v>20</v>
      </c>
      <c r="G80">
        <v>1</v>
      </c>
    </row>
    <row r="81" spans="1:7">
      <c r="A81">
        <v>7</v>
      </c>
      <c r="B81">
        <v>427</v>
      </c>
      <c r="C81" t="s">
        <v>24</v>
      </c>
      <c r="D81" t="s">
        <v>13</v>
      </c>
      <c r="E81" t="s">
        <v>70</v>
      </c>
      <c r="F81" t="s">
        <v>20</v>
      </c>
      <c r="G81">
        <v>1</v>
      </c>
    </row>
    <row r="82" spans="1:7">
      <c r="A82">
        <v>17</v>
      </c>
      <c r="B82">
        <v>785</v>
      </c>
      <c r="C82" t="s">
        <v>17</v>
      </c>
      <c r="D82" t="s">
        <v>13</v>
      </c>
      <c r="E82" t="s">
        <v>70</v>
      </c>
      <c r="F82" t="s">
        <v>20</v>
      </c>
      <c r="G82">
        <v>3</v>
      </c>
    </row>
    <row r="83" spans="1:7">
      <c r="A83">
        <v>19</v>
      </c>
      <c r="B83">
        <v>786</v>
      </c>
      <c r="C83" t="s">
        <v>17</v>
      </c>
      <c r="D83" t="s">
        <v>13</v>
      </c>
      <c r="E83" t="s">
        <v>70</v>
      </c>
      <c r="F83" t="s">
        <v>20</v>
      </c>
      <c r="G83">
        <v>3</v>
      </c>
    </row>
    <row r="84" spans="1:7">
      <c r="A84">
        <v>21</v>
      </c>
      <c r="B84">
        <v>787</v>
      </c>
      <c r="C84" t="s">
        <v>24</v>
      </c>
      <c r="D84" t="s">
        <v>13</v>
      </c>
      <c r="E84" t="s">
        <v>70</v>
      </c>
      <c r="F84" t="s">
        <v>20</v>
      </c>
      <c r="G84">
        <v>3</v>
      </c>
    </row>
    <row r="85" spans="1:7">
      <c r="A85">
        <v>24</v>
      </c>
      <c r="B85">
        <v>953</v>
      </c>
      <c r="C85" t="s">
        <v>17</v>
      </c>
      <c r="D85" t="s">
        <v>13</v>
      </c>
      <c r="E85" t="s">
        <v>70</v>
      </c>
      <c r="F85" t="s">
        <v>20</v>
      </c>
      <c r="G85">
        <v>4</v>
      </c>
    </row>
    <row r="86" spans="1:7">
      <c r="A86">
        <v>26</v>
      </c>
      <c r="B86">
        <v>954</v>
      </c>
      <c r="C86" t="s">
        <v>17</v>
      </c>
      <c r="D86" t="s">
        <v>13</v>
      </c>
      <c r="E86" t="s">
        <v>70</v>
      </c>
      <c r="F86" t="s">
        <v>20</v>
      </c>
      <c r="G86">
        <v>4</v>
      </c>
    </row>
    <row r="87" spans="1:7">
      <c r="A87">
        <v>28</v>
      </c>
      <c r="B87">
        <v>955</v>
      </c>
      <c r="C87" t="s">
        <v>24</v>
      </c>
      <c r="D87" t="s">
        <v>13</v>
      </c>
      <c r="E87" t="s">
        <v>70</v>
      </c>
      <c r="F87" t="s">
        <v>20</v>
      </c>
      <c r="G87">
        <v>4</v>
      </c>
    </row>
    <row r="88" spans="1:7">
      <c r="A88">
        <v>24</v>
      </c>
      <c r="B88">
        <v>957</v>
      </c>
      <c r="C88" t="s">
        <v>17</v>
      </c>
      <c r="D88" t="s">
        <v>13</v>
      </c>
      <c r="E88" t="s">
        <v>73</v>
      </c>
      <c r="F88" t="s">
        <v>20</v>
      </c>
      <c r="G88">
        <v>4</v>
      </c>
    </row>
    <row r="89" spans="1:7">
      <c r="A89">
        <v>26</v>
      </c>
      <c r="B89">
        <v>958</v>
      </c>
      <c r="C89" t="s">
        <v>17</v>
      </c>
      <c r="D89" t="s">
        <v>13</v>
      </c>
      <c r="E89" t="s">
        <v>73</v>
      </c>
      <c r="F89" t="s">
        <v>20</v>
      </c>
      <c r="G89">
        <v>4</v>
      </c>
    </row>
    <row r="90" spans="1:7">
      <c r="A90">
        <v>28</v>
      </c>
      <c r="B90">
        <v>959</v>
      </c>
      <c r="C90" t="s">
        <v>24</v>
      </c>
      <c r="D90" t="s">
        <v>13</v>
      </c>
      <c r="E90" t="s">
        <v>73</v>
      </c>
      <c r="F90" t="s">
        <v>20</v>
      </c>
      <c r="G90">
        <v>4</v>
      </c>
    </row>
    <row r="91" spans="1:7">
      <c r="A91">
        <v>6</v>
      </c>
      <c r="B91">
        <v>103</v>
      </c>
      <c r="C91" t="s">
        <v>17</v>
      </c>
      <c r="D91" t="s">
        <v>13</v>
      </c>
      <c r="E91" t="s">
        <v>58</v>
      </c>
      <c r="F91" t="s">
        <v>10</v>
      </c>
      <c r="G91">
        <v>2</v>
      </c>
    </row>
    <row r="92" spans="1:7">
      <c r="A92">
        <v>9</v>
      </c>
      <c r="B92">
        <v>161</v>
      </c>
      <c r="C92" t="s">
        <v>17</v>
      </c>
      <c r="D92" t="s">
        <v>13</v>
      </c>
      <c r="E92" t="s">
        <v>58</v>
      </c>
      <c r="F92" t="s">
        <v>10</v>
      </c>
      <c r="G92">
        <v>3</v>
      </c>
    </row>
    <row r="93" spans="1:7">
      <c r="A93">
        <v>15</v>
      </c>
      <c r="B93">
        <v>289</v>
      </c>
      <c r="C93" t="s">
        <v>17</v>
      </c>
      <c r="D93" t="s">
        <v>13</v>
      </c>
      <c r="E93" t="s">
        <v>58</v>
      </c>
      <c r="F93" t="s">
        <v>10</v>
      </c>
      <c r="G93">
        <v>5</v>
      </c>
    </row>
    <row r="94" spans="1:7">
      <c r="A94">
        <v>4</v>
      </c>
      <c r="B94">
        <v>428</v>
      </c>
      <c r="C94" t="s">
        <v>7</v>
      </c>
      <c r="D94" t="s">
        <v>8</v>
      </c>
      <c r="E94" t="s">
        <v>21</v>
      </c>
      <c r="F94" t="s">
        <v>20</v>
      </c>
      <c r="G94">
        <v>1</v>
      </c>
    </row>
    <row r="95" spans="1:7">
      <c r="A95">
        <v>11</v>
      </c>
      <c r="B95">
        <v>616</v>
      </c>
      <c r="C95" t="s">
        <v>7</v>
      </c>
      <c r="D95" t="s">
        <v>8</v>
      </c>
      <c r="E95" t="s">
        <v>21</v>
      </c>
      <c r="F95" t="s">
        <v>20</v>
      </c>
      <c r="G95">
        <v>2</v>
      </c>
    </row>
    <row r="96" spans="1:7">
      <c r="A96">
        <v>18</v>
      </c>
      <c r="B96">
        <v>788</v>
      </c>
      <c r="C96" t="s">
        <v>7</v>
      </c>
      <c r="D96" t="s">
        <v>8</v>
      </c>
      <c r="E96" t="s">
        <v>21</v>
      </c>
      <c r="F96" t="s">
        <v>20</v>
      </c>
      <c r="G96">
        <v>3</v>
      </c>
    </row>
    <row r="97" spans="1:7">
      <c r="A97">
        <v>25</v>
      </c>
      <c r="B97">
        <v>960</v>
      </c>
      <c r="C97" t="s">
        <v>7</v>
      </c>
      <c r="D97" t="s">
        <v>8</v>
      </c>
      <c r="E97" t="s">
        <v>21</v>
      </c>
      <c r="F97" t="s">
        <v>20</v>
      </c>
      <c r="G97">
        <v>4</v>
      </c>
    </row>
    <row r="98" spans="1:7">
      <c r="A98">
        <v>12</v>
      </c>
      <c r="B98">
        <v>231</v>
      </c>
      <c r="C98" t="s">
        <v>17</v>
      </c>
      <c r="D98" t="s">
        <v>13</v>
      </c>
      <c r="E98" t="s">
        <v>38</v>
      </c>
      <c r="F98" t="s">
        <v>10</v>
      </c>
      <c r="G98">
        <v>4</v>
      </c>
    </row>
    <row r="99" spans="1:7">
      <c r="A99">
        <v>24</v>
      </c>
      <c r="B99">
        <v>969</v>
      </c>
      <c r="C99" t="s">
        <v>17</v>
      </c>
      <c r="D99" t="s">
        <v>13</v>
      </c>
      <c r="E99" t="s">
        <v>38</v>
      </c>
      <c r="F99" t="s">
        <v>20</v>
      </c>
      <c r="G99">
        <v>4</v>
      </c>
    </row>
    <row r="100" spans="1:7">
      <c r="A100">
        <v>24</v>
      </c>
      <c r="B100">
        <v>973</v>
      </c>
      <c r="C100" t="s">
        <v>17</v>
      </c>
      <c r="D100" t="s">
        <v>13</v>
      </c>
      <c r="E100" t="s">
        <v>38</v>
      </c>
      <c r="F100" t="s">
        <v>20</v>
      </c>
      <c r="G100">
        <v>4</v>
      </c>
    </row>
    <row r="101" spans="1:7">
      <c r="A101">
        <v>26</v>
      </c>
      <c r="B101">
        <v>970</v>
      </c>
      <c r="C101" t="s">
        <v>17</v>
      </c>
      <c r="D101" t="s">
        <v>13</v>
      </c>
      <c r="E101" t="s">
        <v>38</v>
      </c>
      <c r="F101" t="s">
        <v>20</v>
      </c>
      <c r="G101">
        <v>4</v>
      </c>
    </row>
    <row r="102" spans="1:7">
      <c r="A102">
        <v>26</v>
      </c>
      <c r="B102">
        <v>974</v>
      </c>
      <c r="C102" t="s">
        <v>17</v>
      </c>
      <c r="D102" t="s">
        <v>13</v>
      </c>
      <c r="E102" t="s">
        <v>38</v>
      </c>
      <c r="F102" t="s">
        <v>20</v>
      </c>
      <c r="G102">
        <v>4</v>
      </c>
    </row>
    <row r="103" spans="1:7">
      <c r="A103">
        <v>28</v>
      </c>
      <c r="B103">
        <v>971</v>
      </c>
      <c r="C103" t="s">
        <v>24</v>
      </c>
      <c r="D103" t="s">
        <v>13</v>
      </c>
      <c r="E103" t="s">
        <v>38</v>
      </c>
      <c r="F103" t="s">
        <v>20</v>
      </c>
      <c r="G103">
        <v>4</v>
      </c>
    </row>
    <row r="104" spans="1:7">
      <c r="A104">
        <v>28</v>
      </c>
      <c r="B104">
        <v>975</v>
      </c>
      <c r="C104" t="s">
        <v>24</v>
      </c>
      <c r="D104" t="s">
        <v>13</v>
      </c>
      <c r="E104" t="s">
        <v>38</v>
      </c>
      <c r="F104" t="s">
        <v>20</v>
      </c>
      <c r="G104">
        <v>4</v>
      </c>
    </row>
    <row r="105" spans="1:7">
      <c r="A105">
        <v>2</v>
      </c>
      <c r="B105">
        <v>50</v>
      </c>
      <c r="C105" t="s">
        <v>7</v>
      </c>
      <c r="D105" t="s">
        <v>13</v>
      </c>
      <c r="E105" t="s">
        <v>67</v>
      </c>
      <c r="F105" t="s">
        <v>10</v>
      </c>
      <c r="G105">
        <v>1</v>
      </c>
    </row>
    <row r="106" spans="1:7">
      <c r="A106">
        <v>4</v>
      </c>
      <c r="B106">
        <v>448</v>
      </c>
      <c r="C106" t="s">
        <v>7</v>
      </c>
      <c r="D106" t="s">
        <v>13</v>
      </c>
      <c r="E106" t="s">
        <v>67</v>
      </c>
      <c r="F106" t="s">
        <v>20</v>
      </c>
      <c r="G106">
        <v>1</v>
      </c>
    </row>
    <row r="107" spans="1:7">
      <c r="A107">
        <v>5</v>
      </c>
      <c r="B107">
        <v>108</v>
      </c>
      <c r="C107" t="s">
        <v>7</v>
      </c>
      <c r="D107" t="s">
        <v>13</v>
      </c>
      <c r="E107" t="s">
        <v>67</v>
      </c>
      <c r="F107" t="s">
        <v>10</v>
      </c>
      <c r="G107">
        <v>2</v>
      </c>
    </row>
    <row r="108" spans="1:7">
      <c r="A108">
        <v>6</v>
      </c>
      <c r="B108">
        <v>109</v>
      </c>
      <c r="C108" t="s">
        <v>17</v>
      </c>
      <c r="D108" t="s">
        <v>13</v>
      </c>
      <c r="E108" t="s">
        <v>67</v>
      </c>
      <c r="F108" t="s">
        <v>10</v>
      </c>
      <c r="G108">
        <v>2</v>
      </c>
    </row>
    <row r="109" spans="1:7">
      <c r="A109">
        <v>8</v>
      </c>
      <c r="B109">
        <v>170</v>
      </c>
      <c r="C109" t="s">
        <v>7</v>
      </c>
      <c r="D109" t="s">
        <v>13</v>
      </c>
      <c r="E109" t="s">
        <v>67</v>
      </c>
      <c r="F109" t="s">
        <v>10</v>
      </c>
      <c r="G109">
        <v>3</v>
      </c>
    </row>
    <row r="110" spans="1:7">
      <c r="A110">
        <v>10</v>
      </c>
      <c r="B110">
        <v>633</v>
      </c>
      <c r="C110" t="s">
        <v>17</v>
      </c>
      <c r="D110" t="s">
        <v>13</v>
      </c>
      <c r="E110" t="s">
        <v>67</v>
      </c>
      <c r="F110" t="s">
        <v>20</v>
      </c>
      <c r="G110">
        <v>2</v>
      </c>
    </row>
    <row r="111" spans="1:7">
      <c r="A111">
        <v>11</v>
      </c>
      <c r="B111">
        <v>238</v>
      </c>
      <c r="C111" t="s">
        <v>7</v>
      </c>
      <c r="D111" t="s">
        <v>13</v>
      </c>
      <c r="E111" t="s">
        <v>67</v>
      </c>
      <c r="F111" t="s">
        <v>10</v>
      </c>
      <c r="G111">
        <v>4</v>
      </c>
    </row>
    <row r="112" spans="1:7">
      <c r="A112">
        <v>11</v>
      </c>
      <c r="B112">
        <v>632</v>
      </c>
      <c r="C112" t="s">
        <v>7</v>
      </c>
      <c r="D112" t="s">
        <v>13</v>
      </c>
      <c r="E112" t="s">
        <v>67</v>
      </c>
      <c r="F112" t="s">
        <v>20</v>
      </c>
      <c r="G112">
        <v>2</v>
      </c>
    </row>
    <row r="113" spans="1:7">
      <c r="A113">
        <v>12</v>
      </c>
      <c r="B113">
        <v>634</v>
      </c>
      <c r="C113" t="s">
        <v>17</v>
      </c>
      <c r="D113" t="s">
        <v>13</v>
      </c>
      <c r="E113" t="s">
        <v>67</v>
      </c>
      <c r="F113" t="s">
        <v>20</v>
      </c>
      <c r="G113">
        <v>2</v>
      </c>
    </row>
    <row r="114" spans="1:7">
      <c r="A114">
        <v>14</v>
      </c>
      <c r="B114">
        <v>294</v>
      </c>
      <c r="C114" t="s">
        <v>7</v>
      </c>
      <c r="D114" t="s">
        <v>13</v>
      </c>
      <c r="E114" t="s">
        <v>67</v>
      </c>
      <c r="F114" t="s">
        <v>10</v>
      </c>
      <c r="G114">
        <v>5</v>
      </c>
    </row>
    <row r="115" spans="1:7">
      <c r="A115">
        <v>14</v>
      </c>
      <c r="B115">
        <v>635</v>
      </c>
      <c r="C115" t="s">
        <v>24</v>
      </c>
      <c r="D115" t="s">
        <v>13</v>
      </c>
      <c r="E115" t="s">
        <v>67</v>
      </c>
      <c r="F115" t="s">
        <v>20</v>
      </c>
      <c r="G115">
        <v>2</v>
      </c>
    </row>
    <row r="116" spans="1:7">
      <c r="A116">
        <v>17</v>
      </c>
      <c r="B116">
        <v>805</v>
      </c>
      <c r="C116" t="s">
        <v>17</v>
      </c>
      <c r="D116" t="s">
        <v>13</v>
      </c>
      <c r="E116" t="s">
        <v>67</v>
      </c>
      <c r="F116" t="s">
        <v>20</v>
      </c>
      <c r="G116">
        <v>3</v>
      </c>
    </row>
    <row r="117" spans="1:7">
      <c r="A117">
        <v>18</v>
      </c>
      <c r="B117">
        <v>804</v>
      </c>
      <c r="C117" t="s">
        <v>7</v>
      </c>
      <c r="D117" t="s">
        <v>13</v>
      </c>
      <c r="E117" t="s">
        <v>67</v>
      </c>
      <c r="F117" t="s">
        <v>20</v>
      </c>
      <c r="G117">
        <v>3</v>
      </c>
    </row>
    <row r="118" spans="1:7">
      <c r="A118">
        <v>19</v>
      </c>
      <c r="B118">
        <v>806</v>
      </c>
      <c r="C118" t="s">
        <v>17</v>
      </c>
      <c r="D118" t="s">
        <v>13</v>
      </c>
      <c r="E118" t="s">
        <v>67</v>
      </c>
      <c r="F118" t="s">
        <v>20</v>
      </c>
      <c r="G118">
        <v>3</v>
      </c>
    </row>
    <row r="119" spans="1:7">
      <c r="A119">
        <v>21</v>
      </c>
      <c r="B119">
        <v>807</v>
      </c>
      <c r="C119" t="s">
        <v>24</v>
      </c>
      <c r="D119" t="s">
        <v>13</v>
      </c>
      <c r="E119" t="s">
        <v>67</v>
      </c>
      <c r="F119" t="s">
        <v>20</v>
      </c>
      <c r="G119">
        <v>3</v>
      </c>
    </row>
    <row r="120" spans="1:7">
      <c r="A120">
        <v>24</v>
      </c>
      <c r="B120">
        <v>981</v>
      </c>
      <c r="C120" t="s">
        <v>17</v>
      </c>
      <c r="D120" t="s">
        <v>13</v>
      </c>
      <c r="E120" t="s">
        <v>67</v>
      </c>
      <c r="F120" t="s">
        <v>20</v>
      </c>
      <c r="G120">
        <v>4</v>
      </c>
    </row>
    <row r="121" spans="1:7">
      <c r="A121">
        <v>25</v>
      </c>
      <c r="B121">
        <v>980</v>
      </c>
      <c r="C121" t="s">
        <v>7</v>
      </c>
      <c r="D121" t="s">
        <v>13</v>
      </c>
      <c r="E121" t="s">
        <v>67</v>
      </c>
      <c r="F121" t="s">
        <v>20</v>
      </c>
      <c r="G121">
        <v>4</v>
      </c>
    </row>
    <row r="122" spans="1:7">
      <c r="A122">
        <v>26</v>
      </c>
      <c r="B122">
        <v>982</v>
      </c>
      <c r="C122" t="s">
        <v>17</v>
      </c>
      <c r="D122" t="s">
        <v>13</v>
      </c>
      <c r="E122" t="s">
        <v>67</v>
      </c>
      <c r="F122" t="s">
        <v>20</v>
      </c>
      <c r="G122">
        <v>4</v>
      </c>
    </row>
    <row r="123" spans="1:7">
      <c r="A123">
        <v>28</v>
      </c>
      <c r="B123">
        <v>983</v>
      </c>
      <c r="C123" t="s">
        <v>24</v>
      </c>
      <c r="D123" t="s">
        <v>13</v>
      </c>
      <c r="E123" t="s">
        <v>67</v>
      </c>
      <c r="F123" t="s">
        <v>20</v>
      </c>
      <c r="G123">
        <v>4</v>
      </c>
    </row>
    <row r="124" spans="1:7">
      <c r="A124">
        <v>4</v>
      </c>
      <c r="B124">
        <v>452</v>
      </c>
      <c r="C124" t="s">
        <v>7</v>
      </c>
      <c r="D124" t="s">
        <v>15</v>
      </c>
      <c r="E124" t="s">
        <v>62</v>
      </c>
      <c r="F124" t="s">
        <v>20</v>
      </c>
      <c r="G124">
        <v>1</v>
      </c>
    </row>
    <row r="125" spans="1:7">
      <c r="A125">
        <v>11</v>
      </c>
      <c r="B125">
        <v>636</v>
      </c>
      <c r="C125" t="s">
        <v>7</v>
      </c>
      <c r="D125" t="s">
        <v>15</v>
      </c>
      <c r="E125" t="s">
        <v>62</v>
      </c>
      <c r="F125" t="s">
        <v>20</v>
      </c>
      <c r="G125">
        <v>2</v>
      </c>
    </row>
    <row r="126" spans="1:7">
      <c r="A126">
        <v>18</v>
      </c>
      <c r="B126">
        <v>808</v>
      </c>
      <c r="C126" t="s">
        <v>7</v>
      </c>
      <c r="D126" t="s">
        <v>15</v>
      </c>
      <c r="E126" t="s">
        <v>62</v>
      </c>
      <c r="F126" t="s">
        <v>20</v>
      </c>
      <c r="G126">
        <v>3</v>
      </c>
    </row>
    <row r="127" spans="1:7">
      <c r="A127">
        <v>25</v>
      </c>
      <c r="B127">
        <v>984</v>
      </c>
      <c r="C127" t="s">
        <v>7</v>
      </c>
      <c r="D127" t="s">
        <v>15</v>
      </c>
      <c r="E127" t="s">
        <v>62</v>
      </c>
      <c r="F127" t="s">
        <v>20</v>
      </c>
      <c r="G127">
        <v>4</v>
      </c>
    </row>
    <row r="128" spans="1:7">
      <c r="A128">
        <v>2</v>
      </c>
      <c r="B128">
        <v>52</v>
      </c>
      <c r="C128" t="s">
        <v>7</v>
      </c>
      <c r="D128" t="s">
        <v>11</v>
      </c>
      <c r="E128" t="s">
        <v>48</v>
      </c>
      <c r="F128" t="s">
        <v>10</v>
      </c>
      <c r="G128">
        <v>1</v>
      </c>
    </row>
    <row r="129" spans="1:7">
      <c r="A129">
        <v>2</v>
      </c>
      <c r="B129">
        <v>54</v>
      </c>
      <c r="C129" t="s">
        <v>7</v>
      </c>
      <c r="D129" t="s">
        <v>11</v>
      </c>
      <c r="E129" t="s">
        <v>48</v>
      </c>
      <c r="F129" t="s">
        <v>10</v>
      </c>
      <c r="G129">
        <v>1</v>
      </c>
    </row>
    <row r="130" spans="1:7">
      <c r="A130">
        <v>5</v>
      </c>
      <c r="B130">
        <v>110</v>
      </c>
      <c r="C130" t="s">
        <v>7</v>
      </c>
      <c r="D130" t="s">
        <v>11</v>
      </c>
      <c r="E130" t="s">
        <v>48</v>
      </c>
      <c r="F130" t="s">
        <v>10</v>
      </c>
      <c r="G130">
        <v>2</v>
      </c>
    </row>
    <row r="131" spans="1:7">
      <c r="A131">
        <v>5</v>
      </c>
      <c r="B131">
        <v>112</v>
      </c>
      <c r="C131" t="s">
        <v>7</v>
      </c>
      <c r="D131" t="s">
        <v>11</v>
      </c>
      <c r="E131" t="s">
        <v>48</v>
      </c>
      <c r="F131" t="s">
        <v>10</v>
      </c>
      <c r="G131">
        <v>2</v>
      </c>
    </row>
    <row r="132" spans="1:7">
      <c r="A132">
        <v>8</v>
      </c>
      <c r="B132">
        <v>172</v>
      </c>
      <c r="C132" t="s">
        <v>7</v>
      </c>
      <c r="D132" t="s">
        <v>11</v>
      </c>
      <c r="E132" t="s">
        <v>48</v>
      </c>
      <c r="F132" t="s">
        <v>10</v>
      </c>
      <c r="G132">
        <v>3</v>
      </c>
    </row>
    <row r="133" spans="1:7">
      <c r="A133">
        <v>8</v>
      </c>
      <c r="B133">
        <v>174</v>
      </c>
      <c r="C133" t="s">
        <v>7</v>
      </c>
      <c r="D133" t="s">
        <v>11</v>
      </c>
      <c r="E133" t="s">
        <v>48</v>
      </c>
      <c r="F133" t="s">
        <v>10</v>
      </c>
      <c r="G133">
        <v>3</v>
      </c>
    </row>
    <row r="134" spans="1:7">
      <c r="A134">
        <v>11</v>
      </c>
      <c r="B134">
        <v>240</v>
      </c>
      <c r="C134" t="s">
        <v>7</v>
      </c>
      <c r="D134" t="s">
        <v>11</v>
      </c>
      <c r="E134" t="s">
        <v>48</v>
      </c>
      <c r="F134" t="s">
        <v>10</v>
      </c>
      <c r="G134">
        <v>4</v>
      </c>
    </row>
    <row r="135" spans="1:7">
      <c r="A135">
        <v>14</v>
      </c>
      <c r="B135">
        <v>296</v>
      </c>
      <c r="C135" t="s">
        <v>7</v>
      </c>
      <c r="D135" t="s">
        <v>11</v>
      </c>
      <c r="E135" t="s">
        <v>48</v>
      </c>
      <c r="F135" t="s">
        <v>10</v>
      </c>
      <c r="G135">
        <v>5</v>
      </c>
    </row>
    <row r="136" spans="1:7">
      <c r="A136">
        <v>2</v>
      </c>
      <c r="B136">
        <v>58</v>
      </c>
      <c r="C136" t="s">
        <v>7</v>
      </c>
      <c r="D136" t="s">
        <v>11</v>
      </c>
      <c r="E136" t="s">
        <v>49</v>
      </c>
      <c r="F136" t="s">
        <v>10</v>
      </c>
      <c r="G136">
        <v>1</v>
      </c>
    </row>
    <row r="137" spans="1:7">
      <c r="A137">
        <v>4</v>
      </c>
      <c r="B137">
        <v>460</v>
      </c>
      <c r="C137" t="s">
        <v>7</v>
      </c>
      <c r="D137" t="s">
        <v>11</v>
      </c>
      <c r="E137" t="s">
        <v>49</v>
      </c>
      <c r="F137" t="s">
        <v>20</v>
      </c>
      <c r="G137">
        <v>1</v>
      </c>
    </row>
    <row r="138" spans="1:7">
      <c r="A138">
        <v>8</v>
      </c>
      <c r="B138">
        <v>180</v>
      </c>
      <c r="C138" t="s">
        <v>7</v>
      </c>
      <c r="D138" t="s">
        <v>11</v>
      </c>
      <c r="E138" t="s">
        <v>49</v>
      </c>
      <c r="F138" t="s">
        <v>10</v>
      </c>
      <c r="G138">
        <v>3</v>
      </c>
    </row>
    <row r="139" spans="1:7">
      <c r="A139">
        <v>11</v>
      </c>
      <c r="B139">
        <v>644</v>
      </c>
      <c r="C139" t="s">
        <v>7</v>
      </c>
      <c r="D139" t="s">
        <v>11</v>
      </c>
      <c r="E139" t="s">
        <v>49</v>
      </c>
      <c r="F139" t="s">
        <v>20</v>
      </c>
      <c r="G139">
        <v>2</v>
      </c>
    </row>
    <row r="140" spans="1:7">
      <c r="A140">
        <v>18</v>
      </c>
      <c r="B140">
        <v>816</v>
      </c>
      <c r="C140" t="s">
        <v>7</v>
      </c>
      <c r="D140" t="s">
        <v>11</v>
      </c>
      <c r="E140" t="s">
        <v>49</v>
      </c>
      <c r="F140" t="s">
        <v>20</v>
      </c>
      <c r="G140">
        <v>3</v>
      </c>
    </row>
    <row r="141" spans="1:7">
      <c r="A141">
        <v>25</v>
      </c>
      <c r="B141">
        <v>992</v>
      </c>
      <c r="C141" t="s">
        <v>7</v>
      </c>
      <c r="D141" t="s">
        <v>11</v>
      </c>
      <c r="E141" t="s">
        <v>49</v>
      </c>
      <c r="F141" t="s">
        <v>20</v>
      </c>
      <c r="G141">
        <v>4</v>
      </c>
    </row>
    <row r="142" spans="1:7">
      <c r="A142">
        <v>4</v>
      </c>
      <c r="B142">
        <v>468</v>
      </c>
      <c r="C142" t="s">
        <v>7</v>
      </c>
      <c r="D142" t="s">
        <v>8</v>
      </c>
      <c r="E142" t="s">
        <v>22</v>
      </c>
      <c r="F142" t="s">
        <v>20</v>
      </c>
      <c r="G142">
        <v>1</v>
      </c>
    </row>
    <row r="143" spans="1:7">
      <c r="A143">
        <v>11</v>
      </c>
      <c r="B143">
        <v>652</v>
      </c>
      <c r="C143" t="s">
        <v>7</v>
      </c>
      <c r="D143" t="s">
        <v>8</v>
      </c>
      <c r="E143" t="s">
        <v>22</v>
      </c>
      <c r="F143" t="s">
        <v>20</v>
      </c>
      <c r="G143">
        <v>2</v>
      </c>
    </row>
    <row r="144" spans="1:7">
      <c r="A144">
        <v>18</v>
      </c>
      <c r="B144">
        <v>824</v>
      </c>
      <c r="C144" t="s">
        <v>7</v>
      </c>
      <c r="D144" t="s">
        <v>8</v>
      </c>
      <c r="E144" t="s">
        <v>22</v>
      </c>
      <c r="F144" t="s">
        <v>20</v>
      </c>
      <c r="G144">
        <v>3</v>
      </c>
    </row>
    <row r="145" spans="1:7">
      <c r="A145">
        <v>25</v>
      </c>
      <c r="B145">
        <v>996</v>
      </c>
      <c r="C145" t="s">
        <v>7</v>
      </c>
      <c r="D145" t="s">
        <v>8</v>
      </c>
      <c r="E145" t="s">
        <v>22</v>
      </c>
      <c r="F145" t="s">
        <v>20</v>
      </c>
      <c r="G145">
        <v>4</v>
      </c>
    </row>
  </sheetData>
  <autoFilter ref="A1:G145" xr:uid="{3BEF5C17-D3AB-A84A-8F44-237DDD5AE36F}">
    <sortState ref="A2:G72">
      <sortCondition ref="E1:E72"/>
    </sortState>
  </autoFilter>
  <mergeCells count="51">
    <mergeCell ref="P68:P78"/>
    <mergeCell ref="L66:O66"/>
    <mergeCell ref="P66:P67"/>
    <mergeCell ref="R24:R27"/>
    <mergeCell ref="R31:R41"/>
    <mergeCell ref="P45:P50"/>
    <mergeCell ref="P54:P64"/>
    <mergeCell ref="R22:R23"/>
    <mergeCell ref="R29:R30"/>
    <mergeCell ref="L43:O43"/>
    <mergeCell ref="P43:P44"/>
    <mergeCell ref="L52:O52"/>
    <mergeCell ref="P52:P53"/>
    <mergeCell ref="L22:Q22"/>
    <mergeCell ref="L29:Q29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M31:R31 L32:Q41">
    <cfRule type="expression" dxfId="49" priority="7">
      <formula>#REF!&gt;0</formula>
    </cfRule>
  </conditionalFormatting>
  <conditionalFormatting sqref="L45:P45 L46:O50">
    <cfRule type="expression" dxfId="48" priority="6">
      <formula>#REF!&gt;0</formula>
    </cfRule>
  </conditionalFormatting>
  <conditionalFormatting sqref="L54:P54 L55:O64 L68:P68 L69:O78">
    <cfRule type="expression" dxfId="47" priority="5">
      <formula>#REF!&gt;0</formula>
    </cfRule>
  </conditionalFormatting>
  <conditionalFormatting sqref="R24 L24:Q27 L31:Q41 L45:O50">
    <cfRule type="expression" dxfId="46" priority="3">
      <formula>#REF!&gt;0</formula>
    </cfRule>
  </conditionalFormatting>
  <conditionalFormatting sqref="R31">
    <cfRule type="expression" dxfId="45" priority="2">
      <formula>#REF!&gt;0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52"/>
  <sheetViews>
    <sheetView topLeftCell="H1" zoomScale="80" zoomScaleNormal="80" workbookViewId="0">
      <selection sqref="A1:G1048576"/>
    </sheetView>
  </sheetViews>
  <sheetFormatPr baseColWidth="10" defaultColWidth="9.1640625" defaultRowHeight="15"/>
  <cols>
    <col min="1" max="4" width="0" hidden="1" customWidth="1"/>
    <col min="5" max="5" width="20.1640625" hidden="1" customWidth="1"/>
    <col min="6" max="7" width="0" hidden="1" customWidth="1"/>
    <col min="10" max="10" width="11.33203125" bestFit="1" customWidth="1"/>
    <col min="11" max="11" width="35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17</v>
      </c>
      <c r="B2">
        <v>681</v>
      </c>
      <c r="C2" t="s">
        <v>17</v>
      </c>
      <c r="D2" t="s">
        <v>11</v>
      </c>
      <c r="E2" t="s">
        <v>50</v>
      </c>
      <c r="F2" t="s">
        <v>20</v>
      </c>
      <c r="G2">
        <v>3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19</v>
      </c>
      <c r="B3">
        <v>682</v>
      </c>
      <c r="C3" t="s">
        <v>17</v>
      </c>
      <c r="D3" t="s">
        <v>11</v>
      </c>
      <c r="E3" t="s">
        <v>50</v>
      </c>
      <c r="F3" t="s">
        <v>20</v>
      </c>
      <c r="G3">
        <v>3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21</v>
      </c>
      <c r="B4">
        <v>683</v>
      </c>
      <c r="C4" t="s">
        <v>24</v>
      </c>
      <c r="D4" t="s">
        <v>11</v>
      </c>
      <c r="E4" t="s">
        <v>50</v>
      </c>
      <c r="F4" t="s">
        <v>20</v>
      </c>
      <c r="G4">
        <v>3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24</v>
      </c>
      <c r="B5">
        <v>853</v>
      </c>
      <c r="C5" t="s">
        <v>17</v>
      </c>
      <c r="D5" t="s">
        <v>11</v>
      </c>
      <c r="E5" t="s">
        <v>50</v>
      </c>
      <c r="F5" t="s">
        <v>20</v>
      </c>
      <c r="G5">
        <v>4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26</v>
      </c>
      <c r="B6">
        <v>854</v>
      </c>
      <c r="C6" t="s">
        <v>17</v>
      </c>
      <c r="D6" t="s">
        <v>11</v>
      </c>
      <c r="E6" t="s">
        <v>50</v>
      </c>
      <c r="F6" t="s">
        <v>20</v>
      </c>
      <c r="G6">
        <v>4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1</v>
      </c>
      <c r="N6" s="1">
        <f t="shared" si="0"/>
        <v>0</v>
      </c>
      <c r="O6" s="1">
        <f t="shared" si="0"/>
        <v>0</v>
      </c>
      <c r="P6" s="1">
        <f t="shared" si="0"/>
        <v>1</v>
      </c>
      <c r="Q6" s="1">
        <f t="shared" si="0"/>
        <v>0</v>
      </c>
      <c r="R6" s="1">
        <f t="shared" si="0"/>
        <v>0</v>
      </c>
      <c r="S6" s="1">
        <f t="shared" si="0"/>
        <v>1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0</v>
      </c>
      <c r="W6" s="1">
        <f t="shared" si="1"/>
        <v>0</v>
      </c>
      <c r="X6" s="1">
        <f t="shared" si="1"/>
        <v>0</v>
      </c>
      <c r="Y6" s="1">
        <f t="shared" si="1"/>
        <v>1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28</v>
      </c>
      <c r="B7">
        <v>855</v>
      </c>
      <c r="C7" t="s">
        <v>24</v>
      </c>
      <c r="D7" t="s">
        <v>11</v>
      </c>
      <c r="E7" t="s">
        <v>50</v>
      </c>
      <c r="F7" t="s">
        <v>20</v>
      </c>
      <c r="G7">
        <v>4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2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1</v>
      </c>
      <c r="U7" s="1">
        <f t="shared" si="0"/>
        <v>0</v>
      </c>
      <c r="V7" s="1">
        <f t="shared" si="1"/>
        <v>0</v>
      </c>
      <c r="W7" s="1">
        <f t="shared" si="1"/>
        <v>4</v>
      </c>
      <c r="X7" s="1">
        <f t="shared" si="1"/>
        <v>0</v>
      </c>
      <c r="Y7" s="1">
        <f t="shared" si="1"/>
        <v>0</v>
      </c>
      <c r="Z7" s="1">
        <f t="shared" si="1"/>
        <v>1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15</v>
      </c>
      <c r="B8">
        <v>259</v>
      </c>
      <c r="C8" t="s">
        <v>17</v>
      </c>
      <c r="D8" t="s">
        <v>11</v>
      </c>
      <c r="E8" t="s">
        <v>25</v>
      </c>
      <c r="F8" t="s">
        <v>10</v>
      </c>
      <c r="G8">
        <v>5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12</v>
      </c>
      <c r="B9">
        <v>201</v>
      </c>
      <c r="C9" t="s">
        <v>17</v>
      </c>
      <c r="D9" t="s">
        <v>11</v>
      </c>
      <c r="E9" t="s">
        <v>12</v>
      </c>
      <c r="F9" t="s">
        <v>10</v>
      </c>
      <c r="G9">
        <v>4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3</v>
      </c>
      <c r="B10">
        <v>373</v>
      </c>
      <c r="C10" t="s">
        <v>17</v>
      </c>
      <c r="D10" t="s">
        <v>11</v>
      </c>
      <c r="E10" t="s">
        <v>52</v>
      </c>
      <c r="F10" t="s">
        <v>20</v>
      </c>
      <c r="G10">
        <v>1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1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2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1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1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5</v>
      </c>
      <c r="B11">
        <v>374</v>
      </c>
      <c r="C11" t="s">
        <v>17</v>
      </c>
      <c r="D11" t="s">
        <v>11</v>
      </c>
      <c r="E11" t="s">
        <v>52</v>
      </c>
      <c r="F11" t="s">
        <v>20</v>
      </c>
      <c r="G11">
        <v>1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2</v>
      </c>
      <c r="O11" s="1">
        <f t="shared" si="4"/>
        <v>0</v>
      </c>
      <c r="P11" s="1">
        <f t="shared" si="4"/>
        <v>2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1</v>
      </c>
      <c r="V11" s="1">
        <f t="shared" si="5"/>
        <v>0</v>
      </c>
      <c r="W11" s="1">
        <f t="shared" si="5"/>
        <v>1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1</v>
      </c>
      <c r="AC11" s="1">
        <f t="shared" si="5"/>
        <v>0</v>
      </c>
      <c r="AD11" s="1">
        <f t="shared" si="5"/>
        <v>1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1</v>
      </c>
      <c r="AJ11" s="1">
        <f t="shared" si="6"/>
        <v>0</v>
      </c>
      <c r="AK11" s="1">
        <f t="shared" si="6"/>
        <v>1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7</v>
      </c>
      <c r="B12">
        <v>375</v>
      </c>
      <c r="C12" t="s">
        <v>24</v>
      </c>
      <c r="D12" t="s">
        <v>11</v>
      </c>
      <c r="E12" t="s">
        <v>52</v>
      </c>
      <c r="F12" t="s">
        <v>20</v>
      </c>
      <c r="G12">
        <v>1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2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1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1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1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3</v>
      </c>
      <c r="B13">
        <v>377</v>
      </c>
      <c r="C13" t="s">
        <v>17</v>
      </c>
      <c r="D13" t="s">
        <v>39</v>
      </c>
      <c r="E13" t="s">
        <v>40</v>
      </c>
      <c r="F13" t="s">
        <v>20</v>
      </c>
      <c r="G13">
        <v>1</v>
      </c>
    </row>
    <row r="14" spans="1:52">
      <c r="A14">
        <v>5</v>
      </c>
      <c r="B14">
        <v>378</v>
      </c>
      <c r="C14" t="s">
        <v>17</v>
      </c>
      <c r="D14" t="s">
        <v>39</v>
      </c>
      <c r="E14" t="s">
        <v>40</v>
      </c>
      <c r="F14" t="s">
        <v>20</v>
      </c>
      <c r="G14">
        <v>1</v>
      </c>
      <c r="K14" s="17" t="s">
        <v>158</v>
      </c>
      <c r="L14" s="18">
        <v>1</v>
      </c>
    </row>
    <row r="15" spans="1:52">
      <c r="A15">
        <v>7</v>
      </c>
      <c r="B15">
        <v>379</v>
      </c>
      <c r="C15" t="s">
        <v>24</v>
      </c>
      <c r="D15" t="s">
        <v>39</v>
      </c>
      <c r="E15" t="s">
        <v>40</v>
      </c>
      <c r="F15" t="s">
        <v>20</v>
      </c>
      <c r="G15">
        <v>1</v>
      </c>
      <c r="K15" s="16" t="s">
        <v>159</v>
      </c>
      <c r="L15" s="1">
        <f>(L6+L10)*1.5</f>
        <v>0</v>
      </c>
      <c r="M15" s="1">
        <f t="shared" ref="M15:AZ15" si="8">(M6+M10)*1.5</f>
        <v>1.5</v>
      </c>
      <c r="N15" s="1">
        <f t="shared" si="8"/>
        <v>0</v>
      </c>
      <c r="O15" s="1">
        <f t="shared" si="8"/>
        <v>1.5</v>
      </c>
      <c r="P15" s="1">
        <f t="shared" si="8"/>
        <v>1.5</v>
      </c>
      <c r="Q15" s="1">
        <f t="shared" si="8"/>
        <v>0</v>
      </c>
      <c r="R15" s="1">
        <f t="shared" si="8"/>
        <v>0</v>
      </c>
      <c r="S15" s="1">
        <f t="shared" si="8"/>
        <v>1.5</v>
      </c>
      <c r="T15" s="1">
        <f t="shared" si="8"/>
        <v>0</v>
      </c>
      <c r="U15" s="1">
        <f t="shared" si="8"/>
        <v>0</v>
      </c>
      <c r="V15" s="1">
        <f t="shared" si="8"/>
        <v>3</v>
      </c>
      <c r="W15" s="1">
        <f t="shared" si="8"/>
        <v>0</v>
      </c>
      <c r="X15" s="1">
        <f t="shared" si="8"/>
        <v>0</v>
      </c>
      <c r="Y15" s="1">
        <f t="shared" si="8"/>
        <v>1.5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1.5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1.5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12</v>
      </c>
      <c r="B16">
        <v>207</v>
      </c>
      <c r="C16" t="s">
        <v>17</v>
      </c>
      <c r="D16" t="s">
        <v>39</v>
      </c>
      <c r="E16" t="s">
        <v>40</v>
      </c>
      <c r="F16" t="s">
        <v>10</v>
      </c>
      <c r="G16">
        <v>4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4</v>
      </c>
      <c r="O16" s="1">
        <f t="shared" si="9"/>
        <v>0</v>
      </c>
      <c r="P16" s="1">
        <f t="shared" si="9"/>
        <v>2</v>
      </c>
      <c r="Q16" s="1">
        <f t="shared" si="9"/>
        <v>0</v>
      </c>
      <c r="R16" s="1">
        <f t="shared" si="9"/>
        <v>0</v>
      </c>
      <c r="S16" s="1">
        <f t="shared" si="9"/>
        <v>0</v>
      </c>
      <c r="T16" s="1">
        <f t="shared" si="9"/>
        <v>1</v>
      </c>
      <c r="U16" s="1">
        <f t="shared" si="9"/>
        <v>1</v>
      </c>
      <c r="V16" s="1">
        <f t="shared" si="9"/>
        <v>0</v>
      </c>
      <c r="W16" s="1">
        <f t="shared" si="9"/>
        <v>5</v>
      </c>
      <c r="X16" s="1">
        <f t="shared" si="9"/>
        <v>0</v>
      </c>
      <c r="Y16" s="1">
        <f t="shared" si="9"/>
        <v>0</v>
      </c>
      <c r="Z16" s="1">
        <f t="shared" si="9"/>
        <v>1</v>
      </c>
      <c r="AA16" s="1">
        <f t="shared" si="9"/>
        <v>0</v>
      </c>
      <c r="AB16" s="1">
        <f t="shared" si="9"/>
        <v>1</v>
      </c>
      <c r="AC16" s="1">
        <f t="shared" si="9"/>
        <v>0</v>
      </c>
      <c r="AD16" s="1">
        <f t="shared" si="9"/>
        <v>1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1</v>
      </c>
      <c r="AJ16" s="1">
        <f t="shared" si="9"/>
        <v>0</v>
      </c>
      <c r="AK16" s="1">
        <f t="shared" si="9"/>
        <v>1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4</v>
      </c>
      <c r="B17">
        <v>384</v>
      </c>
      <c r="C17" t="s">
        <v>7</v>
      </c>
      <c r="D17" t="s">
        <v>13</v>
      </c>
      <c r="E17" t="s">
        <v>59</v>
      </c>
      <c r="F17" t="s">
        <v>20</v>
      </c>
      <c r="G17">
        <v>1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2.5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2.5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2.5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11</v>
      </c>
      <c r="B18">
        <v>564</v>
      </c>
      <c r="C18" t="s">
        <v>7</v>
      </c>
      <c r="D18" t="s">
        <v>13</v>
      </c>
      <c r="E18" t="s">
        <v>59</v>
      </c>
      <c r="F18" t="s">
        <v>20</v>
      </c>
      <c r="G18">
        <v>2</v>
      </c>
      <c r="K18" s="15" t="s">
        <v>155</v>
      </c>
      <c r="L18" s="20">
        <f>SUM(L15:L17)</f>
        <v>0</v>
      </c>
      <c r="M18" s="20">
        <f t="shared" ref="M18:AZ18" si="11">SUM(M15:M17)</f>
        <v>1.5</v>
      </c>
      <c r="N18" s="20">
        <f t="shared" si="11"/>
        <v>4</v>
      </c>
      <c r="O18" s="20">
        <f t="shared" si="11"/>
        <v>1.5</v>
      </c>
      <c r="P18" s="20">
        <f t="shared" si="11"/>
        <v>3.5</v>
      </c>
      <c r="Q18" s="20">
        <f t="shared" si="11"/>
        <v>0</v>
      </c>
      <c r="R18" s="20">
        <f t="shared" si="11"/>
        <v>5</v>
      </c>
      <c r="S18" s="20">
        <f t="shared" si="11"/>
        <v>1.5</v>
      </c>
      <c r="T18" s="20">
        <f t="shared" si="11"/>
        <v>1</v>
      </c>
      <c r="U18" s="20">
        <f t="shared" si="11"/>
        <v>1</v>
      </c>
      <c r="V18" s="20">
        <f t="shared" si="11"/>
        <v>3</v>
      </c>
      <c r="W18" s="20">
        <f t="shared" si="11"/>
        <v>5</v>
      </c>
      <c r="X18" s="20">
        <f t="shared" si="11"/>
        <v>0</v>
      </c>
      <c r="Y18" s="20">
        <f t="shared" si="11"/>
        <v>4</v>
      </c>
      <c r="Z18" s="20">
        <f t="shared" si="11"/>
        <v>1</v>
      </c>
      <c r="AA18" s="20">
        <f t="shared" si="11"/>
        <v>0</v>
      </c>
      <c r="AB18" s="20">
        <f t="shared" si="11"/>
        <v>1</v>
      </c>
      <c r="AC18" s="20">
        <f t="shared" si="11"/>
        <v>1.5</v>
      </c>
      <c r="AD18" s="20">
        <f t="shared" si="11"/>
        <v>1</v>
      </c>
      <c r="AE18" s="20">
        <f t="shared" si="11"/>
        <v>0</v>
      </c>
      <c r="AF18" s="20">
        <f t="shared" si="11"/>
        <v>2.5</v>
      </c>
      <c r="AG18" s="20">
        <f t="shared" si="11"/>
        <v>0</v>
      </c>
      <c r="AH18" s="20">
        <f t="shared" si="11"/>
        <v>0</v>
      </c>
      <c r="AI18" s="20">
        <f t="shared" si="11"/>
        <v>1</v>
      </c>
      <c r="AJ18" s="20">
        <f t="shared" si="11"/>
        <v>1.5</v>
      </c>
      <c r="AK18" s="20">
        <f t="shared" si="11"/>
        <v>1</v>
      </c>
      <c r="AL18" s="20">
        <f t="shared" si="11"/>
        <v>0</v>
      </c>
      <c r="AM18" s="20">
        <f t="shared" si="11"/>
        <v>2.5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18</v>
      </c>
      <c r="B19">
        <v>736</v>
      </c>
      <c r="C19" t="s">
        <v>7</v>
      </c>
      <c r="D19" t="s">
        <v>13</v>
      </c>
      <c r="E19" t="s">
        <v>59</v>
      </c>
      <c r="F19" t="s">
        <v>20</v>
      </c>
      <c r="G19">
        <v>3</v>
      </c>
      <c r="K19" s="15" t="s">
        <v>156</v>
      </c>
      <c r="L19" s="19">
        <f t="shared" ref="L19:AZ19" si="12">IF(L18&gt;$L$14,L18-$L$14,0)</f>
        <v>0</v>
      </c>
      <c r="M19" s="19">
        <f t="shared" si="12"/>
        <v>0.5</v>
      </c>
      <c r="N19" s="19">
        <f t="shared" si="12"/>
        <v>3</v>
      </c>
      <c r="O19" s="19">
        <f t="shared" si="12"/>
        <v>0.5</v>
      </c>
      <c r="P19" s="19">
        <f t="shared" si="12"/>
        <v>2.5</v>
      </c>
      <c r="Q19" s="19">
        <f t="shared" si="12"/>
        <v>0</v>
      </c>
      <c r="R19" s="19">
        <f t="shared" si="12"/>
        <v>4</v>
      </c>
      <c r="S19" s="19">
        <f t="shared" si="12"/>
        <v>0.5</v>
      </c>
      <c r="T19" s="19">
        <f t="shared" si="12"/>
        <v>0</v>
      </c>
      <c r="U19" s="19">
        <f t="shared" si="12"/>
        <v>0</v>
      </c>
      <c r="V19" s="19">
        <f t="shared" si="12"/>
        <v>2</v>
      </c>
      <c r="W19" s="19">
        <f t="shared" si="12"/>
        <v>4</v>
      </c>
      <c r="X19" s="19">
        <f t="shared" si="12"/>
        <v>0</v>
      </c>
      <c r="Y19" s="19">
        <f t="shared" si="12"/>
        <v>3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0.5</v>
      </c>
      <c r="AD19" s="19">
        <f t="shared" si="12"/>
        <v>0</v>
      </c>
      <c r="AE19" s="19">
        <f t="shared" si="12"/>
        <v>0</v>
      </c>
      <c r="AF19" s="19">
        <f t="shared" si="12"/>
        <v>1.5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0.5</v>
      </c>
      <c r="AK19" s="19">
        <f t="shared" si="12"/>
        <v>0</v>
      </c>
      <c r="AL19" s="19">
        <f t="shared" si="12"/>
        <v>0</v>
      </c>
      <c r="AM19" s="19">
        <f t="shared" si="12"/>
        <v>1.5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25</v>
      </c>
      <c r="B20">
        <v>916</v>
      </c>
      <c r="C20" t="s">
        <v>7</v>
      </c>
      <c r="D20" t="s">
        <v>13</v>
      </c>
      <c r="E20" t="s">
        <v>59</v>
      </c>
      <c r="F20" t="s">
        <v>20</v>
      </c>
      <c r="G20">
        <v>4</v>
      </c>
    </row>
    <row r="21" spans="1:52">
      <c r="A21">
        <v>12</v>
      </c>
      <c r="B21">
        <v>219</v>
      </c>
      <c r="C21" t="s">
        <v>17</v>
      </c>
      <c r="D21" t="s">
        <v>11</v>
      </c>
      <c r="E21" t="s">
        <v>36</v>
      </c>
      <c r="F21" t="s">
        <v>10</v>
      </c>
      <c r="G21">
        <v>4</v>
      </c>
    </row>
    <row r="22" spans="1:52">
      <c r="A22">
        <v>3</v>
      </c>
      <c r="B22">
        <v>35</v>
      </c>
      <c r="C22" t="s">
        <v>17</v>
      </c>
      <c r="D22" t="s">
        <v>11</v>
      </c>
      <c r="E22" t="s">
        <v>51</v>
      </c>
      <c r="F22" t="s">
        <v>10</v>
      </c>
      <c r="G22">
        <v>1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12</v>
      </c>
      <c r="B23">
        <v>223</v>
      </c>
      <c r="C23" t="s">
        <v>17</v>
      </c>
      <c r="D23" t="s">
        <v>11</v>
      </c>
      <c r="E23" t="s">
        <v>51</v>
      </c>
      <c r="F23" t="s">
        <v>10</v>
      </c>
      <c r="G23">
        <v>4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2</v>
      </c>
      <c r="B24">
        <v>42</v>
      </c>
      <c r="C24" t="s">
        <v>7</v>
      </c>
      <c r="D24" t="s">
        <v>13</v>
      </c>
      <c r="E24" t="s">
        <v>58</v>
      </c>
      <c r="F24" t="s">
        <v>10</v>
      </c>
      <c r="G24">
        <v>1</v>
      </c>
      <c r="K24" s="1" t="s">
        <v>58</v>
      </c>
      <c r="L24" s="1">
        <f>COUNTIFS($C$2:$C$85,$K$6,$E$2:$E$85,K24,$F$2:$F$85,$K$4,$G$2:$G$85,$L$23)</f>
        <v>1</v>
      </c>
      <c r="M24" s="1">
        <f>COUNTIFS($C$2:$C$85,$K$6,$E$2:$E$85,K24,$F$2:$F$85,$K$4,$G$2:$G$85,$M$23)</f>
        <v>1</v>
      </c>
      <c r="N24" s="1">
        <f>COUNTIFS($C$2:$C$85,$K$6,$E$2:$E$85,K24,$F$2:$F$85,$K$4,$G$2:$G$85,$N$23)</f>
        <v>1</v>
      </c>
      <c r="O24" s="1">
        <f>COUNTIFS($C$2:$C$85,$K$6,$E$2:$E$85,K24,$F$2:$F$85,$K$4,$G$2:$G$85,$O$23)</f>
        <v>0</v>
      </c>
      <c r="P24" s="1">
        <f>COUNTIFS($C$2:$C$85,$K$6,$E$2:$E$85,K24,$F$2:$F$85,$K$4,$G$2:$G$85,$P$23)</f>
        <v>1</v>
      </c>
      <c r="Q24" s="1">
        <f>COUNTIFS($C$2:$C$85,$K$6,$E$2:$E$85,K24,$F$2:$F$85,$K$4,$G$2:$G$85,$Q$23)</f>
        <v>0</v>
      </c>
      <c r="R24" s="6">
        <f>SUM(L24:Q24)</f>
        <v>4</v>
      </c>
    </row>
    <row r="25" spans="1:52">
      <c r="A25">
        <v>5</v>
      </c>
      <c r="B25">
        <v>102</v>
      </c>
      <c r="C25" t="s">
        <v>7</v>
      </c>
      <c r="D25" t="s">
        <v>13</v>
      </c>
      <c r="E25" t="s">
        <v>58</v>
      </c>
      <c r="F25" t="s">
        <v>10</v>
      </c>
      <c r="G25">
        <v>2</v>
      </c>
    </row>
    <row r="26" spans="1:52">
      <c r="A26">
        <v>8</v>
      </c>
      <c r="B26">
        <v>160</v>
      </c>
      <c r="C26" t="s">
        <v>7</v>
      </c>
      <c r="D26" t="s">
        <v>13</v>
      </c>
      <c r="E26" t="s">
        <v>58</v>
      </c>
      <c r="F26" t="s">
        <v>10</v>
      </c>
      <c r="G26">
        <v>3</v>
      </c>
      <c r="K26" s="23" t="s">
        <v>164</v>
      </c>
      <c r="L26" s="78" t="s">
        <v>162</v>
      </c>
      <c r="M26" s="79"/>
      <c r="N26" s="79"/>
      <c r="O26" s="79"/>
      <c r="P26" s="79"/>
      <c r="Q26" s="80"/>
      <c r="R26" s="75" t="s">
        <v>171</v>
      </c>
    </row>
    <row r="27" spans="1:52">
      <c r="A27">
        <v>11</v>
      </c>
      <c r="B27">
        <v>612</v>
      </c>
      <c r="C27" t="s">
        <v>7</v>
      </c>
      <c r="D27" t="s">
        <v>13</v>
      </c>
      <c r="E27" t="s">
        <v>58</v>
      </c>
      <c r="F27" t="s">
        <v>20</v>
      </c>
      <c r="G27">
        <v>2</v>
      </c>
      <c r="K27" s="23" t="s">
        <v>168</v>
      </c>
      <c r="L27" s="23">
        <v>1</v>
      </c>
      <c r="M27" s="23">
        <v>2</v>
      </c>
      <c r="N27" s="23">
        <v>3</v>
      </c>
      <c r="O27" s="23">
        <v>4</v>
      </c>
      <c r="P27" s="23">
        <v>5</v>
      </c>
      <c r="Q27" s="23">
        <v>6</v>
      </c>
      <c r="R27" s="75"/>
    </row>
    <row r="28" spans="1:52">
      <c r="A28">
        <v>14</v>
      </c>
      <c r="B28">
        <v>288</v>
      </c>
      <c r="C28" t="s">
        <v>7</v>
      </c>
      <c r="D28" t="s">
        <v>13</v>
      </c>
      <c r="E28" t="s">
        <v>58</v>
      </c>
      <c r="F28" t="s">
        <v>10</v>
      </c>
      <c r="G28">
        <v>5</v>
      </c>
      <c r="K28" s="1" t="s">
        <v>25</v>
      </c>
      <c r="L28" s="1">
        <f t="shared" ref="L28:L33" si="13">COUNTIFS($C$2:$C$85,$K$7,$E$2:$E$85,K28,$F$2:$F$85,$K$4,$G$2:$G$85,$L$23)</f>
        <v>0</v>
      </c>
      <c r="M28" s="1">
        <f t="shared" ref="M28:M33" si="14">COUNTIFS($C$2:$C$85,$K$7,$E$2:$E$85,K28,$F$2:$F$85,$K$4,$G$2:$G$85,$M$23)</f>
        <v>0</v>
      </c>
      <c r="N28" s="1">
        <f t="shared" ref="N28:N33" si="15">COUNTIFS($C$2:$C$85,$K$7,$E$2:$E$85,K28,$F$2:$F$85,$K$4,$G$2:$G$85,$N$23)</f>
        <v>0</v>
      </c>
      <c r="O28" s="1">
        <f t="shared" ref="O28:O33" si="16">COUNTIFS($C$2:$C$85,$K$7,$E$2:$E$85,K28,$F$2:$F$85,$K$4,$G$2:$G$85,$O$23)</f>
        <v>0</v>
      </c>
      <c r="P28" s="1">
        <f t="shared" ref="P28:P33" si="17">COUNTIFS($C$2:$C$85,$K$7,$E$2:$E$85,K28,$F$2:$F$85,$K$4,$G$2:$G$85,$P$23)</f>
        <v>1</v>
      </c>
      <c r="Q28" s="1">
        <f t="shared" ref="Q28:Q33" si="18">COUNTIFS($C$2:$C$85,$K$7,$E$2:$E$85,K28,$F$2:$F$85,$K$4,$G$2:$G$85,$Q$23)</f>
        <v>0</v>
      </c>
      <c r="R28" s="76">
        <f>SUM(L28:Q33)</f>
        <v>8</v>
      </c>
    </row>
    <row r="29" spans="1:52">
      <c r="A29">
        <v>3</v>
      </c>
      <c r="B29">
        <v>55</v>
      </c>
      <c r="C29" t="s">
        <v>17</v>
      </c>
      <c r="D29" t="s">
        <v>11</v>
      </c>
      <c r="E29" t="s">
        <v>48</v>
      </c>
      <c r="F29" t="s">
        <v>10</v>
      </c>
      <c r="G29">
        <v>1</v>
      </c>
      <c r="K29" s="1" t="s">
        <v>12</v>
      </c>
      <c r="L29" s="1">
        <f t="shared" si="13"/>
        <v>0</v>
      </c>
      <c r="M29" s="1">
        <f t="shared" si="14"/>
        <v>0</v>
      </c>
      <c r="N29" s="1">
        <f t="shared" si="15"/>
        <v>0</v>
      </c>
      <c r="O29" s="1">
        <f t="shared" si="16"/>
        <v>1</v>
      </c>
      <c r="P29" s="1">
        <f t="shared" si="17"/>
        <v>0</v>
      </c>
      <c r="Q29" s="1">
        <f t="shared" si="18"/>
        <v>0</v>
      </c>
      <c r="R29" s="76"/>
    </row>
    <row r="30" spans="1:52">
      <c r="A30">
        <v>9</v>
      </c>
      <c r="B30">
        <v>175</v>
      </c>
      <c r="C30" t="s">
        <v>17</v>
      </c>
      <c r="D30" t="s">
        <v>11</v>
      </c>
      <c r="E30" t="s">
        <v>48</v>
      </c>
      <c r="F30" t="s">
        <v>10</v>
      </c>
      <c r="G30">
        <v>3</v>
      </c>
      <c r="K30" s="1" t="s">
        <v>40</v>
      </c>
      <c r="L30" s="1">
        <f t="shared" si="13"/>
        <v>0</v>
      </c>
      <c r="M30" s="1">
        <f t="shared" si="14"/>
        <v>0</v>
      </c>
      <c r="N30" s="1">
        <f t="shared" si="15"/>
        <v>0</v>
      </c>
      <c r="O30" s="1">
        <f t="shared" si="16"/>
        <v>1</v>
      </c>
      <c r="P30" s="1">
        <f t="shared" si="17"/>
        <v>0</v>
      </c>
      <c r="Q30" s="1">
        <f t="shared" si="18"/>
        <v>0</v>
      </c>
      <c r="R30" s="76"/>
    </row>
    <row r="31" spans="1:52">
      <c r="A31">
        <v>10</v>
      </c>
      <c r="B31">
        <v>645</v>
      </c>
      <c r="C31" t="s">
        <v>17</v>
      </c>
      <c r="D31" t="s">
        <v>11</v>
      </c>
      <c r="E31" t="s">
        <v>49</v>
      </c>
      <c r="F31" t="s">
        <v>20</v>
      </c>
      <c r="G31">
        <v>2</v>
      </c>
      <c r="K31" s="1" t="s">
        <v>36</v>
      </c>
      <c r="L31" s="1">
        <f t="shared" si="13"/>
        <v>0</v>
      </c>
      <c r="M31" s="1">
        <f t="shared" si="14"/>
        <v>0</v>
      </c>
      <c r="N31" s="1">
        <f t="shared" si="15"/>
        <v>0</v>
      </c>
      <c r="O31" s="1">
        <f t="shared" si="16"/>
        <v>1</v>
      </c>
      <c r="P31" s="1">
        <f t="shared" si="17"/>
        <v>0</v>
      </c>
      <c r="Q31" s="1">
        <f t="shared" si="18"/>
        <v>0</v>
      </c>
      <c r="R31" s="76"/>
    </row>
    <row r="32" spans="1:52">
      <c r="A32">
        <v>12</v>
      </c>
      <c r="B32">
        <v>646</v>
      </c>
      <c r="C32" t="s">
        <v>17</v>
      </c>
      <c r="D32" t="s">
        <v>11</v>
      </c>
      <c r="E32" t="s">
        <v>49</v>
      </c>
      <c r="F32" t="s">
        <v>20</v>
      </c>
      <c r="G32">
        <v>2</v>
      </c>
      <c r="K32" s="1" t="s">
        <v>51</v>
      </c>
      <c r="L32" s="1">
        <f t="shared" si="13"/>
        <v>1</v>
      </c>
      <c r="M32" s="1">
        <f t="shared" si="14"/>
        <v>0</v>
      </c>
      <c r="N32" s="1">
        <f t="shared" si="15"/>
        <v>0</v>
      </c>
      <c r="O32" s="1">
        <f t="shared" si="16"/>
        <v>1</v>
      </c>
      <c r="P32" s="1">
        <f t="shared" si="17"/>
        <v>0</v>
      </c>
      <c r="Q32" s="1">
        <f t="shared" si="18"/>
        <v>0</v>
      </c>
      <c r="R32" s="76"/>
    </row>
    <row r="33" spans="1:18">
      <c r="A33">
        <v>14</v>
      </c>
      <c r="B33">
        <v>647</v>
      </c>
      <c r="C33" t="s">
        <v>24</v>
      </c>
      <c r="D33" t="s">
        <v>11</v>
      </c>
      <c r="E33" t="s">
        <v>49</v>
      </c>
      <c r="F33" t="s">
        <v>20</v>
      </c>
      <c r="G33">
        <v>2</v>
      </c>
      <c r="K33" s="1" t="s">
        <v>48</v>
      </c>
      <c r="L33" s="1">
        <f t="shared" si="13"/>
        <v>1</v>
      </c>
      <c r="M33" s="1">
        <f t="shared" si="14"/>
        <v>0</v>
      </c>
      <c r="N33" s="1">
        <f t="shared" si="15"/>
        <v>1</v>
      </c>
      <c r="O33" s="1">
        <f t="shared" si="16"/>
        <v>0</v>
      </c>
      <c r="P33" s="1">
        <f t="shared" si="17"/>
        <v>0</v>
      </c>
      <c r="Q33" s="1">
        <f t="shared" si="18"/>
        <v>0</v>
      </c>
      <c r="R33" s="76"/>
    </row>
    <row r="35" spans="1:18">
      <c r="K35" s="24" t="s">
        <v>165</v>
      </c>
      <c r="L35" s="45" t="s">
        <v>162</v>
      </c>
      <c r="M35" s="46"/>
      <c r="N35" s="46"/>
      <c r="O35" s="47"/>
      <c r="P35" s="77" t="s">
        <v>171</v>
      </c>
    </row>
    <row r="36" spans="1:18">
      <c r="K36" s="24" t="s">
        <v>168</v>
      </c>
      <c r="L36" s="24">
        <v>1</v>
      </c>
      <c r="M36" s="24">
        <v>2</v>
      </c>
      <c r="N36" s="24">
        <v>3</v>
      </c>
      <c r="O36" s="24">
        <v>4</v>
      </c>
      <c r="P36" s="77"/>
    </row>
    <row r="37" spans="1:18">
      <c r="K37" s="1" t="s">
        <v>59</v>
      </c>
      <c r="L37" s="1">
        <f>COUNTIFS($C$2:$C$85,$K$10,$E$2:$E$85,K37,$F$2:$F$85,$K$8,$G$2:$G$85,$L$23)</f>
        <v>1</v>
      </c>
      <c r="M37" s="1">
        <f>COUNTIFS($C$2:$C$85,$K$10,$E$2:$E$85,K37,$F$2:$F$85,$K$8,$G$2:$G$85,$M$23)</f>
        <v>1</v>
      </c>
      <c r="N37" s="1">
        <f>COUNTIFS($C$2:$C$85,$K$10,$E$2:$E$85,K37,$F$2:$F$85,$K$8,$G$2:$G$85,$N$23)</f>
        <v>1</v>
      </c>
      <c r="O37" s="1">
        <f>COUNTIFS($C$2:$C$85,$K$10,$E$2:$E$85,K37,$F$2:$F$85,$K$8,$G$2:$G$85,$O$23)</f>
        <v>1</v>
      </c>
      <c r="P37" s="76">
        <f>SUM(L37:O38)</f>
        <v>5</v>
      </c>
    </row>
    <row r="38" spans="1:18">
      <c r="K38" s="1" t="s">
        <v>58</v>
      </c>
      <c r="L38" s="1">
        <f>COUNTIFS($C$2:$C$85,$K$10,$E$2:$E$85,K38,$F$2:$F$85,$K$8,$G$2:$G$85,$L$23)</f>
        <v>0</v>
      </c>
      <c r="M38" s="1">
        <f>COUNTIFS($C$2:$C$85,$K$10,$E$2:$E$85,K38,$F$2:$F$85,$K$8,$G$2:$G$85,$M$23)</f>
        <v>1</v>
      </c>
      <c r="N38" s="1">
        <f>COUNTIFS($C$2:$C$85,$K$10,$E$2:$E$85,K38,$F$2:$F$85,$K$8,$G$2:$G$85,$N$23)</f>
        <v>0</v>
      </c>
      <c r="O38" s="1">
        <f>COUNTIFS($C$2:$C$85,$K$10,$E$2:$E$85,K38,$F$2:$F$85,$K$8,$G$2:$G$85,$O$23)</f>
        <v>0</v>
      </c>
      <c r="P38" s="76"/>
    </row>
    <row r="40" spans="1:18">
      <c r="K40" s="24" t="s">
        <v>166</v>
      </c>
      <c r="L40" s="45" t="s">
        <v>162</v>
      </c>
      <c r="M40" s="46"/>
      <c r="N40" s="46"/>
      <c r="O40" s="47"/>
      <c r="P40" s="77" t="s">
        <v>171</v>
      </c>
    </row>
    <row r="41" spans="1:18">
      <c r="K41" s="24" t="s">
        <v>168</v>
      </c>
      <c r="L41" s="24">
        <v>1</v>
      </c>
      <c r="M41" s="24">
        <v>2</v>
      </c>
      <c r="N41" s="24">
        <v>3</v>
      </c>
      <c r="O41" s="24">
        <v>4</v>
      </c>
      <c r="P41" s="77"/>
    </row>
    <row r="42" spans="1:18">
      <c r="K42" s="1" t="s">
        <v>50</v>
      </c>
      <c r="L42" s="1">
        <f>COUNTIFS($C$2:$C$85,$K$11,$E$2:$E$85,K42,$F$2:$F$85,$K$8,$G$2:$G$85,$L$23)/2</f>
        <v>0</v>
      </c>
      <c r="M42" s="1">
        <f>COUNTIFS($C$2:$C$85,$K$11,$E$2:$E$85,K42,$F$2:$F$85,$K$8,$G$2:$G$85,$M$23)/2</f>
        <v>0</v>
      </c>
      <c r="N42" s="1">
        <f>COUNTIFS($C$2:$C$85,$K$11,$E$2:$E$85,K42,$F$2:$F$85,$K$8,$G$2:$G$85,$N$23)/2</f>
        <v>1</v>
      </c>
      <c r="O42" s="1">
        <f>COUNTIFS($C$2:$C$85,$K$11,$E$2:$E$85,K42,$F$2:$F$85,$K$8,$G$2:$G$85,$O$23)/2</f>
        <v>1</v>
      </c>
      <c r="P42" s="76">
        <f>SUM(L42:O45)</f>
        <v>5</v>
      </c>
    </row>
    <row r="43" spans="1:18">
      <c r="K43" s="1" t="s">
        <v>52</v>
      </c>
      <c r="L43" s="1">
        <f>COUNTIFS($C$2:$C$85,$K$11,$E$2:$E$85,K43,$F$2:$F$85,$K$8,$G$2:$G$85,$L$23)/2</f>
        <v>1</v>
      </c>
      <c r="M43" s="1">
        <f>COUNTIFS($C$2:$C$85,$K$11,$E$2:$E$85,K43,$F$2:$F$85,$K$8,$G$2:$G$85,$M$23)/2</f>
        <v>0</v>
      </c>
      <c r="N43" s="1">
        <f>COUNTIFS($C$2:$C$85,$K$11,$E$2:$E$85,K43,$F$2:$F$85,$K$8,$G$2:$G$85,$N$23)/2</f>
        <v>0</v>
      </c>
      <c r="O43" s="1">
        <f>COUNTIFS($C$2:$C$85,$K$11,$E$2:$E$85,K43,$F$2:$F$85,$K$8,$G$2:$G$85,$O$23)/2</f>
        <v>0</v>
      </c>
      <c r="P43" s="76"/>
    </row>
    <row r="44" spans="1:18">
      <c r="K44" s="1" t="s">
        <v>40</v>
      </c>
      <c r="L44" s="1">
        <f>COUNTIFS($C$2:$C$85,$K$11,$E$2:$E$85,K44,$F$2:$F$85,$K$8,$G$2:$G$85,$L$23)/2</f>
        <v>1</v>
      </c>
      <c r="M44" s="1">
        <f>COUNTIFS($C$2:$C$85,$K$11,$E$2:$E$85,K44,$F$2:$F$85,$K$8,$G$2:$G$85,$M$23)/2</f>
        <v>0</v>
      </c>
      <c r="N44" s="1">
        <f>COUNTIFS($C$2:$C$85,$K$11,$E$2:$E$85,K44,$F$2:$F$85,$K$8,$G$2:$G$85,$N$23)/2</f>
        <v>0</v>
      </c>
      <c r="O44" s="1">
        <f>COUNTIFS($C$2:$C$85,$K$11,$E$2:$E$85,K44,$F$2:$F$85,$K$8,$G$2:$G$85,$O$23)/2</f>
        <v>0</v>
      </c>
      <c r="P44" s="76"/>
    </row>
    <row r="45" spans="1:18">
      <c r="K45" s="1" t="s">
        <v>49</v>
      </c>
      <c r="L45" s="1">
        <f>COUNTIFS($C$2:$C$85,$K$11,$E$2:$E$85,K45,$F$2:$F$85,$K$8,$G$2:$G$85,$L$23)/2</f>
        <v>0</v>
      </c>
      <c r="M45" s="1">
        <f>COUNTIFS($C$2:$C$85,$K$11,$E$2:$E$85,K45,$F$2:$F$85,$K$8,$G$2:$G$85,$M$23)/2</f>
        <v>1</v>
      </c>
      <c r="N45" s="1">
        <f>COUNTIFS($C$2:$C$85,$K$11,$E$2:$E$85,K45,$F$2:$F$85,$K$8,$G$2:$G$85,$N$23)/2</f>
        <v>0</v>
      </c>
      <c r="O45" s="1">
        <f>COUNTIFS($C$2:$C$85,$K$11,$E$2:$E$85,K45,$F$2:$F$85,$K$8,$G$2:$G$85,$O$23)/2</f>
        <v>0</v>
      </c>
      <c r="P45" s="76"/>
    </row>
    <row r="47" spans="1:18">
      <c r="K47" s="24" t="s">
        <v>167</v>
      </c>
      <c r="L47" s="45" t="s">
        <v>162</v>
      </c>
      <c r="M47" s="46"/>
      <c r="N47" s="46"/>
      <c r="O47" s="47"/>
      <c r="P47" s="77" t="s">
        <v>171</v>
      </c>
    </row>
    <row r="48" spans="1:18">
      <c r="K48" s="24" t="s">
        <v>168</v>
      </c>
      <c r="L48" s="24">
        <v>1</v>
      </c>
      <c r="M48" s="24">
        <v>2</v>
      </c>
      <c r="N48" s="24">
        <v>3</v>
      </c>
      <c r="O48" s="24">
        <v>4</v>
      </c>
      <c r="P48" s="77"/>
    </row>
    <row r="49" spans="11:16">
      <c r="K49" s="1" t="s">
        <v>50</v>
      </c>
      <c r="L49" s="1">
        <f>COUNTIFS($C$2:$C$85,$K$12,$E$2:$E$85,K49,$F$2:$F$85,$K$8,$G$2:$G$85,$L$23)</f>
        <v>0</v>
      </c>
      <c r="M49" s="1">
        <f>COUNTIFS($C$2:$C$85,$K$12,$E$2:$E$85,K49,$F$2:$F$85,$K$8,$G$2:$G$85,$M$23)</f>
        <v>0</v>
      </c>
      <c r="N49" s="1">
        <f>COUNTIFS($C$2:$C$85,$K$12,$E$2:$E$85,K49,$F$2:$F$85,$K$8,$G$2:$G$85,$N$23)</f>
        <v>1</v>
      </c>
      <c r="O49" s="1">
        <f>COUNTIFS($C$2:$C$85,$K$12,$E$2:$E$85,K49,$F$2:$F$85,$K$8,$G$2:$G$85,$O$23)</f>
        <v>1</v>
      </c>
      <c r="P49" s="76">
        <f>SUM(L49:O52)</f>
        <v>5</v>
      </c>
    </row>
    <row r="50" spans="11:16">
      <c r="K50" s="1" t="s">
        <v>52</v>
      </c>
      <c r="L50" s="1">
        <f>COUNTIFS($C$2:$C$85,$K$12,$E$2:$E$85,K50,$F$2:$F$85,$K$8,$G$2:$G$85,$L$23)</f>
        <v>1</v>
      </c>
      <c r="M50" s="1">
        <f>COUNTIFS($C$2:$C$85,$K$12,$E$2:$E$85,K50,$F$2:$F$85,$K$8,$G$2:$G$85,$M$23)</f>
        <v>0</v>
      </c>
      <c r="N50" s="1">
        <f>COUNTIFS($C$2:$C$85,$K$12,$E$2:$E$85,K50,$F$2:$F$85,$K$8,$G$2:$G$85,$N$23)</f>
        <v>0</v>
      </c>
      <c r="O50" s="1">
        <f>COUNTIFS($C$2:$C$85,$K$12,$E$2:$E$85,K50,$F$2:$F$85,$K$8,$G$2:$G$85,$O$23)</f>
        <v>0</v>
      </c>
      <c r="P50" s="76"/>
    </row>
    <row r="51" spans="11:16">
      <c r="K51" s="1" t="s">
        <v>40</v>
      </c>
      <c r="L51" s="1">
        <f>COUNTIFS($C$2:$C$85,$K$12,$E$2:$E$85,K51,$F$2:$F$85,$K$8,$G$2:$G$85,$L$23)</f>
        <v>1</v>
      </c>
      <c r="M51" s="1">
        <f>COUNTIFS($C$2:$C$85,$K$12,$E$2:$E$85,K51,$F$2:$F$85,$K$8,$G$2:$G$85,$M$23)</f>
        <v>0</v>
      </c>
      <c r="N51" s="1">
        <f>COUNTIFS($C$2:$C$85,$K$12,$E$2:$E$85,K51,$F$2:$F$85,$K$8,$G$2:$G$85,$N$23)</f>
        <v>0</v>
      </c>
      <c r="O51" s="1">
        <f>COUNTIFS($C$2:$C$85,$K$12,$E$2:$E$85,K51,$F$2:$F$85,$K$8,$G$2:$G$85,$O$23)</f>
        <v>0</v>
      </c>
      <c r="P51" s="76"/>
    </row>
    <row r="52" spans="11:16">
      <c r="K52" s="1" t="s">
        <v>49</v>
      </c>
      <c r="L52" s="1">
        <f>COUNTIFS($C$2:$C$85,$K$12,$E$2:$E$85,K52,$F$2:$F$85,$K$8,$G$2:$G$85,$L$23)</f>
        <v>0</v>
      </c>
      <c r="M52" s="1">
        <f>COUNTIFS($C$2:$C$85,$K$12,$E$2:$E$85,K52,$F$2:$F$85,$K$8,$G$2:$G$85,$M$23)</f>
        <v>1</v>
      </c>
      <c r="N52" s="1">
        <f>COUNTIFS($C$2:$C$85,$K$12,$E$2:$E$85,K52,$F$2:$F$85,$K$8,$G$2:$G$85,$N$23)</f>
        <v>0</v>
      </c>
      <c r="O52" s="1">
        <f>COUNTIFS($C$2:$C$85,$K$12,$E$2:$E$85,K52,$F$2:$F$85,$K$8,$G$2:$G$85,$O$23)</f>
        <v>0</v>
      </c>
      <c r="P52" s="76"/>
    </row>
  </sheetData>
  <autoFilter ref="A1:G33" xr:uid="{D6D3CF82-3E2E-0443-8C49-F5D22938140D}">
    <sortState ref="A2:G23">
      <sortCondition ref="E1:E23"/>
    </sortState>
  </autoFilter>
  <mergeCells count="50">
    <mergeCell ref="P49:P52"/>
    <mergeCell ref="L47:O47"/>
    <mergeCell ref="P47:P48"/>
    <mergeCell ref="R28:R33"/>
    <mergeCell ref="P37:P38"/>
    <mergeCell ref="P42:P45"/>
    <mergeCell ref="R22:R23"/>
    <mergeCell ref="R26:R27"/>
    <mergeCell ref="L35:O35"/>
    <mergeCell ref="P35:P36"/>
    <mergeCell ref="L40:O40"/>
    <mergeCell ref="P40:P41"/>
    <mergeCell ref="L22:Q22"/>
    <mergeCell ref="L26:Q26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P49">
    <cfRule type="expression" dxfId="44" priority="9">
      <formula>#REF!&gt;0</formula>
    </cfRule>
  </conditionalFormatting>
  <conditionalFormatting sqref="P37">
    <cfRule type="expression" dxfId="43" priority="7">
      <formula>#REF!&gt;0</formula>
    </cfRule>
  </conditionalFormatting>
  <conditionalFormatting sqref="P42">
    <cfRule type="expression" dxfId="42" priority="6">
      <formula>#REF!&gt;0</formula>
    </cfRule>
  </conditionalFormatting>
  <conditionalFormatting sqref="L24:Q24">
    <cfRule type="expression" dxfId="41" priority="5">
      <formula>#REF!&gt;0</formula>
    </cfRule>
  </conditionalFormatting>
  <conditionalFormatting sqref="L28:Q33">
    <cfRule type="expression" dxfId="40" priority="4">
      <formula>#REF!&gt;0</formula>
    </cfRule>
  </conditionalFormatting>
  <conditionalFormatting sqref="L37:O38">
    <cfRule type="expression" dxfId="39" priority="3">
      <formula>#REF!&gt;0</formula>
    </cfRule>
  </conditionalFormatting>
  <conditionalFormatting sqref="L42:O45 L49:O52">
    <cfRule type="expression" dxfId="38" priority="2">
      <formula>#REF!&gt;0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92"/>
  <sheetViews>
    <sheetView topLeftCell="H44" zoomScale="80" zoomScaleNormal="80" workbookViewId="0">
      <selection activeCell="J48" sqref="J48"/>
    </sheetView>
  </sheetViews>
  <sheetFormatPr baseColWidth="10" defaultColWidth="9.1640625" defaultRowHeight="15"/>
  <cols>
    <col min="1" max="1" width="8" hidden="1" customWidth="1"/>
    <col min="2" max="2" width="9.33203125" hidden="1" customWidth="1"/>
    <col min="3" max="3" width="11.5" hidden="1" customWidth="1"/>
    <col min="4" max="4" width="14.5" hidden="1" customWidth="1"/>
    <col min="5" max="5" width="27.33203125" hidden="1" customWidth="1"/>
    <col min="6" max="6" width="10" hidden="1" customWidth="1"/>
    <col min="7" max="7" width="8.33203125" hidden="1" customWidth="1"/>
    <col min="10" max="10" width="11.5" bestFit="1" customWidth="1"/>
    <col min="11" max="11" width="23.83203125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6</v>
      </c>
      <c r="B2">
        <v>69</v>
      </c>
      <c r="C2" t="s">
        <v>17</v>
      </c>
      <c r="D2" t="s">
        <v>15</v>
      </c>
      <c r="E2" t="s">
        <v>63</v>
      </c>
      <c r="F2" t="s">
        <v>10</v>
      </c>
      <c r="G2">
        <v>2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17</v>
      </c>
      <c r="B3">
        <v>685</v>
      </c>
      <c r="C3" t="s">
        <v>17</v>
      </c>
      <c r="D3" t="s">
        <v>15</v>
      </c>
      <c r="E3" t="s">
        <v>63</v>
      </c>
      <c r="F3" t="s">
        <v>20</v>
      </c>
      <c r="G3">
        <v>3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19</v>
      </c>
      <c r="B4">
        <v>686</v>
      </c>
      <c r="C4" t="s">
        <v>17</v>
      </c>
      <c r="D4" t="s">
        <v>15</v>
      </c>
      <c r="E4" t="s">
        <v>63</v>
      </c>
      <c r="F4" t="s">
        <v>20</v>
      </c>
      <c r="G4">
        <v>3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21</v>
      </c>
      <c r="B5">
        <v>687</v>
      </c>
      <c r="C5" t="s">
        <v>24</v>
      </c>
      <c r="D5" t="s">
        <v>15</v>
      </c>
      <c r="E5" t="s">
        <v>63</v>
      </c>
      <c r="F5" t="s">
        <v>20</v>
      </c>
      <c r="G5">
        <v>3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2</v>
      </c>
      <c r="B6">
        <v>10</v>
      </c>
      <c r="C6" t="s">
        <v>7</v>
      </c>
      <c r="D6" t="s">
        <v>13</v>
      </c>
      <c r="E6" t="s">
        <v>71</v>
      </c>
      <c r="F6" t="s">
        <v>10</v>
      </c>
      <c r="G6">
        <v>1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3</v>
      </c>
      <c r="N6" s="1">
        <f t="shared" si="0"/>
        <v>0</v>
      </c>
      <c r="O6" s="1">
        <f t="shared" si="0"/>
        <v>0</v>
      </c>
      <c r="P6" s="1">
        <f t="shared" si="0"/>
        <v>2</v>
      </c>
      <c r="Q6" s="1">
        <f t="shared" si="0"/>
        <v>0</v>
      </c>
      <c r="R6" s="1">
        <f t="shared" si="0"/>
        <v>0</v>
      </c>
      <c r="S6" s="1">
        <f t="shared" si="0"/>
        <v>1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1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4</v>
      </c>
      <c r="B7">
        <v>336</v>
      </c>
      <c r="C7" t="s">
        <v>7</v>
      </c>
      <c r="D7" t="s">
        <v>13</v>
      </c>
      <c r="E7" t="s">
        <v>71</v>
      </c>
      <c r="F7" t="s">
        <v>20</v>
      </c>
      <c r="G7">
        <v>1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2</v>
      </c>
      <c r="O7" s="1">
        <f t="shared" si="0"/>
        <v>0</v>
      </c>
      <c r="P7" s="1">
        <f t="shared" si="0"/>
        <v>0</v>
      </c>
      <c r="Q7" s="1">
        <f t="shared" si="0"/>
        <v>4</v>
      </c>
      <c r="R7" s="1">
        <f t="shared" si="0"/>
        <v>0</v>
      </c>
      <c r="S7" s="1">
        <f t="shared" si="0"/>
        <v>0</v>
      </c>
      <c r="T7" s="1">
        <f t="shared" si="0"/>
        <v>2</v>
      </c>
      <c r="U7" s="1">
        <f t="shared" si="0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2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5</v>
      </c>
      <c r="B8">
        <v>74</v>
      </c>
      <c r="C8" t="s">
        <v>7</v>
      </c>
      <c r="D8" t="s">
        <v>13</v>
      </c>
      <c r="E8" t="s">
        <v>71</v>
      </c>
      <c r="F8" t="s">
        <v>10</v>
      </c>
      <c r="G8">
        <v>2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11</v>
      </c>
      <c r="B9">
        <v>516</v>
      </c>
      <c r="C9" t="s">
        <v>7</v>
      </c>
      <c r="D9" t="s">
        <v>13</v>
      </c>
      <c r="E9" t="s">
        <v>71</v>
      </c>
      <c r="F9" t="s">
        <v>20</v>
      </c>
      <c r="G9">
        <v>2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18</v>
      </c>
      <c r="B10">
        <v>696</v>
      </c>
      <c r="C10" t="s">
        <v>7</v>
      </c>
      <c r="D10" t="s">
        <v>13</v>
      </c>
      <c r="E10" t="s">
        <v>71</v>
      </c>
      <c r="F10" t="s">
        <v>20</v>
      </c>
      <c r="G10">
        <v>3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3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4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4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3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25</v>
      </c>
      <c r="B11">
        <v>868</v>
      </c>
      <c r="C11" t="s">
        <v>7</v>
      </c>
      <c r="D11" t="s">
        <v>13</v>
      </c>
      <c r="E11" t="s">
        <v>71</v>
      </c>
      <c r="F11" t="s">
        <v>20</v>
      </c>
      <c r="G11">
        <v>4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5</v>
      </c>
      <c r="O11" s="1">
        <f t="shared" si="4"/>
        <v>0</v>
      </c>
      <c r="P11" s="1">
        <f t="shared" si="4"/>
        <v>5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5</v>
      </c>
      <c r="V11" s="1">
        <f t="shared" si="5"/>
        <v>0</v>
      </c>
      <c r="W11" s="1">
        <f t="shared" si="5"/>
        <v>5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5</v>
      </c>
      <c r="AC11" s="1">
        <f t="shared" si="5"/>
        <v>0</v>
      </c>
      <c r="AD11" s="1">
        <f t="shared" si="5"/>
        <v>5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5</v>
      </c>
      <c r="AJ11" s="1">
        <f t="shared" si="6"/>
        <v>0</v>
      </c>
      <c r="AK11" s="1">
        <f t="shared" si="6"/>
        <v>5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3</v>
      </c>
      <c r="B12">
        <v>353</v>
      </c>
      <c r="C12" t="s">
        <v>17</v>
      </c>
      <c r="D12" t="s">
        <v>15</v>
      </c>
      <c r="E12" t="s">
        <v>33</v>
      </c>
      <c r="F12" t="s">
        <v>20</v>
      </c>
      <c r="G12">
        <v>1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5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5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5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5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5</v>
      </c>
      <c r="B13">
        <v>354</v>
      </c>
      <c r="C13" t="s">
        <v>17</v>
      </c>
      <c r="D13" t="s">
        <v>15</v>
      </c>
      <c r="E13" t="s">
        <v>33</v>
      </c>
      <c r="F13" t="s">
        <v>20</v>
      </c>
      <c r="G13">
        <v>1</v>
      </c>
    </row>
    <row r="14" spans="1:52">
      <c r="A14">
        <v>7</v>
      </c>
      <c r="B14">
        <v>355</v>
      </c>
      <c r="C14" t="s">
        <v>24</v>
      </c>
      <c r="D14" t="s">
        <v>15</v>
      </c>
      <c r="E14" t="s">
        <v>33</v>
      </c>
      <c r="F14" t="s">
        <v>20</v>
      </c>
      <c r="G14">
        <v>1</v>
      </c>
      <c r="K14" s="17" t="s">
        <v>158</v>
      </c>
      <c r="L14" s="18">
        <v>5</v>
      </c>
    </row>
    <row r="15" spans="1:52">
      <c r="A15">
        <v>10</v>
      </c>
      <c r="B15">
        <v>533</v>
      </c>
      <c r="C15" t="s">
        <v>17</v>
      </c>
      <c r="D15" t="s">
        <v>15</v>
      </c>
      <c r="E15" t="s">
        <v>33</v>
      </c>
      <c r="F15" t="s">
        <v>20</v>
      </c>
      <c r="G15">
        <v>2</v>
      </c>
      <c r="K15" s="16" t="s">
        <v>159</v>
      </c>
      <c r="L15" s="1">
        <f>(L6+L10)*1.5</f>
        <v>0</v>
      </c>
      <c r="M15" s="1">
        <f t="shared" ref="M15:AZ15" si="8">(M6+M10)*1.5</f>
        <v>4.5</v>
      </c>
      <c r="N15" s="1">
        <f t="shared" si="8"/>
        <v>0</v>
      </c>
      <c r="O15" s="1">
        <f t="shared" si="8"/>
        <v>4.5</v>
      </c>
      <c r="P15" s="1">
        <f t="shared" si="8"/>
        <v>3</v>
      </c>
      <c r="Q15" s="1">
        <f t="shared" si="8"/>
        <v>0</v>
      </c>
      <c r="R15" s="1">
        <f t="shared" si="8"/>
        <v>0</v>
      </c>
      <c r="S15" s="1">
        <f t="shared" si="8"/>
        <v>1.5</v>
      </c>
      <c r="T15" s="1">
        <f t="shared" si="8"/>
        <v>0</v>
      </c>
      <c r="U15" s="1">
        <f t="shared" si="8"/>
        <v>0</v>
      </c>
      <c r="V15" s="1">
        <f t="shared" si="8"/>
        <v>7.5</v>
      </c>
      <c r="W15" s="1">
        <f t="shared" si="8"/>
        <v>0</v>
      </c>
      <c r="X15" s="1">
        <f t="shared" si="8"/>
        <v>0</v>
      </c>
      <c r="Y15" s="1">
        <f t="shared" si="8"/>
        <v>0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6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4.5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12</v>
      </c>
      <c r="B16">
        <v>534</v>
      </c>
      <c r="C16" t="s">
        <v>17</v>
      </c>
      <c r="D16" t="s">
        <v>15</v>
      </c>
      <c r="E16" t="s">
        <v>33</v>
      </c>
      <c r="F16" t="s">
        <v>20</v>
      </c>
      <c r="G16">
        <v>2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7</v>
      </c>
      <c r="O16" s="1">
        <f t="shared" si="9"/>
        <v>0</v>
      </c>
      <c r="P16" s="1">
        <f t="shared" si="9"/>
        <v>5</v>
      </c>
      <c r="Q16" s="1">
        <f t="shared" si="9"/>
        <v>4</v>
      </c>
      <c r="R16" s="1">
        <f t="shared" si="9"/>
        <v>0</v>
      </c>
      <c r="S16" s="1">
        <f t="shared" si="9"/>
        <v>0</v>
      </c>
      <c r="T16" s="1">
        <f t="shared" si="9"/>
        <v>2</v>
      </c>
      <c r="U16" s="1">
        <f t="shared" si="9"/>
        <v>5</v>
      </c>
      <c r="V16" s="1">
        <f t="shared" si="9"/>
        <v>0</v>
      </c>
      <c r="W16" s="1">
        <f t="shared" si="9"/>
        <v>5</v>
      </c>
      <c r="X16" s="1">
        <f t="shared" si="9"/>
        <v>0</v>
      </c>
      <c r="Y16" s="1">
        <f t="shared" si="9"/>
        <v>0</v>
      </c>
      <c r="Z16" s="1">
        <f t="shared" si="9"/>
        <v>2</v>
      </c>
      <c r="AA16" s="1">
        <f t="shared" si="9"/>
        <v>0</v>
      </c>
      <c r="AB16" s="1">
        <f t="shared" si="9"/>
        <v>5</v>
      </c>
      <c r="AC16" s="1">
        <f t="shared" si="9"/>
        <v>0</v>
      </c>
      <c r="AD16" s="1">
        <f t="shared" si="9"/>
        <v>5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5</v>
      </c>
      <c r="AJ16" s="1">
        <f t="shared" si="9"/>
        <v>0</v>
      </c>
      <c r="AK16" s="1">
        <f t="shared" si="9"/>
        <v>5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14</v>
      </c>
      <c r="B17">
        <v>535</v>
      </c>
      <c r="C17" t="s">
        <v>24</v>
      </c>
      <c r="D17" t="s">
        <v>15</v>
      </c>
      <c r="E17" t="s">
        <v>33</v>
      </c>
      <c r="F17" t="s">
        <v>20</v>
      </c>
      <c r="G17">
        <v>2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12.5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12.5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12.5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12.5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17</v>
      </c>
      <c r="B18">
        <v>709</v>
      </c>
      <c r="C18" t="s">
        <v>17</v>
      </c>
      <c r="D18" t="s">
        <v>15</v>
      </c>
      <c r="E18" t="s">
        <v>33</v>
      </c>
      <c r="F18" t="s">
        <v>20</v>
      </c>
      <c r="G18">
        <v>3</v>
      </c>
      <c r="K18" s="15" t="s">
        <v>155</v>
      </c>
      <c r="L18" s="20">
        <f>SUM(L15:L17)</f>
        <v>0</v>
      </c>
      <c r="M18" s="20">
        <f t="shared" ref="M18:AZ18" si="11">SUM(M15:M17)</f>
        <v>4.5</v>
      </c>
      <c r="N18" s="20">
        <f t="shared" si="11"/>
        <v>7</v>
      </c>
      <c r="O18" s="20">
        <f t="shared" si="11"/>
        <v>4.5</v>
      </c>
      <c r="P18" s="20">
        <f t="shared" si="11"/>
        <v>8</v>
      </c>
      <c r="Q18" s="20">
        <f t="shared" si="11"/>
        <v>4</v>
      </c>
      <c r="R18" s="20">
        <f t="shared" si="11"/>
        <v>12.5</v>
      </c>
      <c r="S18" s="20">
        <f t="shared" si="11"/>
        <v>1.5</v>
      </c>
      <c r="T18" s="20">
        <f t="shared" si="11"/>
        <v>2</v>
      </c>
      <c r="U18" s="20">
        <f t="shared" si="11"/>
        <v>5</v>
      </c>
      <c r="V18" s="20">
        <f t="shared" si="11"/>
        <v>7.5</v>
      </c>
      <c r="W18" s="20">
        <f t="shared" si="11"/>
        <v>5</v>
      </c>
      <c r="X18" s="20">
        <f t="shared" si="11"/>
        <v>0</v>
      </c>
      <c r="Y18" s="20">
        <f t="shared" si="11"/>
        <v>12.5</v>
      </c>
      <c r="Z18" s="20">
        <f t="shared" si="11"/>
        <v>2</v>
      </c>
      <c r="AA18" s="20">
        <f t="shared" si="11"/>
        <v>0</v>
      </c>
      <c r="AB18" s="20">
        <f t="shared" si="11"/>
        <v>5</v>
      </c>
      <c r="AC18" s="20">
        <f t="shared" si="11"/>
        <v>6</v>
      </c>
      <c r="AD18" s="20">
        <f t="shared" si="11"/>
        <v>5</v>
      </c>
      <c r="AE18" s="20">
        <f t="shared" si="11"/>
        <v>0</v>
      </c>
      <c r="AF18" s="20">
        <f t="shared" si="11"/>
        <v>12.5</v>
      </c>
      <c r="AG18" s="20">
        <f t="shared" si="11"/>
        <v>0</v>
      </c>
      <c r="AH18" s="20">
        <f t="shared" si="11"/>
        <v>0</v>
      </c>
      <c r="AI18" s="20">
        <f t="shared" si="11"/>
        <v>5</v>
      </c>
      <c r="AJ18" s="20">
        <f t="shared" si="11"/>
        <v>4.5</v>
      </c>
      <c r="AK18" s="20">
        <f t="shared" si="11"/>
        <v>5</v>
      </c>
      <c r="AL18" s="20">
        <f t="shared" si="11"/>
        <v>0</v>
      </c>
      <c r="AM18" s="20">
        <f t="shared" si="11"/>
        <v>12.5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19</v>
      </c>
      <c r="B19">
        <v>710</v>
      </c>
      <c r="C19" t="s">
        <v>17</v>
      </c>
      <c r="D19" t="s">
        <v>15</v>
      </c>
      <c r="E19" t="s">
        <v>33</v>
      </c>
      <c r="F19" t="s">
        <v>20</v>
      </c>
      <c r="G19">
        <v>3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2</v>
      </c>
      <c r="O19" s="19">
        <f t="shared" si="12"/>
        <v>0</v>
      </c>
      <c r="P19" s="19">
        <f t="shared" si="12"/>
        <v>3</v>
      </c>
      <c r="Q19" s="19">
        <f t="shared" si="12"/>
        <v>0</v>
      </c>
      <c r="R19" s="19">
        <f t="shared" si="12"/>
        <v>7.5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2.5</v>
      </c>
      <c r="W19" s="19">
        <f t="shared" si="12"/>
        <v>0</v>
      </c>
      <c r="X19" s="19">
        <f t="shared" si="12"/>
        <v>0</v>
      </c>
      <c r="Y19" s="19">
        <f t="shared" si="12"/>
        <v>7.5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1</v>
      </c>
      <c r="AD19" s="19">
        <f t="shared" si="12"/>
        <v>0</v>
      </c>
      <c r="AE19" s="19">
        <f t="shared" si="12"/>
        <v>0</v>
      </c>
      <c r="AF19" s="19">
        <f t="shared" si="12"/>
        <v>7.5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</v>
      </c>
      <c r="AK19" s="19">
        <f t="shared" si="12"/>
        <v>0</v>
      </c>
      <c r="AL19" s="19">
        <f t="shared" si="12"/>
        <v>0</v>
      </c>
      <c r="AM19" s="19">
        <f t="shared" si="12"/>
        <v>7.5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21</v>
      </c>
      <c r="B20">
        <v>711</v>
      </c>
      <c r="C20" t="s">
        <v>24</v>
      </c>
      <c r="D20" t="s">
        <v>15</v>
      </c>
      <c r="E20" t="s">
        <v>33</v>
      </c>
      <c r="F20" t="s">
        <v>20</v>
      </c>
      <c r="G20">
        <v>3</v>
      </c>
    </row>
    <row r="21" spans="1:52">
      <c r="A21">
        <v>3</v>
      </c>
      <c r="B21">
        <v>357</v>
      </c>
      <c r="C21" t="s">
        <v>17</v>
      </c>
      <c r="D21" t="s">
        <v>15</v>
      </c>
      <c r="E21" t="s">
        <v>55</v>
      </c>
      <c r="F21" t="s">
        <v>20</v>
      </c>
      <c r="G21">
        <v>1</v>
      </c>
    </row>
    <row r="22" spans="1:52">
      <c r="A22">
        <v>5</v>
      </c>
      <c r="B22">
        <v>358</v>
      </c>
      <c r="C22" t="s">
        <v>17</v>
      </c>
      <c r="D22" t="s">
        <v>15</v>
      </c>
      <c r="E22" t="s">
        <v>55</v>
      </c>
      <c r="F22" t="s">
        <v>20</v>
      </c>
      <c r="G22">
        <v>1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7</v>
      </c>
      <c r="B23">
        <v>359</v>
      </c>
      <c r="C23" t="s">
        <v>24</v>
      </c>
      <c r="D23" t="s">
        <v>15</v>
      </c>
      <c r="E23" t="s">
        <v>55</v>
      </c>
      <c r="F23" t="s">
        <v>20</v>
      </c>
      <c r="G23">
        <v>1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10</v>
      </c>
      <c r="B24">
        <v>537</v>
      </c>
      <c r="C24" t="s">
        <v>17</v>
      </c>
      <c r="D24" t="s">
        <v>15</v>
      </c>
      <c r="E24" t="s">
        <v>55</v>
      </c>
      <c r="F24" t="s">
        <v>20</v>
      </c>
      <c r="G24">
        <v>2</v>
      </c>
      <c r="K24" s="1" t="s">
        <v>71</v>
      </c>
      <c r="L24" s="1">
        <v>1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76">
        <f>SUM(L24:Q25)</f>
        <v>7</v>
      </c>
    </row>
    <row r="25" spans="1:52">
      <c r="A25">
        <v>12</v>
      </c>
      <c r="B25">
        <v>538</v>
      </c>
      <c r="C25" t="s">
        <v>17</v>
      </c>
      <c r="D25" t="s">
        <v>15</v>
      </c>
      <c r="E25" t="s">
        <v>55</v>
      </c>
      <c r="F25" t="s">
        <v>20</v>
      </c>
      <c r="G25">
        <v>2</v>
      </c>
      <c r="K25" s="1" t="s">
        <v>66</v>
      </c>
      <c r="L25" s="1">
        <v>2</v>
      </c>
      <c r="M25" s="1">
        <v>1</v>
      </c>
      <c r="N25" s="1">
        <v>1</v>
      </c>
      <c r="O25" s="1">
        <v>1</v>
      </c>
      <c r="P25" s="1">
        <v>0</v>
      </c>
      <c r="Q25" s="1">
        <v>0</v>
      </c>
      <c r="R25" s="76"/>
    </row>
    <row r="26" spans="1:52">
      <c r="A26">
        <v>14</v>
      </c>
      <c r="B26">
        <v>539</v>
      </c>
      <c r="C26" t="s">
        <v>24</v>
      </c>
      <c r="D26" t="s">
        <v>15</v>
      </c>
      <c r="E26" t="s">
        <v>55</v>
      </c>
      <c r="F26" t="s">
        <v>20</v>
      </c>
      <c r="G26">
        <v>2</v>
      </c>
    </row>
    <row r="27" spans="1:52">
      <c r="A27">
        <v>17</v>
      </c>
      <c r="B27">
        <v>717</v>
      </c>
      <c r="C27" t="s">
        <v>17</v>
      </c>
      <c r="D27" t="s">
        <v>15</v>
      </c>
      <c r="E27" t="s">
        <v>55</v>
      </c>
      <c r="F27" t="s">
        <v>20</v>
      </c>
      <c r="G27">
        <v>3</v>
      </c>
      <c r="K27" s="23" t="s">
        <v>164</v>
      </c>
      <c r="L27" s="78" t="s">
        <v>162</v>
      </c>
      <c r="M27" s="79"/>
      <c r="N27" s="79"/>
      <c r="O27" s="79"/>
      <c r="P27" s="79"/>
      <c r="Q27" s="80"/>
      <c r="R27" s="75" t="s">
        <v>171</v>
      </c>
    </row>
    <row r="28" spans="1:52">
      <c r="A28">
        <v>19</v>
      </c>
      <c r="B28">
        <v>718</v>
      </c>
      <c r="C28" t="s">
        <v>17</v>
      </c>
      <c r="D28" t="s">
        <v>15</v>
      </c>
      <c r="E28" t="s">
        <v>55</v>
      </c>
      <c r="F28" t="s">
        <v>20</v>
      </c>
      <c r="G28">
        <v>3</v>
      </c>
      <c r="K28" s="23" t="s">
        <v>168</v>
      </c>
      <c r="L28" s="23">
        <v>1</v>
      </c>
      <c r="M28" s="23">
        <v>2</v>
      </c>
      <c r="N28" s="23">
        <v>3</v>
      </c>
      <c r="O28" s="23">
        <v>4</v>
      </c>
      <c r="P28" s="23">
        <v>5</v>
      </c>
      <c r="Q28" s="23">
        <v>6</v>
      </c>
      <c r="R28" s="75"/>
    </row>
    <row r="29" spans="1:52">
      <c r="A29">
        <v>21</v>
      </c>
      <c r="B29">
        <v>719</v>
      </c>
      <c r="C29" t="s">
        <v>24</v>
      </c>
      <c r="D29" t="s">
        <v>15</v>
      </c>
      <c r="E29" t="s">
        <v>55</v>
      </c>
      <c r="F29" t="s">
        <v>20</v>
      </c>
      <c r="G29">
        <v>3</v>
      </c>
      <c r="K29" s="25" t="s">
        <v>63</v>
      </c>
      <c r="L29" s="25">
        <v>0</v>
      </c>
      <c r="M29" s="25">
        <v>1</v>
      </c>
      <c r="N29" s="25">
        <v>0</v>
      </c>
      <c r="O29" s="25">
        <v>0</v>
      </c>
      <c r="P29" s="25">
        <v>0</v>
      </c>
      <c r="Q29" s="25">
        <v>0</v>
      </c>
      <c r="R29" s="76">
        <f>SUM(L29:Q32)</f>
        <v>10</v>
      </c>
    </row>
    <row r="30" spans="1:52">
      <c r="A30">
        <v>24</v>
      </c>
      <c r="B30">
        <v>893</v>
      </c>
      <c r="C30" t="s">
        <v>17</v>
      </c>
      <c r="D30" t="s">
        <v>15</v>
      </c>
      <c r="E30" t="s">
        <v>55</v>
      </c>
      <c r="F30" t="s">
        <v>20</v>
      </c>
      <c r="G30">
        <v>4</v>
      </c>
      <c r="K30" s="25" t="s">
        <v>57</v>
      </c>
      <c r="L30" s="25">
        <v>1</v>
      </c>
      <c r="M30" s="25">
        <v>1</v>
      </c>
      <c r="N30" s="25">
        <v>1</v>
      </c>
      <c r="O30" s="25">
        <v>0</v>
      </c>
      <c r="P30" s="25">
        <v>1</v>
      </c>
      <c r="Q30" s="25">
        <v>0</v>
      </c>
      <c r="R30" s="76"/>
    </row>
    <row r="31" spans="1:52">
      <c r="A31">
        <v>26</v>
      </c>
      <c r="B31">
        <v>894</v>
      </c>
      <c r="C31" t="s">
        <v>17</v>
      </c>
      <c r="D31" t="s">
        <v>15</v>
      </c>
      <c r="E31" t="s">
        <v>55</v>
      </c>
      <c r="F31" t="s">
        <v>20</v>
      </c>
      <c r="G31">
        <v>4</v>
      </c>
      <c r="K31" s="25" t="s">
        <v>16</v>
      </c>
      <c r="L31" s="25">
        <v>1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76"/>
    </row>
    <row r="32" spans="1:52">
      <c r="A32">
        <v>28</v>
      </c>
      <c r="B32">
        <v>895</v>
      </c>
      <c r="C32" t="s">
        <v>24</v>
      </c>
      <c r="D32" t="s">
        <v>15</v>
      </c>
      <c r="E32" t="s">
        <v>55</v>
      </c>
      <c r="F32" t="s">
        <v>20</v>
      </c>
      <c r="G32">
        <v>4</v>
      </c>
      <c r="K32" s="25" t="s">
        <v>54</v>
      </c>
      <c r="L32" s="25">
        <v>0</v>
      </c>
      <c r="M32" s="25">
        <v>2</v>
      </c>
      <c r="N32" s="25">
        <v>1</v>
      </c>
      <c r="O32" s="25">
        <v>0</v>
      </c>
      <c r="P32" s="25">
        <v>1</v>
      </c>
      <c r="Q32" s="25">
        <v>0</v>
      </c>
      <c r="R32" s="76"/>
    </row>
    <row r="33" spans="1:16">
      <c r="A33">
        <v>3</v>
      </c>
      <c r="B33">
        <v>369</v>
      </c>
      <c r="C33" t="s">
        <v>17</v>
      </c>
      <c r="D33" t="s">
        <v>15</v>
      </c>
      <c r="E33" t="s">
        <v>56</v>
      </c>
      <c r="F33" t="s">
        <v>20</v>
      </c>
      <c r="G33">
        <v>1</v>
      </c>
    </row>
    <row r="34" spans="1:16">
      <c r="A34">
        <v>5</v>
      </c>
      <c r="B34">
        <v>370</v>
      </c>
      <c r="C34" t="s">
        <v>17</v>
      </c>
      <c r="D34" t="s">
        <v>15</v>
      </c>
      <c r="E34" t="s">
        <v>56</v>
      </c>
      <c r="F34" t="s">
        <v>20</v>
      </c>
      <c r="G34">
        <v>1</v>
      </c>
      <c r="K34" s="24" t="s">
        <v>165</v>
      </c>
      <c r="L34" s="45" t="s">
        <v>162</v>
      </c>
      <c r="M34" s="46"/>
      <c r="N34" s="46"/>
      <c r="O34" s="47"/>
      <c r="P34" s="84" t="s">
        <v>171</v>
      </c>
    </row>
    <row r="35" spans="1:16">
      <c r="A35">
        <v>7</v>
      </c>
      <c r="B35">
        <v>371</v>
      </c>
      <c r="C35" t="s">
        <v>24</v>
      </c>
      <c r="D35" t="s">
        <v>15</v>
      </c>
      <c r="E35" t="s">
        <v>56</v>
      </c>
      <c r="F35" t="s">
        <v>20</v>
      </c>
      <c r="G35">
        <v>1</v>
      </c>
      <c r="K35" s="24" t="s">
        <v>168</v>
      </c>
      <c r="L35" s="24">
        <v>1</v>
      </c>
      <c r="M35" s="24">
        <v>2</v>
      </c>
      <c r="N35" s="24">
        <v>3</v>
      </c>
      <c r="O35" s="24">
        <v>4</v>
      </c>
      <c r="P35" s="85"/>
    </row>
    <row r="36" spans="1:16">
      <c r="A36">
        <v>24</v>
      </c>
      <c r="B36">
        <v>897</v>
      </c>
      <c r="C36" t="s">
        <v>17</v>
      </c>
      <c r="D36" t="s">
        <v>15</v>
      </c>
      <c r="E36" t="s">
        <v>56</v>
      </c>
      <c r="F36" t="s">
        <v>20</v>
      </c>
      <c r="G36">
        <v>4</v>
      </c>
      <c r="K36" s="25" t="s">
        <v>71</v>
      </c>
      <c r="L36" s="25">
        <v>1</v>
      </c>
      <c r="M36" s="25">
        <v>1</v>
      </c>
      <c r="N36" s="25">
        <v>1</v>
      </c>
      <c r="O36" s="25">
        <v>1</v>
      </c>
      <c r="P36" s="76">
        <f>SUM(L36:O39)</f>
        <v>14</v>
      </c>
    </row>
    <row r="37" spans="1:16">
      <c r="A37">
        <v>24</v>
      </c>
      <c r="B37">
        <v>901</v>
      </c>
      <c r="C37" t="s">
        <v>17</v>
      </c>
      <c r="D37" t="s">
        <v>15</v>
      </c>
      <c r="E37" t="s">
        <v>56</v>
      </c>
      <c r="F37" t="s">
        <v>20</v>
      </c>
      <c r="G37">
        <v>4</v>
      </c>
      <c r="K37" s="25" t="s">
        <v>66</v>
      </c>
      <c r="L37" s="25">
        <v>0</v>
      </c>
      <c r="M37" s="25">
        <v>1</v>
      </c>
      <c r="N37" s="25">
        <v>1</v>
      </c>
      <c r="O37" s="25">
        <v>1</v>
      </c>
      <c r="P37" s="76"/>
    </row>
    <row r="38" spans="1:16">
      <c r="A38">
        <v>26</v>
      </c>
      <c r="B38">
        <v>898</v>
      </c>
      <c r="C38" t="s">
        <v>17</v>
      </c>
      <c r="D38" t="s">
        <v>15</v>
      </c>
      <c r="E38" t="s">
        <v>56</v>
      </c>
      <c r="F38" t="s">
        <v>20</v>
      </c>
      <c r="G38">
        <v>4</v>
      </c>
      <c r="K38" s="25" t="s">
        <v>69</v>
      </c>
      <c r="L38" s="25">
        <v>1</v>
      </c>
      <c r="M38" s="25">
        <v>1</v>
      </c>
      <c r="N38" s="25">
        <v>1</v>
      </c>
      <c r="O38" s="25">
        <v>1</v>
      </c>
      <c r="P38" s="76"/>
    </row>
    <row r="39" spans="1:16">
      <c r="A39">
        <v>26</v>
      </c>
      <c r="B39">
        <v>902</v>
      </c>
      <c r="C39" t="s">
        <v>17</v>
      </c>
      <c r="D39" t="s">
        <v>15</v>
      </c>
      <c r="E39" t="s">
        <v>56</v>
      </c>
      <c r="F39" t="s">
        <v>20</v>
      </c>
      <c r="G39">
        <v>4</v>
      </c>
      <c r="K39" s="25" t="s">
        <v>44</v>
      </c>
      <c r="L39" s="25">
        <v>1</v>
      </c>
      <c r="M39" s="25">
        <v>1</v>
      </c>
      <c r="N39" s="25">
        <v>1</v>
      </c>
      <c r="O39" s="25">
        <v>0</v>
      </c>
      <c r="P39" s="76"/>
    </row>
    <row r="40" spans="1:16">
      <c r="A40">
        <v>28</v>
      </c>
      <c r="B40">
        <v>899</v>
      </c>
      <c r="C40" t="s">
        <v>24</v>
      </c>
      <c r="D40" t="s">
        <v>15</v>
      </c>
      <c r="E40" t="s">
        <v>56</v>
      </c>
      <c r="F40" t="s">
        <v>20</v>
      </c>
      <c r="G40">
        <v>4</v>
      </c>
    </row>
    <row r="41" spans="1:16">
      <c r="A41">
        <v>28</v>
      </c>
      <c r="B41">
        <v>903</v>
      </c>
      <c r="C41" t="s">
        <v>24</v>
      </c>
      <c r="D41" t="s">
        <v>15</v>
      </c>
      <c r="E41" t="s">
        <v>56</v>
      </c>
      <c r="F41" t="s">
        <v>20</v>
      </c>
      <c r="G41">
        <v>4</v>
      </c>
      <c r="K41" s="24" t="s">
        <v>166</v>
      </c>
      <c r="L41" s="45" t="s">
        <v>162</v>
      </c>
      <c r="M41" s="46"/>
      <c r="N41" s="46"/>
      <c r="O41" s="47"/>
      <c r="P41" s="84" t="s">
        <v>171</v>
      </c>
    </row>
    <row r="42" spans="1:16">
      <c r="A42">
        <v>2</v>
      </c>
      <c r="B42">
        <v>24</v>
      </c>
      <c r="C42" t="s">
        <v>7</v>
      </c>
      <c r="D42" t="s">
        <v>13</v>
      </c>
      <c r="E42" t="s">
        <v>66</v>
      </c>
      <c r="F42" t="s">
        <v>10</v>
      </c>
      <c r="G42">
        <v>1</v>
      </c>
      <c r="K42" s="24" t="s">
        <v>168</v>
      </c>
      <c r="L42" s="24">
        <v>1</v>
      </c>
      <c r="M42" s="24">
        <v>2</v>
      </c>
      <c r="N42" s="24">
        <v>3</v>
      </c>
      <c r="O42" s="24">
        <v>4</v>
      </c>
      <c r="P42" s="85"/>
    </row>
    <row r="43" spans="1:16">
      <c r="A43">
        <v>2</v>
      </c>
      <c r="B43">
        <v>26</v>
      </c>
      <c r="C43" t="s">
        <v>7</v>
      </c>
      <c r="D43" t="s">
        <v>13</v>
      </c>
      <c r="E43" t="s">
        <v>66</v>
      </c>
      <c r="F43" t="s">
        <v>10</v>
      </c>
      <c r="G43">
        <v>1</v>
      </c>
      <c r="K43" s="25" t="s">
        <v>63</v>
      </c>
      <c r="L43" s="25">
        <v>0</v>
      </c>
      <c r="M43" s="25">
        <v>0</v>
      </c>
      <c r="N43" s="25">
        <v>1</v>
      </c>
      <c r="O43" s="25">
        <v>0</v>
      </c>
      <c r="P43" s="76">
        <f>SUM(L43:O49)</f>
        <v>20</v>
      </c>
    </row>
    <row r="44" spans="1:16">
      <c r="A44">
        <v>5</v>
      </c>
      <c r="B44">
        <v>90</v>
      </c>
      <c r="C44" t="s">
        <v>7</v>
      </c>
      <c r="D44" t="s">
        <v>13</v>
      </c>
      <c r="E44" t="s">
        <v>66</v>
      </c>
      <c r="F44" t="s">
        <v>10</v>
      </c>
      <c r="G44">
        <v>2</v>
      </c>
      <c r="K44" s="25" t="s">
        <v>33</v>
      </c>
      <c r="L44" s="25">
        <v>1</v>
      </c>
      <c r="M44" s="25">
        <v>1</v>
      </c>
      <c r="N44" s="25">
        <v>1</v>
      </c>
      <c r="O44" s="25">
        <v>0</v>
      </c>
      <c r="P44" s="76"/>
    </row>
    <row r="45" spans="1:16">
      <c r="A45">
        <v>8</v>
      </c>
      <c r="B45">
        <v>142</v>
      </c>
      <c r="C45" t="s">
        <v>7</v>
      </c>
      <c r="D45" t="s">
        <v>13</v>
      </c>
      <c r="E45" t="s">
        <v>66</v>
      </c>
      <c r="F45" t="s">
        <v>10</v>
      </c>
      <c r="G45">
        <v>3</v>
      </c>
      <c r="K45" s="25" t="s">
        <v>55</v>
      </c>
      <c r="L45" s="25">
        <v>1</v>
      </c>
      <c r="M45" s="25">
        <v>1</v>
      </c>
      <c r="N45" s="25">
        <v>1</v>
      </c>
      <c r="O45" s="25">
        <v>1</v>
      </c>
      <c r="P45" s="76"/>
    </row>
    <row r="46" spans="1:16">
      <c r="A46">
        <v>11</v>
      </c>
      <c r="B46">
        <v>212</v>
      </c>
      <c r="C46" t="s">
        <v>7</v>
      </c>
      <c r="D46" t="s">
        <v>13</v>
      </c>
      <c r="E46" t="s">
        <v>66</v>
      </c>
      <c r="F46" t="s">
        <v>10</v>
      </c>
      <c r="G46">
        <v>4</v>
      </c>
      <c r="K46" s="25" t="s">
        <v>56</v>
      </c>
      <c r="L46" s="25">
        <v>1</v>
      </c>
      <c r="M46" s="25">
        <v>0</v>
      </c>
      <c r="N46" s="25">
        <v>0</v>
      </c>
      <c r="O46" s="25">
        <v>2</v>
      </c>
      <c r="P46" s="76"/>
    </row>
    <row r="47" spans="1:16">
      <c r="A47">
        <v>11</v>
      </c>
      <c r="B47">
        <v>568</v>
      </c>
      <c r="C47" t="s">
        <v>7</v>
      </c>
      <c r="D47" t="s">
        <v>13</v>
      </c>
      <c r="E47" t="s">
        <v>66</v>
      </c>
      <c r="F47" t="s">
        <v>20</v>
      </c>
      <c r="G47">
        <v>2</v>
      </c>
      <c r="K47" s="25" t="s">
        <v>57</v>
      </c>
      <c r="L47" s="25">
        <v>1</v>
      </c>
      <c r="M47" s="25">
        <v>1</v>
      </c>
      <c r="N47" s="25">
        <v>1</v>
      </c>
      <c r="O47" s="25">
        <v>0</v>
      </c>
      <c r="P47" s="76"/>
    </row>
    <row r="48" spans="1:16">
      <c r="A48">
        <v>18</v>
      </c>
      <c r="B48">
        <v>740</v>
      </c>
      <c r="C48" t="s">
        <v>7</v>
      </c>
      <c r="D48" t="s">
        <v>13</v>
      </c>
      <c r="E48" t="s">
        <v>66</v>
      </c>
      <c r="F48" t="s">
        <v>20</v>
      </c>
      <c r="G48">
        <v>3</v>
      </c>
      <c r="K48" s="25" t="s">
        <v>16</v>
      </c>
      <c r="L48" s="25">
        <v>1</v>
      </c>
      <c r="M48" s="25">
        <v>1</v>
      </c>
      <c r="N48" s="25">
        <v>0</v>
      </c>
      <c r="O48" s="25">
        <v>1</v>
      </c>
      <c r="P48" s="76"/>
    </row>
    <row r="49" spans="1:16">
      <c r="A49">
        <v>25</v>
      </c>
      <c r="B49">
        <v>920</v>
      </c>
      <c r="C49" t="s">
        <v>7</v>
      </c>
      <c r="D49" t="s">
        <v>13</v>
      </c>
      <c r="E49" t="s">
        <v>66</v>
      </c>
      <c r="F49" t="s">
        <v>20</v>
      </c>
      <c r="G49">
        <v>4</v>
      </c>
      <c r="K49" s="25" t="s">
        <v>62</v>
      </c>
      <c r="L49" s="25">
        <v>0</v>
      </c>
      <c r="M49" s="25">
        <v>1</v>
      </c>
      <c r="N49" s="25">
        <v>1</v>
      </c>
      <c r="O49" s="25">
        <v>1</v>
      </c>
      <c r="P49" s="76"/>
    </row>
    <row r="50" spans="1:16">
      <c r="A50">
        <v>3</v>
      </c>
      <c r="B50">
        <v>29</v>
      </c>
      <c r="C50" t="s">
        <v>17</v>
      </c>
      <c r="D50" t="s">
        <v>15</v>
      </c>
      <c r="E50" t="s">
        <v>57</v>
      </c>
      <c r="F50" t="s">
        <v>10</v>
      </c>
      <c r="G50">
        <v>1</v>
      </c>
    </row>
    <row r="51" spans="1:16">
      <c r="A51">
        <v>3</v>
      </c>
      <c r="B51">
        <v>393</v>
      </c>
      <c r="C51" t="s">
        <v>17</v>
      </c>
      <c r="D51" t="s">
        <v>15</v>
      </c>
      <c r="E51" t="s">
        <v>57</v>
      </c>
      <c r="F51" t="s">
        <v>20</v>
      </c>
      <c r="G51">
        <v>1</v>
      </c>
      <c r="K51" s="24" t="s">
        <v>167</v>
      </c>
      <c r="L51" s="45" t="s">
        <v>162</v>
      </c>
      <c r="M51" s="46"/>
      <c r="N51" s="46"/>
      <c r="O51" s="47"/>
      <c r="P51" s="77" t="s">
        <v>171</v>
      </c>
    </row>
    <row r="52" spans="1:16">
      <c r="A52">
        <v>5</v>
      </c>
      <c r="B52">
        <v>394</v>
      </c>
      <c r="C52" t="s">
        <v>17</v>
      </c>
      <c r="D52" t="s">
        <v>15</v>
      </c>
      <c r="E52" t="s">
        <v>57</v>
      </c>
      <c r="F52" t="s">
        <v>20</v>
      </c>
      <c r="G52">
        <v>1</v>
      </c>
      <c r="K52" s="24" t="s">
        <v>168</v>
      </c>
      <c r="L52" s="24">
        <v>1</v>
      </c>
      <c r="M52" s="24">
        <v>2</v>
      </c>
      <c r="N52" s="24">
        <v>3</v>
      </c>
      <c r="O52" s="24">
        <v>4</v>
      </c>
      <c r="P52" s="77"/>
    </row>
    <row r="53" spans="1:16">
      <c r="A53">
        <v>6</v>
      </c>
      <c r="B53">
        <v>93</v>
      </c>
      <c r="C53" t="s">
        <v>17</v>
      </c>
      <c r="D53" t="s">
        <v>15</v>
      </c>
      <c r="E53" t="s">
        <v>57</v>
      </c>
      <c r="F53" t="s">
        <v>10</v>
      </c>
      <c r="G53">
        <v>2</v>
      </c>
      <c r="K53" s="25" t="s">
        <v>63</v>
      </c>
      <c r="L53" s="25">
        <v>0</v>
      </c>
      <c r="M53" s="25">
        <v>0</v>
      </c>
      <c r="N53" s="25">
        <v>1</v>
      </c>
      <c r="O53" s="25">
        <v>0</v>
      </c>
      <c r="P53" s="76">
        <f>SUM(L53:O59)</f>
        <v>20</v>
      </c>
    </row>
    <row r="54" spans="1:16">
      <c r="A54">
        <v>7</v>
      </c>
      <c r="B54">
        <v>395</v>
      </c>
      <c r="C54" t="s">
        <v>24</v>
      </c>
      <c r="D54" t="s">
        <v>15</v>
      </c>
      <c r="E54" t="s">
        <v>57</v>
      </c>
      <c r="F54" t="s">
        <v>20</v>
      </c>
      <c r="G54">
        <v>1</v>
      </c>
      <c r="K54" s="25" t="s">
        <v>33</v>
      </c>
      <c r="L54" s="25">
        <v>1</v>
      </c>
      <c r="M54" s="25">
        <v>1</v>
      </c>
      <c r="N54" s="25">
        <v>1</v>
      </c>
      <c r="O54" s="25">
        <v>0</v>
      </c>
      <c r="P54" s="76"/>
    </row>
    <row r="55" spans="1:16">
      <c r="A55">
        <v>9</v>
      </c>
      <c r="B55">
        <v>145</v>
      </c>
      <c r="C55" t="s">
        <v>17</v>
      </c>
      <c r="D55" t="s">
        <v>15</v>
      </c>
      <c r="E55" t="s">
        <v>57</v>
      </c>
      <c r="F55" t="s">
        <v>10</v>
      </c>
      <c r="G55">
        <v>3</v>
      </c>
      <c r="K55" s="25" t="s">
        <v>55</v>
      </c>
      <c r="L55" s="25">
        <v>1</v>
      </c>
      <c r="M55" s="25">
        <v>1</v>
      </c>
      <c r="N55" s="25">
        <v>1</v>
      </c>
      <c r="O55" s="25">
        <v>1</v>
      </c>
      <c r="P55" s="76"/>
    </row>
    <row r="56" spans="1:16">
      <c r="A56">
        <v>10</v>
      </c>
      <c r="B56">
        <v>577</v>
      </c>
      <c r="C56" t="s">
        <v>17</v>
      </c>
      <c r="D56" t="s">
        <v>15</v>
      </c>
      <c r="E56" t="s">
        <v>57</v>
      </c>
      <c r="F56" t="s">
        <v>20</v>
      </c>
      <c r="G56">
        <v>2</v>
      </c>
      <c r="K56" s="25" t="s">
        <v>56</v>
      </c>
      <c r="L56" s="25">
        <v>1</v>
      </c>
      <c r="M56" s="25">
        <v>0</v>
      </c>
      <c r="N56" s="25">
        <v>0</v>
      </c>
      <c r="O56" s="25">
        <v>2</v>
      </c>
      <c r="P56" s="76"/>
    </row>
    <row r="57" spans="1:16">
      <c r="A57">
        <v>12</v>
      </c>
      <c r="B57">
        <v>578</v>
      </c>
      <c r="C57" t="s">
        <v>17</v>
      </c>
      <c r="D57" t="s">
        <v>15</v>
      </c>
      <c r="E57" t="s">
        <v>57</v>
      </c>
      <c r="F57" t="s">
        <v>20</v>
      </c>
      <c r="G57">
        <v>2</v>
      </c>
      <c r="K57" s="25" t="s">
        <v>57</v>
      </c>
      <c r="L57" s="25">
        <v>1</v>
      </c>
      <c r="M57" s="25">
        <v>1</v>
      </c>
      <c r="N57" s="25">
        <v>1</v>
      </c>
      <c r="O57" s="25">
        <v>0</v>
      </c>
      <c r="P57" s="76"/>
    </row>
    <row r="58" spans="1:16">
      <c r="A58">
        <v>14</v>
      </c>
      <c r="B58">
        <v>579</v>
      </c>
      <c r="C58" t="s">
        <v>24</v>
      </c>
      <c r="D58" t="s">
        <v>15</v>
      </c>
      <c r="E58" t="s">
        <v>57</v>
      </c>
      <c r="F58" t="s">
        <v>20</v>
      </c>
      <c r="G58">
        <v>2</v>
      </c>
      <c r="K58" s="25" t="s">
        <v>16</v>
      </c>
      <c r="L58" s="25">
        <v>1</v>
      </c>
      <c r="M58" s="25">
        <v>1</v>
      </c>
      <c r="N58" s="25">
        <v>0</v>
      </c>
      <c r="O58" s="25">
        <v>1</v>
      </c>
      <c r="P58" s="76"/>
    </row>
    <row r="59" spans="1:16">
      <c r="A59">
        <v>15</v>
      </c>
      <c r="B59">
        <v>275</v>
      </c>
      <c r="C59" t="s">
        <v>17</v>
      </c>
      <c r="D59" t="s">
        <v>15</v>
      </c>
      <c r="E59" t="s">
        <v>57</v>
      </c>
      <c r="F59" t="s">
        <v>10</v>
      </c>
      <c r="G59">
        <v>5</v>
      </c>
      <c r="K59" s="25" t="s">
        <v>62</v>
      </c>
      <c r="L59" s="25">
        <v>0</v>
      </c>
      <c r="M59" s="25">
        <v>1</v>
      </c>
      <c r="N59" s="25">
        <v>1</v>
      </c>
      <c r="O59" s="25">
        <v>1</v>
      </c>
      <c r="P59" s="76"/>
    </row>
    <row r="60" spans="1:16">
      <c r="A60">
        <v>17</v>
      </c>
      <c r="B60">
        <v>753</v>
      </c>
      <c r="C60" t="s">
        <v>17</v>
      </c>
      <c r="D60" t="s">
        <v>15</v>
      </c>
      <c r="E60" t="s">
        <v>57</v>
      </c>
      <c r="F60" t="s">
        <v>20</v>
      </c>
      <c r="G60">
        <v>3</v>
      </c>
    </row>
    <row r="61" spans="1:16">
      <c r="A61">
        <v>19</v>
      </c>
      <c r="B61">
        <v>754</v>
      </c>
      <c r="C61" t="s">
        <v>17</v>
      </c>
      <c r="D61" t="s">
        <v>15</v>
      </c>
      <c r="E61" t="s">
        <v>57</v>
      </c>
      <c r="F61" t="s">
        <v>20</v>
      </c>
      <c r="G61">
        <v>3</v>
      </c>
    </row>
    <row r="62" spans="1:16">
      <c r="A62">
        <v>21</v>
      </c>
      <c r="B62">
        <v>755</v>
      </c>
      <c r="C62" t="s">
        <v>24</v>
      </c>
      <c r="D62" t="s">
        <v>15</v>
      </c>
      <c r="E62" t="s">
        <v>57</v>
      </c>
      <c r="F62" t="s">
        <v>20</v>
      </c>
      <c r="G62">
        <v>3</v>
      </c>
    </row>
    <row r="63" spans="1:16">
      <c r="A63">
        <v>4</v>
      </c>
      <c r="B63">
        <v>396</v>
      </c>
      <c r="C63" t="s">
        <v>7</v>
      </c>
      <c r="D63" t="s">
        <v>13</v>
      </c>
      <c r="E63" t="s">
        <v>69</v>
      </c>
      <c r="F63" t="s">
        <v>20</v>
      </c>
      <c r="G63">
        <v>1</v>
      </c>
    </row>
    <row r="64" spans="1:16">
      <c r="A64">
        <v>11</v>
      </c>
      <c r="B64">
        <v>580</v>
      </c>
      <c r="C64" t="s">
        <v>7</v>
      </c>
      <c r="D64" t="s">
        <v>13</v>
      </c>
      <c r="E64" t="s">
        <v>69</v>
      </c>
      <c r="F64" t="s">
        <v>20</v>
      </c>
      <c r="G64">
        <v>2</v>
      </c>
    </row>
    <row r="65" spans="1:7">
      <c r="A65">
        <v>18</v>
      </c>
      <c r="B65">
        <v>756</v>
      </c>
      <c r="C65" t="s">
        <v>7</v>
      </c>
      <c r="D65" t="s">
        <v>13</v>
      </c>
      <c r="E65" t="s">
        <v>69</v>
      </c>
      <c r="F65" t="s">
        <v>20</v>
      </c>
      <c r="G65">
        <v>3</v>
      </c>
    </row>
    <row r="66" spans="1:7">
      <c r="A66">
        <v>25</v>
      </c>
      <c r="B66">
        <v>936</v>
      </c>
      <c r="C66" t="s">
        <v>7</v>
      </c>
      <c r="D66" t="s">
        <v>13</v>
      </c>
      <c r="E66" t="s">
        <v>69</v>
      </c>
      <c r="F66" t="s">
        <v>20</v>
      </c>
      <c r="G66">
        <v>4</v>
      </c>
    </row>
    <row r="67" spans="1:7">
      <c r="A67">
        <v>3</v>
      </c>
      <c r="B67">
        <v>47</v>
      </c>
      <c r="C67" t="s">
        <v>17</v>
      </c>
      <c r="D67" t="s">
        <v>15</v>
      </c>
      <c r="E67" t="s">
        <v>16</v>
      </c>
      <c r="F67" t="s">
        <v>10</v>
      </c>
      <c r="G67">
        <v>1</v>
      </c>
    </row>
    <row r="68" spans="1:7">
      <c r="A68">
        <v>3</v>
      </c>
      <c r="B68">
        <v>445</v>
      </c>
      <c r="C68" t="s">
        <v>17</v>
      </c>
      <c r="D68" t="s">
        <v>15</v>
      </c>
      <c r="E68" t="s">
        <v>16</v>
      </c>
      <c r="F68" t="s">
        <v>20</v>
      </c>
      <c r="G68">
        <v>1</v>
      </c>
    </row>
    <row r="69" spans="1:7">
      <c r="A69">
        <v>5</v>
      </c>
      <c r="B69">
        <v>446</v>
      </c>
      <c r="C69" t="s">
        <v>17</v>
      </c>
      <c r="D69" t="s">
        <v>15</v>
      </c>
      <c r="E69" t="s">
        <v>16</v>
      </c>
      <c r="F69" t="s">
        <v>20</v>
      </c>
      <c r="G69">
        <v>1</v>
      </c>
    </row>
    <row r="70" spans="1:7">
      <c r="A70">
        <v>7</v>
      </c>
      <c r="B70">
        <v>447</v>
      </c>
      <c r="C70" t="s">
        <v>24</v>
      </c>
      <c r="D70" t="s">
        <v>15</v>
      </c>
      <c r="E70" t="s">
        <v>16</v>
      </c>
      <c r="F70" t="s">
        <v>20</v>
      </c>
      <c r="G70">
        <v>1</v>
      </c>
    </row>
    <row r="71" spans="1:7">
      <c r="A71">
        <v>10</v>
      </c>
      <c r="B71">
        <v>629</v>
      </c>
      <c r="C71" t="s">
        <v>17</v>
      </c>
      <c r="D71" t="s">
        <v>15</v>
      </c>
      <c r="E71" t="s">
        <v>16</v>
      </c>
      <c r="F71" t="s">
        <v>20</v>
      </c>
      <c r="G71">
        <v>2</v>
      </c>
    </row>
    <row r="72" spans="1:7">
      <c r="A72">
        <v>12</v>
      </c>
      <c r="B72">
        <v>630</v>
      </c>
      <c r="C72" t="s">
        <v>17</v>
      </c>
      <c r="D72" t="s">
        <v>15</v>
      </c>
      <c r="E72" t="s">
        <v>16</v>
      </c>
      <c r="F72" t="s">
        <v>20</v>
      </c>
      <c r="G72">
        <v>2</v>
      </c>
    </row>
    <row r="73" spans="1:7">
      <c r="A73">
        <v>14</v>
      </c>
      <c r="B73">
        <v>631</v>
      </c>
      <c r="C73" t="s">
        <v>24</v>
      </c>
      <c r="D73" t="s">
        <v>15</v>
      </c>
      <c r="E73" t="s">
        <v>16</v>
      </c>
      <c r="F73" t="s">
        <v>20</v>
      </c>
      <c r="G73">
        <v>2</v>
      </c>
    </row>
    <row r="74" spans="1:7">
      <c r="A74">
        <v>24</v>
      </c>
      <c r="B74">
        <v>977</v>
      </c>
      <c r="C74" t="s">
        <v>17</v>
      </c>
      <c r="D74" t="s">
        <v>15</v>
      </c>
      <c r="E74" t="s">
        <v>16</v>
      </c>
      <c r="F74" t="s">
        <v>20</v>
      </c>
      <c r="G74">
        <v>4</v>
      </c>
    </row>
    <row r="75" spans="1:7">
      <c r="A75">
        <v>26</v>
      </c>
      <c r="B75">
        <v>978</v>
      </c>
      <c r="C75" t="s">
        <v>17</v>
      </c>
      <c r="D75" t="s">
        <v>15</v>
      </c>
      <c r="E75" t="s">
        <v>16</v>
      </c>
      <c r="F75" t="s">
        <v>20</v>
      </c>
      <c r="G75">
        <v>4</v>
      </c>
    </row>
    <row r="76" spans="1:7">
      <c r="A76">
        <v>28</v>
      </c>
      <c r="B76">
        <v>979</v>
      </c>
      <c r="C76" t="s">
        <v>24</v>
      </c>
      <c r="D76" t="s">
        <v>15</v>
      </c>
      <c r="E76" t="s">
        <v>16</v>
      </c>
      <c r="F76" t="s">
        <v>20</v>
      </c>
      <c r="G76">
        <v>4</v>
      </c>
    </row>
    <row r="77" spans="1:7">
      <c r="A77">
        <v>10</v>
      </c>
      <c r="B77">
        <v>637</v>
      </c>
      <c r="C77" t="s">
        <v>17</v>
      </c>
      <c r="D77" t="s">
        <v>15</v>
      </c>
      <c r="E77" t="s">
        <v>62</v>
      </c>
      <c r="F77" t="s">
        <v>20</v>
      </c>
      <c r="G77">
        <v>2</v>
      </c>
    </row>
    <row r="78" spans="1:7">
      <c r="A78">
        <v>12</v>
      </c>
      <c r="B78">
        <v>638</v>
      </c>
      <c r="C78" t="s">
        <v>17</v>
      </c>
      <c r="D78" t="s">
        <v>15</v>
      </c>
      <c r="E78" t="s">
        <v>62</v>
      </c>
      <c r="F78" t="s">
        <v>20</v>
      </c>
      <c r="G78">
        <v>2</v>
      </c>
    </row>
    <row r="79" spans="1:7">
      <c r="A79">
        <v>14</v>
      </c>
      <c r="B79">
        <v>639</v>
      </c>
      <c r="C79" t="s">
        <v>24</v>
      </c>
      <c r="D79" t="s">
        <v>15</v>
      </c>
      <c r="E79" t="s">
        <v>62</v>
      </c>
      <c r="F79" t="s">
        <v>20</v>
      </c>
      <c r="G79">
        <v>2</v>
      </c>
    </row>
    <row r="80" spans="1:7">
      <c r="A80">
        <v>17</v>
      </c>
      <c r="B80">
        <v>809</v>
      </c>
      <c r="C80" t="s">
        <v>17</v>
      </c>
      <c r="D80" t="s">
        <v>15</v>
      </c>
      <c r="E80" t="s">
        <v>62</v>
      </c>
      <c r="F80" t="s">
        <v>20</v>
      </c>
      <c r="G80">
        <v>3</v>
      </c>
    </row>
    <row r="81" spans="1:7">
      <c r="A81">
        <v>19</v>
      </c>
      <c r="B81">
        <v>810</v>
      </c>
      <c r="C81" t="s">
        <v>17</v>
      </c>
      <c r="D81" t="s">
        <v>15</v>
      </c>
      <c r="E81" t="s">
        <v>62</v>
      </c>
      <c r="F81" t="s">
        <v>20</v>
      </c>
      <c r="G81">
        <v>3</v>
      </c>
    </row>
    <row r="82" spans="1:7">
      <c r="A82">
        <v>21</v>
      </c>
      <c r="B82">
        <v>811</v>
      </c>
      <c r="C82" t="s">
        <v>24</v>
      </c>
      <c r="D82" t="s">
        <v>15</v>
      </c>
      <c r="E82" t="s">
        <v>62</v>
      </c>
      <c r="F82" t="s">
        <v>20</v>
      </c>
      <c r="G82">
        <v>3</v>
      </c>
    </row>
    <row r="83" spans="1:7">
      <c r="A83">
        <v>24</v>
      </c>
      <c r="B83">
        <v>985</v>
      </c>
      <c r="C83" t="s">
        <v>17</v>
      </c>
      <c r="D83" t="s">
        <v>15</v>
      </c>
      <c r="E83" t="s">
        <v>62</v>
      </c>
      <c r="F83" t="s">
        <v>20</v>
      </c>
      <c r="G83">
        <v>4</v>
      </c>
    </row>
    <row r="84" spans="1:7">
      <c r="A84">
        <v>26</v>
      </c>
      <c r="B84">
        <v>986</v>
      </c>
      <c r="C84" t="s">
        <v>17</v>
      </c>
      <c r="D84" t="s">
        <v>15</v>
      </c>
      <c r="E84" t="s">
        <v>62</v>
      </c>
      <c r="F84" t="s">
        <v>20</v>
      </c>
      <c r="G84">
        <v>4</v>
      </c>
    </row>
    <row r="85" spans="1:7">
      <c r="A85">
        <v>28</v>
      </c>
      <c r="B85">
        <v>987</v>
      </c>
      <c r="C85" t="s">
        <v>24</v>
      </c>
      <c r="D85" t="s">
        <v>15</v>
      </c>
      <c r="E85" t="s">
        <v>62</v>
      </c>
      <c r="F85" t="s">
        <v>20</v>
      </c>
      <c r="G85">
        <v>4</v>
      </c>
    </row>
    <row r="86" spans="1:7">
      <c r="A86">
        <v>6</v>
      </c>
      <c r="B86">
        <v>117</v>
      </c>
      <c r="C86" t="s">
        <v>17</v>
      </c>
      <c r="D86" t="s">
        <v>15</v>
      </c>
      <c r="E86" t="s">
        <v>54</v>
      </c>
      <c r="F86" t="s">
        <v>10</v>
      </c>
      <c r="G86">
        <v>2</v>
      </c>
    </row>
    <row r="87" spans="1:7">
      <c r="A87">
        <v>6</v>
      </c>
      <c r="B87">
        <v>119</v>
      </c>
      <c r="C87" t="s">
        <v>17</v>
      </c>
      <c r="D87" t="s">
        <v>15</v>
      </c>
      <c r="E87" t="s">
        <v>54</v>
      </c>
      <c r="F87" t="s">
        <v>10</v>
      </c>
      <c r="G87">
        <v>2</v>
      </c>
    </row>
    <row r="88" spans="1:7">
      <c r="A88">
        <v>9</v>
      </c>
      <c r="B88">
        <v>179</v>
      </c>
      <c r="C88" t="s">
        <v>17</v>
      </c>
      <c r="D88" t="s">
        <v>15</v>
      </c>
      <c r="E88" t="s">
        <v>54</v>
      </c>
      <c r="F88" t="s">
        <v>10</v>
      </c>
      <c r="G88">
        <v>3</v>
      </c>
    </row>
    <row r="89" spans="1:7">
      <c r="A89">
        <v>15</v>
      </c>
      <c r="B89">
        <v>299</v>
      </c>
      <c r="C89" t="s">
        <v>17</v>
      </c>
      <c r="D89" t="s">
        <v>15</v>
      </c>
      <c r="E89" t="s">
        <v>54</v>
      </c>
      <c r="F89" t="s">
        <v>10</v>
      </c>
      <c r="G89">
        <v>5</v>
      </c>
    </row>
    <row r="90" spans="1:7">
      <c r="A90">
        <v>4</v>
      </c>
      <c r="B90">
        <v>464</v>
      </c>
      <c r="C90" t="s">
        <v>7</v>
      </c>
      <c r="D90" t="s">
        <v>11</v>
      </c>
      <c r="E90" t="s">
        <v>44</v>
      </c>
      <c r="F90" t="s">
        <v>20</v>
      </c>
      <c r="G90">
        <v>1</v>
      </c>
    </row>
    <row r="91" spans="1:7">
      <c r="A91">
        <v>11</v>
      </c>
      <c r="B91">
        <v>648</v>
      </c>
      <c r="C91" t="s">
        <v>7</v>
      </c>
      <c r="D91" t="s">
        <v>11</v>
      </c>
      <c r="E91" t="s">
        <v>44</v>
      </c>
      <c r="F91" t="s">
        <v>20</v>
      </c>
      <c r="G91">
        <v>2</v>
      </c>
    </row>
    <row r="92" spans="1:7">
      <c r="A92">
        <v>18</v>
      </c>
      <c r="B92">
        <v>820</v>
      </c>
      <c r="C92" t="s">
        <v>7</v>
      </c>
      <c r="D92" t="s">
        <v>11</v>
      </c>
      <c r="E92" t="s">
        <v>44</v>
      </c>
      <c r="F92" t="s">
        <v>20</v>
      </c>
      <c r="G92">
        <v>3</v>
      </c>
    </row>
  </sheetData>
  <autoFilter ref="A1:G92" xr:uid="{2C348B51-B9BC-2648-99FD-5AB6F1139F78}">
    <sortState ref="A2:G39">
      <sortCondition ref="E1:E39"/>
    </sortState>
  </autoFilter>
  <mergeCells count="51">
    <mergeCell ref="P53:P59"/>
    <mergeCell ref="L51:O51"/>
    <mergeCell ref="P51:P52"/>
    <mergeCell ref="R24:R25"/>
    <mergeCell ref="R29:R32"/>
    <mergeCell ref="P36:P39"/>
    <mergeCell ref="P43:P49"/>
    <mergeCell ref="R22:R23"/>
    <mergeCell ref="R27:R28"/>
    <mergeCell ref="L34:O34"/>
    <mergeCell ref="P34:P35"/>
    <mergeCell ref="L41:O41"/>
    <mergeCell ref="P41:P42"/>
    <mergeCell ref="L22:Q22"/>
    <mergeCell ref="L27:Q27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L24:Q25 L53:P53 L54:O59">
    <cfRule type="expression" dxfId="37" priority="4">
      <formula>#REF!&gt;0</formula>
    </cfRule>
  </conditionalFormatting>
  <conditionalFormatting sqref="L29:Q32">
    <cfRule type="expression" dxfId="36" priority="3">
      <formula>#REF!&gt;0</formula>
    </cfRule>
  </conditionalFormatting>
  <conditionalFormatting sqref="L36:P36 L37:O39">
    <cfRule type="expression" dxfId="35" priority="2">
      <formula>#REF!&gt;0</formula>
    </cfRule>
  </conditionalFormatting>
  <conditionalFormatting sqref="L43:P43 L44:O49">
    <cfRule type="expression" dxfId="34" priority="1">
      <formula>#REF!&gt;0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63"/>
  <sheetViews>
    <sheetView topLeftCell="I16" zoomScale="80" zoomScaleNormal="80" workbookViewId="0">
      <selection activeCell="Y34" sqref="Y34"/>
    </sheetView>
  </sheetViews>
  <sheetFormatPr baseColWidth="10" defaultColWidth="9.1640625" defaultRowHeight="15"/>
  <cols>
    <col min="1" max="1" width="8" hidden="1" customWidth="1"/>
    <col min="2" max="2" width="9.33203125" hidden="1" customWidth="1"/>
    <col min="3" max="3" width="11.5" hidden="1" customWidth="1"/>
    <col min="4" max="4" width="28.83203125" hidden="1" customWidth="1"/>
    <col min="5" max="5" width="33.1640625" hidden="1" customWidth="1"/>
    <col min="6" max="6" width="10" hidden="1" customWidth="1"/>
    <col min="7" max="7" width="8.33203125" hidden="1" customWidth="1"/>
    <col min="10" max="10" width="11.5" bestFit="1" customWidth="1"/>
    <col min="11" max="11" width="38.1640625" bestFit="1" customWidth="1"/>
    <col min="12" max="12" width="8.5" bestFit="1" customWidth="1"/>
    <col min="13" max="13" width="8" bestFit="1" customWidth="1"/>
    <col min="15" max="15" width="8" bestFit="1" customWidth="1"/>
    <col min="17" max="17" width="12.664062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27" t="s">
        <v>91</v>
      </c>
      <c r="L1" s="28"/>
      <c r="M1" s="28"/>
      <c r="N1" s="29"/>
      <c r="O1" s="27" t="s">
        <v>92</v>
      </c>
      <c r="P1" s="28"/>
      <c r="Q1" s="28"/>
      <c r="R1" s="29"/>
      <c r="S1" s="27" t="s">
        <v>93</v>
      </c>
      <c r="T1" s="28"/>
      <c r="U1" s="28"/>
      <c r="V1" s="28"/>
      <c r="W1" s="29"/>
      <c r="X1" s="27" t="s">
        <v>94</v>
      </c>
      <c r="Y1" s="28"/>
      <c r="Z1" s="28"/>
      <c r="AA1" s="29"/>
      <c r="AB1" s="27" t="s">
        <v>95</v>
      </c>
      <c r="AC1" s="28"/>
      <c r="AD1" s="28"/>
      <c r="AE1" s="29"/>
      <c r="AF1" s="27" t="s">
        <v>96</v>
      </c>
      <c r="AG1" s="28"/>
      <c r="AH1" s="28"/>
      <c r="AI1" s="28"/>
      <c r="AJ1" s="29"/>
      <c r="AK1" s="27" t="s">
        <v>97</v>
      </c>
      <c r="AL1" s="28"/>
      <c r="AM1" s="28"/>
      <c r="AN1" s="29"/>
      <c r="AO1" s="27" t="s">
        <v>98</v>
      </c>
      <c r="AP1" s="28"/>
      <c r="AQ1" s="28"/>
      <c r="AR1" s="29"/>
      <c r="AS1" s="27" t="s">
        <v>99</v>
      </c>
      <c r="AT1" s="28"/>
      <c r="AU1" s="28"/>
      <c r="AV1" s="28"/>
      <c r="AW1" s="29"/>
      <c r="AX1" s="27" t="s">
        <v>100</v>
      </c>
      <c r="AY1" s="28"/>
      <c r="AZ1" s="29"/>
    </row>
    <row r="2" spans="1:52">
      <c r="A2">
        <v>2</v>
      </c>
      <c r="B2">
        <v>4</v>
      </c>
      <c r="C2" t="s">
        <v>7</v>
      </c>
      <c r="D2" t="s">
        <v>8</v>
      </c>
      <c r="E2" t="s">
        <v>28</v>
      </c>
      <c r="F2" t="s">
        <v>10</v>
      </c>
      <c r="G2">
        <v>1</v>
      </c>
      <c r="K2" s="6" t="s">
        <v>101</v>
      </c>
      <c r="L2" s="6" t="s">
        <v>102</v>
      </c>
      <c r="M2" s="6" t="s">
        <v>103</v>
      </c>
      <c r="N2" s="6" t="s">
        <v>104</v>
      </c>
      <c r="O2" s="6" t="s">
        <v>105</v>
      </c>
      <c r="P2" s="6" t="s">
        <v>106</v>
      </c>
      <c r="Q2" s="6" t="s">
        <v>107</v>
      </c>
      <c r="R2" s="6" t="s">
        <v>108</v>
      </c>
      <c r="S2" s="6" t="s">
        <v>109</v>
      </c>
      <c r="T2" s="6" t="s">
        <v>110</v>
      </c>
      <c r="U2" s="6" t="s">
        <v>111</v>
      </c>
      <c r="V2" s="6" t="s">
        <v>112</v>
      </c>
      <c r="W2" s="6" t="s">
        <v>113</v>
      </c>
      <c r="X2" s="7" t="s">
        <v>114</v>
      </c>
      <c r="Y2" s="7" t="s">
        <v>115</v>
      </c>
      <c r="Z2" s="7" t="s">
        <v>116</v>
      </c>
      <c r="AA2" s="7" t="s">
        <v>117</v>
      </c>
      <c r="AB2" s="6" t="s">
        <v>118</v>
      </c>
      <c r="AC2" s="6" t="s">
        <v>106</v>
      </c>
      <c r="AD2" s="6" t="s">
        <v>119</v>
      </c>
      <c r="AE2" s="6" t="s">
        <v>108</v>
      </c>
      <c r="AF2" s="6" t="s">
        <v>120</v>
      </c>
      <c r="AG2" s="6" t="s">
        <v>121</v>
      </c>
      <c r="AH2" s="6" t="s">
        <v>122</v>
      </c>
      <c r="AI2" s="6" t="s">
        <v>123</v>
      </c>
      <c r="AJ2" s="6" t="s">
        <v>124</v>
      </c>
      <c r="AK2" s="6" t="s">
        <v>125</v>
      </c>
      <c r="AL2" s="6" t="s">
        <v>126</v>
      </c>
      <c r="AM2" s="6" t="s">
        <v>127</v>
      </c>
      <c r="AN2" s="6" t="s">
        <v>128</v>
      </c>
      <c r="AO2" s="6" t="s">
        <v>129</v>
      </c>
      <c r="AP2" s="6" t="s">
        <v>130</v>
      </c>
      <c r="AQ2" s="6" t="s">
        <v>131</v>
      </c>
      <c r="AR2" s="6" t="s">
        <v>132</v>
      </c>
      <c r="AS2" s="6" t="s">
        <v>133</v>
      </c>
      <c r="AT2" s="6" t="s">
        <v>134</v>
      </c>
      <c r="AU2" s="6" t="s">
        <v>102</v>
      </c>
      <c r="AV2" s="6" t="s">
        <v>103</v>
      </c>
      <c r="AW2" s="6" t="s">
        <v>104</v>
      </c>
      <c r="AX2" s="6" t="s">
        <v>125</v>
      </c>
      <c r="AY2" s="6" t="s">
        <v>126</v>
      </c>
      <c r="AZ2" s="11">
        <v>43083</v>
      </c>
    </row>
    <row r="3" spans="1:52">
      <c r="A3">
        <v>4</v>
      </c>
      <c r="B3">
        <v>332</v>
      </c>
      <c r="C3" t="s">
        <v>7</v>
      </c>
      <c r="D3" t="s">
        <v>8</v>
      </c>
      <c r="E3" t="s">
        <v>28</v>
      </c>
      <c r="F3" t="s">
        <v>20</v>
      </c>
      <c r="G3">
        <v>1</v>
      </c>
      <c r="J3" s="22"/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1">
        <v>20</v>
      </c>
      <c r="AF3" s="1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1">
        <v>27</v>
      </c>
      <c r="AM3" s="1">
        <v>28</v>
      </c>
      <c r="AN3" s="1">
        <v>29</v>
      </c>
      <c r="AO3" s="1">
        <v>30</v>
      </c>
      <c r="AP3" s="1">
        <v>31</v>
      </c>
      <c r="AQ3" s="1">
        <v>32</v>
      </c>
      <c r="AR3" s="1">
        <v>33</v>
      </c>
      <c r="AS3" s="1">
        <v>34</v>
      </c>
      <c r="AT3" s="1">
        <v>35</v>
      </c>
      <c r="AU3" s="1">
        <v>36</v>
      </c>
      <c r="AV3" s="1">
        <v>37</v>
      </c>
      <c r="AW3" s="1">
        <v>38</v>
      </c>
      <c r="AX3" s="1">
        <v>39</v>
      </c>
      <c r="AY3" s="1">
        <v>40</v>
      </c>
      <c r="AZ3" s="1">
        <v>41</v>
      </c>
    </row>
    <row r="4" spans="1:52">
      <c r="A4">
        <v>8</v>
      </c>
      <c r="B4">
        <v>126</v>
      </c>
      <c r="C4" t="s">
        <v>7</v>
      </c>
      <c r="D4" t="s">
        <v>8</v>
      </c>
      <c r="E4" t="s">
        <v>28</v>
      </c>
      <c r="F4" t="s">
        <v>10</v>
      </c>
      <c r="G4">
        <v>3</v>
      </c>
      <c r="J4" s="10"/>
      <c r="K4" s="30" t="s">
        <v>10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3" t="s">
        <v>135</v>
      </c>
      <c r="AE4" s="34"/>
      <c r="AF4" s="30" t="s">
        <v>157</v>
      </c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2"/>
      <c r="AZ4" s="39"/>
    </row>
    <row r="5" spans="1:52">
      <c r="A5">
        <v>11</v>
      </c>
      <c r="B5">
        <v>194</v>
      </c>
      <c r="C5" t="s">
        <v>7</v>
      </c>
      <c r="D5" t="s">
        <v>8</v>
      </c>
      <c r="E5" t="s">
        <v>28</v>
      </c>
      <c r="F5" t="s">
        <v>10</v>
      </c>
      <c r="G5">
        <v>4</v>
      </c>
      <c r="K5" s="12" t="s">
        <v>169</v>
      </c>
      <c r="L5" s="42" t="s">
        <v>136</v>
      </c>
      <c r="M5" s="43"/>
      <c r="N5" s="44"/>
      <c r="O5" s="45" t="s">
        <v>137</v>
      </c>
      <c r="P5" s="46"/>
      <c r="Q5" s="47"/>
      <c r="R5" s="42" t="s">
        <v>138</v>
      </c>
      <c r="S5" s="43"/>
      <c r="T5" s="44"/>
      <c r="U5" s="45" t="s">
        <v>139</v>
      </c>
      <c r="V5" s="46"/>
      <c r="W5" s="47"/>
      <c r="X5" s="42" t="s">
        <v>140</v>
      </c>
      <c r="Y5" s="43"/>
      <c r="Z5" s="44"/>
      <c r="AA5" s="45" t="s">
        <v>141</v>
      </c>
      <c r="AB5" s="46"/>
      <c r="AC5" s="47"/>
      <c r="AD5" s="35"/>
      <c r="AE5" s="36"/>
      <c r="AF5" s="8"/>
      <c r="AG5" s="42" t="s">
        <v>142</v>
      </c>
      <c r="AH5" s="43"/>
      <c r="AI5" s="44"/>
      <c r="AJ5" s="45" t="s">
        <v>143</v>
      </c>
      <c r="AK5" s="46"/>
      <c r="AL5" s="47"/>
      <c r="AM5" s="48" t="s">
        <v>144</v>
      </c>
      <c r="AN5" s="42" t="s">
        <v>145</v>
      </c>
      <c r="AO5" s="43"/>
      <c r="AP5" s="44"/>
      <c r="AQ5" s="45" t="s">
        <v>146</v>
      </c>
      <c r="AR5" s="46"/>
      <c r="AS5" s="47"/>
      <c r="AT5" s="42" t="s">
        <v>147</v>
      </c>
      <c r="AU5" s="43"/>
      <c r="AV5" s="44"/>
      <c r="AW5" s="45" t="s">
        <v>148</v>
      </c>
      <c r="AX5" s="46"/>
      <c r="AY5" s="47"/>
      <c r="AZ5" s="40"/>
    </row>
    <row r="6" spans="1:52">
      <c r="A6">
        <v>11</v>
      </c>
      <c r="B6">
        <v>512</v>
      </c>
      <c r="C6" t="s">
        <v>7</v>
      </c>
      <c r="D6" t="s">
        <v>8</v>
      </c>
      <c r="E6" t="s">
        <v>28</v>
      </c>
      <c r="F6" t="s">
        <v>20</v>
      </c>
      <c r="G6">
        <v>2</v>
      </c>
      <c r="J6" s="51" t="s">
        <v>170</v>
      </c>
      <c r="K6" s="14" t="s">
        <v>7</v>
      </c>
      <c r="L6" s="1">
        <f t="shared" ref="L6:U7" si="0">COUNTIFS($C$2:$C$642,$K6,$A$2:$A$642,L$3,$F$2:$F$642,$K$4)</f>
        <v>0</v>
      </c>
      <c r="M6" s="1">
        <f t="shared" si="0"/>
        <v>2</v>
      </c>
      <c r="N6" s="1">
        <f t="shared" si="0"/>
        <v>0</v>
      </c>
      <c r="O6" s="1">
        <f t="shared" si="0"/>
        <v>0</v>
      </c>
      <c r="P6" s="1">
        <f t="shared" si="0"/>
        <v>1</v>
      </c>
      <c r="Q6" s="1">
        <f t="shared" si="0"/>
        <v>0</v>
      </c>
      <c r="R6" s="1">
        <f t="shared" si="0"/>
        <v>0</v>
      </c>
      <c r="S6" s="1">
        <f t="shared" si="0"/>
        <v>2</v>
      </c>
      <c r="T6" s="1">
        <f t="shared" si="0"/>
        <v>0</v>
      </c>
      <c r="U6" s="1">
        <f t="shared" si="0"/>
        <v>0</v>
      </c>
      <c r="V6" s="1">
        <f t="shared" ref="V6:AC7" si="1">COUNTIFS($C$2:$C$642,$K6,$A$2:$A$642,V$3,$F$2:$F$642,$K$4)</f>
        <v>2</v>
      </c>
      <c r="W6" s="1">
        <f t="shared" si="1"/>
        <v>0</v>
      </c>
      <c r="X6" s="1">
        <f t="shared" si="1"/>
        <v>0</v>
      </c>
      <c r="Y6" s="1">
        <f t="shared" si="1"/>
        <v>1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35"/>
      <c r="AE6" s="36"/>
      <c r="AF6" s="12" t="s">
        <v>149</v>
      </c>
      <c r="AG6" s="1">
        <f t="shared" ref="AG6:AL7" si="2">COUNTIFS($C$2:$C$642,$K6,$A$2:$A$642,AG$3,$F$2:$F$642,$AF$4)</f>
        <v>0</v>
      </c>
      <c r="AH6" s="1">
        <f t="shared" si="2"/>
        <v>0</v>
      </c>
      <c r="AI6" s="1">
        <f t="shared" si="2"/>
        <v>0</v>
      </c>
      <c r="AJ6" s="1">
        <f t="shared" si="2"/>
        <v>0</v>
      </c>
      <c r="AK6" s="1">
        <f t="shared" si="2"/>
        <v>0</v>
      </c>
      <c r="AL6" s="1">
        <f t="shared" si="2"/>
        <v>0</v>
      </c>
      <c r="AM6" s="49"/>
      <c r="AN6" s="1">
        <f t="shared" ref="AN6:AY7" si="3">COUNTIFS($C$2:$C$642,$K6,$A$2:$A$642,AN$3,$F$2:$F$642,$AF$4)</f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40"/>
    </row>
    <row r="7" spans="1:52">
      <c r="A7">
        <v>14</v>
      </c>
      <c r="B7">
        <v>254</v>
      </c>
      <c r="C7" t="s">
        <v>7</v>
      </c>
      <c r="D7" t="s">
        <v>8</v>
      </c>
      <c r="E7" t="s">
        <v>28</v>
      </c>
      <c r="F7" t="s">
        <v>10</v>
      </c>
      <c r="G7">
        <v>5</v>
      </c>
      <c r="J7" s="52"/>
      <c r="K7" s="14" t="s">
        <v>17</v>
      </c>
      <c r="L7" s="1">
        <f t="shared" si="0"/>
        <v>0</v>
      </c>
      <c r="M7" s="1">
        <f t="shared" si="0"/>
        <v>0</v>
      </c>
      <c r="N7" s="1">
        <f t="shared" si="0"/>
        <v>4</v>
      </c>
      <c r="O7" s="1">
        <f t="shared" si="0"/>
        <v>0</v>
      </c>
      <c r="P7" s="1">
        <f t="shared" si="0"/>
        <v>0</v>
      </c>
      <c r="Q7" s="1">
        <f t="shared" si="0"/>
        <v>2</v>
      </c>
      <c r="R7" s="1">
        <f t="shared" si="0"/>
        <v>0</v>
      </c>
      <c r="S7" s="1">
        <f t="shared" si="0"/>
        <v>0</v>
      </c>
      <c r="T7" s="1">
        <f t="shared" si="0"/>
        <v>3</v>
      </c>
      <c r="U7" s="1">
        <f t="shared" si="0"/>
        <v>0</v>
      </c>
      <c r="V7" s="1">
        <f t="shared" si="1"/>
        <v>0</v>
      </c>
      <c r="W7" s="1">
        <f t="shared" si="1"/>
        <v>3</v>
      </c>
      <c r="X7" s="1">
        <f t="shared" si="1"/>
        <v>0</v>
      </c>
      <c r="Y7" s="1">
        <f t="shared" si="1"/>
        <v>0</v>
      </c>
      <c r="Z7" s="1">
        <f t="shared" si="1"/>
        <v>3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37"/>
      <c r="AE7" s="38"/>
      <c r="AF7" s="1"/>
      <c r="AG7" s="1">
        <f t="shared" si="2"/>
        <v>0</v>
      </c>
      <c r="AH7" s="1">
        <f t="shared" si="2"/>
        <v>0</v>
      </c>
      <c r="AI7" s="1">
        <f t="shared" si="2"/>
        <v>0</v>
      </c>
      <c r="AJ7" s="1">
        <f t="shared" si="2"/>
        <v>0</v>
      </c>
      <c r="AK7" s="1">
        <f t="shared" si="2"/>
        <v>0</v>
      </c>
      <c r="AL7" s="1">
        <f t="shared" si="2"/>
        <v>0</v>
      </c>
      <c r="AM7" s="50"/>
      <c r="AN7" s="1">
        <f t="shared" si="3"/>
        <v>0</v>
      </c>
      <c r="AO7" s="1">
        <f t="shared" si="3"/>
        <v>0</v>
      </c>
      <c r="AP7" s="1">
        <f t="shared" si="3"/>
        <v>0</v>
      </c>
      <c r="AQ7" s="1">
        <f t="shared" si="3"/>
        <v>0</v>
      </c>
      <c r="AR7" s="1">
        <f t="shared" si="3"/>
        <v>0</v>
      </c>
      <c r="AS7" s="1">
        <f t="shared" si="3"/>
        <v>0</v>
      </c>
      <c r="AT7" s="1">
        <f t="shared" si="3"/>
        <v>0</v>
      </c>
      <c r="AU7" s="1">
        <f t="shared" si="3"/>
        <v>0</v>
      </c>
      <c r="AV7" s="1">
        <f t="shared" si="3"/>
        <v>0</v>
      </c>
      <c r="AW7" s="1">
        <f t="shared" si="3"/>
        <v>0</v>
      </c>
      <c r="AX7" s="1">
        <f t="shared" si="3"/>
        <v>0</v>
      </c>
      <c r="AY7" s="1">
        <f t="shared" si="3"/>
        <v>0</v>
      </c>
      <c r="AZ7" s="40"/>
    </row>
    <row r="8" spans="1:52">
      <c r="A8">
        <v>18</v>
      </c>
      <c r="B8">
        <v>692</v>
      </c>
      <c r="C8" t="s">
        <v>7</v>
      </c>
      <c r="D8" t="s">
        <v>8</v>
      </c>
      <c r="E8" t="s">
        <v>28</v>
      </c>
      <c r="F8" t="s">
        <v>20</v>
      </c>
      <c r="G8">
        <v>3</v>
      </c>
      <c r="J8" s="10"/>
      <c r="K8" s="53" t="s">
        <v>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6" t="s">
        <v>154</v>
      </c>
      <c r="AO8" s="57"/>
      <c r="AP8" s="57"/>
      <c r="AQ8" s="57"/>
      <c r="AR8" s="57"/>
      <c r="AS8" s="57"/>
      <c r="AT8" s="57"/>
      <c r="AU8" s="57"/>
      <c r="AV8" s="57"/>
      <c r="AW8" s="58"/>
      <c r="AX8" s="62"/>
      <c r="AY8" s="63"/>
      <c r="AZ8" s="40"/>
    </row>
    <row r="9" spans="1:52">
      <c r="A9">
        <v>25</v>
      </c>
      <c r="B9">
        <v>864</v>
      </c>
      <c r="C9" t="s">
        <v>7</v>
      </c>
      <c r="D9" t="s">
        <v>8</v>
      </c>
      <c r="E9" t="s">
        <v>28</v>
      </c>
      <c r="F9" t="s">
        <v>20</v>
      </c>
      <c r="G9">
        <v>4</v>
      </c>
      <c r="J9" s="10"/>
      <c r="K9" s="13" t="s">
        <v>149</v>
      </c>
      <c r="L9" s="68" t="s">
        <v>150</v>
      </c>
      <c r="M9" s="69"/>
      <c r="N9" s="69"/>
      <c r="O9" s="69"/>
      <c r="P9" s="69"/>
      <c r="Q9" s="69"/>
      <c r="R9" s="70"/>
      <c r="S9" s="71" t="s">
        <v>151</v>
      </c>
      <c r="T9" s="72"/>
      <c r="U9" s="72"/>
      <c r="V9" s="72"/>
      <c r="W9" s="72"/>
      <c r="X9" s="72"/>
      <c r="Y9" s="73"/>
      <c r="Z9" s="68" t="s">
        <v>152</v>
      </c>
      <c r="AA9" s="69"/>
      <c r="AB9" s="69"/>
      <c r="AC9" s="69"/>
      <c r="AD9" s="69"/>
      <c r="AE9" s="69"/>
      <c r="AF9" s="70"/>
      <c r="AG9" s="71" t="s">
        <v>153</v>
      </c>
      <c r="AH9" s="72"/>
      <c r="AI9" s="72"/>
      <c r="AJ9" s="72"/>
      <c r="AK9" s="72"/>
      <c r="AL9" s="72"/>
      <c r="AM9" s="73"/>
      <c r="AN9" s="59"/>
      <c r="AO9" s="60"/>
      <c r="AP9" s="60"/>
      <c r="AQ9" s="60"/>
      <c r="AR9" s="60"/>
      <c r="AS9" s="60"/>
      <c r="AT9" s="60"/>
      <c r="AU9" s="60"/>
      <c r="AV9" s="60"/>
      <c r="AW9" s="61"/>
      <c r="AX9" s="64"/>
      <c r="AY9" s="65"/>
      <c r="AZ9" s="40"/>
    </row>
    <row r="10" spans="1:52">
      <c r="A10">
        <v>3</v>
      </c>
      <c r="B10">
        <v>11</v>
      </c>
      <c r="C10" t="s">
        <v>17</v>
      </c>
      <c r="D10" t="s">
        <v>13</v>
      </c>
      <c r="E10" t="s">
        <v>71</v>
      </c>
      <c r="F10" t="s">
        <v>10</v>
      </c>
      <c r="G10">
        <v>1</v>
      </c>
      <c r="J10" s="51" t="s">
        <v>170</v>
      </c>
      <c r="K10" s="14" t="s">
        <v>7</v>
      </c>
      <c r="L10" s="1">
        <f t="shared" ref="L10:U12" si="4">COUNTIFS($C$2:$C$642,$K10,$A$2:$A$642,L$3,$F$2:$F$642,$K$8)</f>
        <v>0</v>
      </c>
      <c r="M10" s="1">
        <f t="shared" si="4"/>
        <v>0</v>
      </c>
      <c r="N10" s="1">
        <f t="shared" si="4"/>
        <v>0</v>
      </c>
      <c r="O10" s="1">
        <f t="shared" si="4"/>
        <v>2</v>
      </c>
      <c r="P10" s="1">
        <f t="shared" si="4"/>
        <v>0</v>
      </c>
      <c r="Q10" s="1">
        <f t="shared" si="4"/>
        <v>0</v>
      </c>
      <c r="R10" s="1">
        <f t="shared" si="4"/>
        <v>0</v>
      </c>
      <c r="S10" s="1">
        <f t="shared" si="4"/>
        <v>0</v>
      </c>
      <c r="T10" s="1">
        <f t="shared" si="4"/>
        <v>0</v>
      </c>
      <c r="U10" s="1">
        <f t="shared" si="4"/>
        <v>0</v>
      </c>
      <c r="V10" s="1">
        <f t="shared" ref="V10:AE12" si="5">COUNTIFS($C$2:$C$642,$K10,$A$2:$A$642,V$3,$F$2:$F$642,$K$8)</f>
        <v>2</v>
      </c>
      <c r="W10" s="1">
        <f t="shared" si="5"/>
        <v>0</v>
      </c>
      <c r="X10" s="1">
        <f t="shared" si="5"/>
        <v>0</v>
      </c>
      <c r="Y10" s="1">
        <f t="shared" si="5"/>
        <v>0</v>
      </c>
      <c r="Z10" s="1">
        <f t="shared" si="5"/>
        <v>0</v>
      </c>
      <c r="AA10" s="1">
        <f t="shared" si="5"/>
        <v>0</v>
      </c>
      <c r="AB10" s="1">
        <f t="shared" si="5"/>
        <v>0</v>
      </c>
      <c r="AC10" s="1">
        <f t="shared" si="5"/>
        <v>2</v>
      </c>
      <c r="AD10" s="1">
        <f t="shared" si="5"/>
        <v>0</v>
      </c>
      <c r="AE10" s="1">
        <f t="shared" si="5"/>
        <v>0</v>
      </c>
      <c r="AF10" s="1">
        <f t="shared" ref="AF10:AM12" si="6">COUNTIFS($C$2:$C$642,$K10,$A$2:$A$642,AF$3,$F$2:$F$642,$K$8)</f>
        <v>0</v>
      </c>
      <c r="AG10" s="1">
        <f t="shared" si="6"/>
        <v>0</v>
      </c>
      <c r="AH10" s="1">
        <f t="shared" si="6"/>
        <v>0</v>
      </c>
      <c r="AI10" s="1">
        <f t="shared" si="6"/>
        <v>0</v>
      </c>
      <c r="AJ10" s="1">
        <f t="shared" si="6"/>
        <v>2</v>
      </c>
      <c r="AK10" s="1">
        <f t="shared" si="6"/>
        <v>0</v>
      </c>
      <c r="AL10" s="1">
        <f t="shared" si="6"/>
        <v>0</v>
      </c>
      <c r="AM10" s="1">
        <f t="shared" si="6"/>
        <v>0</v>
      </c>
      <c r="AN10" s="1">
        <f t="shared" ref="AN10:AW12" si="7">COUNTIFS($C$2:$C$642,$K10,$A$2:$A$642,AN$3,$F$2:$F$642,$AN$8)</f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64"/>
      <c r="AY10" s="65"/>
      <c r="AZ10" s="40"/>
    </row>
    <row r="11" spans="1:52">
      <c r="A11">
        <v>24</v>
      </c>
      <c r="B11">
        <v>869</v>
      </c>
      <c r="C11" t="s">
        <v>17</v>
      </c>
      <c r="D11" t="s">
        <v>13</v>
      </c>
      <c r="E11" t="s">
        <v>71</v>
      </c>
      <c r="F11" t="s">
        <v>20</v>
      </c>
      <c r="G11">
        <v>4</v>
      </c>
      <c r="J11" s="74"/>
      <c r="K11" s="14" t="s">
        <v>17</v>
      </c>
      <c r="L11" s="1">
        <f t="shared" si="4"/>
        <v>0</v>
      </c>
      <c r="M11" s="1">
        <f t="shared" si="4"/>
        <v>0</v>
      </c>
      <c r="N11" s="1">
        <f t="shared" si="4"/>
        <v>2</v>
      </c>
      <c r="O11" s="1">
        <f t="shared" si="4"/>
        <v>0</v>
      </c>
      <c r="P11" s="1">
        <f t="shared" si="4"/>
        <v>2</v>
      </c>
      <c r="Q11" s="1">
        <f t="shared" si="4"/>
        <v>0</v>
      </c>
      <c r="R11" s="1">
        <f t="shared" si="4"/>
        <v>0</v>
      </c>
      <c r="S11" s="1">
        <f t="shared" si="4"/>
        <v>0</v>
      </c>
      <c r="T11" s="1">
        <f t="shared" si="4"/>
        <v>0</v>
      </c>
      <c r="U11" s="1">
        <f t="shared" si="4"/>
        <v>3</v>
      </c>
      <c r="V11" s="1">
        <f t="shared" si="5"/>
        <v>0</v>
      </c>
      <c r="W11" s="1">
        <f t="shared" si="5"/>
        <v>3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2</v>
      </c>
      <c r="AC11" s="1">
        <f t="shared" si="5"/>
        <v>0</v>
      </c>
      <c r="AD11" s="1">
        <f t="shared" si="5"/>
        <v>2</v>
      </c>
      <c r="AE11" s="1">
        <f t="shared" si="5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3</v>
      </c>
      <c r="AJ11" s="1">
        <f t="shared" si="6"/>
        <v>0</v>
      </c>
      <c r="AK11" s="1">
        <f t="shared" si="6"/>
        <v>3</v>
      </c>
      <c r="AL11" s="1">
        <f t="shared" si="6"/>
        <v>0</v>
      </c>
      <c r="AM11" s="1">
        <f t="shared" si="6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64"/>
      <c r="AY11" s="65"/>
      <c r="AZ11" s="40"/>
    </row>
    <row r="12" spans="1:52">
      <c r="A12">
        <v>26</v>
      </c>
      <c r="B12">
        <v>870</v>
      </c>
      <c r="C12" t="s">
        <v>17</v>
      </c>
      <c r="D12" t="s">
        <v>13</v>
      </c>
      <c r="E12" t="s">
        <v>71</v>
      </c>
      <c r="F12" t="s">
        <v>20</v>
      </c>
      <c r="G12">
        <v>4</v>
      </c>
      <c r="J12" s="52"/>
      <c r="K12" s="14" t="s">
        <v>24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2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5"/>
        <v>0</v>
      </c>
      <c r="W12" s="1">
        <f t="shared" si="5"/>
        <v>0</v>
      </c>
      <c r="X12" s="1">
        <f t="shared" si="5"/>
        <v>0</v>
      </c>
      <c r="Y12" s="1">
        <f t="shared" si="5"/>
        <v>3</v>
      </c>
      <c r="Z12" s="1">
        <f t="shared" si="5"/>
        <v>0</v>
      </c>
      <c r="AA12" s="1">
        <f t="shared" si="5"/>
        <v>0</v>
      </c>
      <c r="AB12" s="1">
        <f t="shared" si="5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6"/>
        <v>2</v>
      </c>
      <c r="AG12" s="1">
        <f t="shared" si="6"/>
        <v>0</v>
      </c>
      <c r="AH12" s="1">
        <f t="shared" si="6"/>
        <v>0</v>
      </c>
      <c r="AI12" s="1">
        <f t="shared" si="6"/>
        <v>0</v>
      </c>
      <c r="AJ12" s="1">
        <f t="shared" si="6"/>
        <v>0</v>
      </c>
      <c r="AK12" s="1">
        <f t="shared" si="6"/>
        <v>0</v>
      </c>
      <c r="AL12" s="1">
        <f t="shared" si="6"/>
        <v>0</v>
      </c>
      <c r="AM12" s="1">
        <f t="shared" si="6"/>
        <v>3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66"/>
      <c r="AY12" s="67"/>
      <c r="AZ12" s="41"/>
    </row>
    <row r="13" spans="1:52">
      <c r="A13">
        <v>28</v>
      </c>
      <c r="B13">
        <v>871</v>
      </c>
      <c r="C13" t="s">
        <v>24</v>
      </c>
      <c r="D13" t="s">
        <v>13</v>
      </c>
      <c r="E13" t="s">
        <v>71</v>
      </c>
      <c r="F13" t="s">
        <v>20</v>
      </c>
      <c r="G13">
        <v>4</v>
      </c>
    </row>
    <row r="14" spans="1:52">
      <c r="A14">
        <v>10</v>
      </c>
      <c r="B14">
        <v>525</v>
      </c>
      <c r="C14" t="s">
        <v>17</v>
      </c>
      <c r="D14" t="s">
        <v>13</v>
      </c>
      <c r="E14" t="s">
        <v>68</v>
      </c>
      <c r="F14" t="s">
        <v>20</v>
      </c>
      <c r="G14">
        <v>2</v>
      </c>
      <c r="K14" s="17" t="s">
        <v>158</v>
      </c>
      <c r="L14" s="18">
        <v>3</v>
      </c>
    </row>
    <row r="15" spans="1:52">
      <c r="A15">
        <v>12</v>
      </c>
      <c r="B15">
        <v>526</v>
      </c>
      <c r="C15" t="s">
        <v>17</v>
      </c>
      <c r="D15" t="s">
        <v>13</v>
      </c>
      <c r="E15" t="s">
        <v>68</v>
      </c>
      <c r="F15" t="s">
        <v>20</v>
      </c>
      <c r="G15">
        <v>2</v>
      </c>
      <c r="K15" s="16" t="s">
        <v>159</v>
      </c>
      <c r="L15" s="1">
        <f>(L6+L10)*1.5</f>
        <v>0</v>
      </c>
      <c r="M15" s="1">
        <f t="shared" ref="M15:AZ15" si="8">(M6+M10)*1.5</f>
        <v>3</v>
      </c>
      <c r="N15" s="1">
        <f t="shared" si="8"/>
        <v>0</v>
      </c>
      <c r="O15" s="1">
        <f t="shared" si="8"/>
        <v>3</v>
      </c>
      <c r="P15" s="1">
        <f t="shared" si="8"/>
        <v>1.5</v>
      </c>
      <c r="Q15" s="1">
        <f t="shared" si="8"/>
        <v>0</v>
      </c>
      <c r="R15" s="1">
        <f t="shared" si="8"/>
        <v>0</v>
      </c>
      <c r="S15" s="1">
        <f t="shared" si="8"/>
        <v>3</v>
      </c>
      <c r="T15" s="1">
        <f t="shared" si="8"/>
        <v>0</v>
      </c>
      <c r="U15" s="1">
        <f t="shared" si="8"/>
        <v>0</v>
      </c>
      <c r="V15" s="1">
        <f t="shared" si="8"/>
        <v>6</v>
      </c>
      <c r="W15" s="1">
        <f t="shared" si="8"/>
        <v>0</v>
      </c>
      <c r="X15" s="1">
        <f t="shared" si="8"/>
        <v>0</v>
      </c>
      <c r="Y15" s="1">
        <f t="shared" si="8"/>
        <v>1.5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3</v>
      </c>
      <c r="AD15" s="1">
        <f t="shared" si="8"/>
        <v>0</v>
      </c>
      <c r="AE15" s="1">
        <f t="shared" si="8"/>
        <v>0</v>
      </c>
      <c r="AF15" s="1">
        <f>(AF10)*1.5</f>
        <v>0</v>
      </c>
      <c r="AG15" s="1">
        <f t="shared" si="8"/>
        <v>0</v>
      </c>
      <c r="AH15" s="1">
        <f t="shared" si="8"/>
        <v>0</v>
      </c>
      <c r="AI15" s="1">
        <f t="shared" si="8"/>
        <v>0</v>
      </c>
      <c r="AJ15" s="1">
        <f t="shared" si="8"/>
        <v>3</v>
      </c>
      <c r="AK15" s="1">
        <f t="shared" si="8"/>
        <v>0</v>
      </c>
      <c r="AL15" s="1">
        <f t="shared" si="8"/>
        <v>0</v>
      </c>
      <c r="AM15" s="1">
        <f t="shared" si="8"/>
        <v>0</v>
      </c>
      <c r="AN15" s="1">
        <f t="shared" si="8"/>
        <v>0</v>
      </c>
      <c r="AO15" s="1">
        <f t="shared" si="8"/>
        <v>0</v>
      </c>
      <c r="AP15" s="1">
        <f t="shared" si="8"/>
        <v>0</v>
      </c>
      <c r="AQ15" s="1">
        <f t="shared" si="8"/>
        <v>0</v>
      </c>
      <c r="AR15" s="1">
        <f t="shared" si="8"/>
        <v>0</v>
      </c>
      <c r="AS15" s="1">
        <f t="shared" si="8"/>
        <v>0</v>
      </c>
      <c r="AT15" s="1">
        <f t="shared" si="8"/>
        <v>0</v>
      </c>
      <c r="AU15" s="1">
        <f t="shared" si="8"/>
        <v>0</v>
      </c>
      <c r="AV15" s="1">
        <f t="shared" si="8"/>
        <v>0</v>
      </c>
      <c r="AW15" s="1">
        <f t="shared" si="8"/>
        <v>0</v>
      </c>
      <c r="AX15" s="1">
        <f t="shared" si="8"/>
        <v>0</v>
      </c>
      <c r="AY15" s="1">
        <f t="shared" si="8"/>
        <v>0</v>
      </c>
      <c r="AZ15" s="1">
        <f t="shared" si="8"/>
        <v>0</v>
      </c>
    </row>
    <row r="16" spans="1:52">
      <c r="A16">
        <v>14</v>
      </c>
      <c r="B16">
        <v>527</v>
      </c>
      <c r="C16" t="s">
        <v>24</v>
      </c>
      <c r="D16" t="s">
        <v>13</v>
      </c>
      <c r="E16" t="s">
        <v>68</v>
      </c>
      <c r="F16" t="s">
        <v>20</v>
      </c>
      <c r="G16">
        <v>2</v>
      </c>
      <c r="K16" s="16" t="s">
        <v>160</v>
      </c>
      <c r="L16" s="1">
        <f>(L7+L11)*1</f>
        <v>0</v>
      </c>
      <c r="M16" s="1">
        <f t="shared" ref="M16:AZ16" si="9">(M7+M11)*1</f>
        <v>0</v>
      </c>
      <c r="N16" s="1">
        <f t="shared" si="9"/>
        <v>6</v>
      </c>
      <c r="O16" s="1">
        <f t="shared" si="9"/>
        <v>0</v>
      </c>
      <c r="P16" s="1">
        <f t="shared" si="9"/>
        <v>2</v>
      </c>
      <c r="Q16" s="1">
        <f t="shared" si="9"/>
        <v>2</v>
      </c>
      <c r="R16" s="1">
        <f t="shared" si="9"/>
        <v>0</v>
      </c>
      <c r="S16" s="1">
        <f t="shared" si="9"/>
        <v>0</v>
      </c>
      <c r="T16" s="1">
        <f t="shared" si="9"/>
        <v>3</v>
      </c>
      <c r="U16" s="1">
        <f t="shared" si="9"/>
        <v>3</v>
      </c>
      <c r="V16" s="1">
        <f t="shared" si="9"/>
        <v>0</v>
      </c>
      <c r="W16" s="1">
        <f t="shared" si="9"/>
        <v>6</v>
      </c>
      <c r="X16" s="1">
        <f t="shared" si="9"/>
        <v>0</v>
      </c>
      <c r="Y16" s="1">
        <f t="shared" si="9"/>
        <v>0</v>
      </c>
      <c r="Z16" s="1">
        <f t="shared" si="9"/>
        <v>3</v>
      </c>
      <c r="AA16" s="1">
        <f t="shared" si="9"/>
        <v>0</v>
      </c>
      <c r="AB16" s="1">
        <f t="shared" si="9"/>
        <v>2</v>
      </c>
      <c r="AC16" s="1">
        <f t="shared" si="9"/>
        <v>0</v>
      </c>
      <c r="AD16" s="1">
        <f t="shared" si="9"/>
        <v>2</v>
      </c>
      <c r="AE16" s="1">
        <f t="shared" si="9"/>
        <v>0</v>
      </c>
      <c r="AF16" s="1">
        <f t="shared" si="9"/>
        <v>0</v>
      </c>
      <c r="AG16" s="1">
        <f t="shared" si="9"/>
        <v>0</v>
      </c>
      <c r="AH16" s="1">
        <f t="shared" si="9"/>
        <v>0</v>
      </c>
      <c r="AI16" s="1">
        <f t="shared" si="9"/>
        <v>3</v>
      </c>
      <c r="AJ16" s="1">
        <f t="shared" si="9"/>
        <v>0</v>
      </c>
      <c r="AK16" s="1">
        <f t="shared" si="9"/>
        <v>3</v>
      </c>
      <c r="AL16" s="1">
        <f t="shared" si="9"/>
        <v>0</v>
      </c>
      <c r="AM16" s="1">
        <f t="shared" si="9"/>
        <v>0</v>
      </c>
      <c r="AN16" s="1">
        <f t="shared" si="9"/>
        <v>0</v>
      </c>
      <c r="AO16" s="1">
        <f t="shared" si="9"/>
        <v>0</v>
      </c>
      <c r="AP16" s="1">
        <f t="shared" si="9"/>
        <v>0</v>
      </c>
      <c r="AQ16" s="1">
        <f t="shared" si="9"/>
        <v>0</v>
      </c>
      <c r="AR16" s="1">
        <f t="shared" si="9"/>
        <v>0</v>
      </c>
      <c r="AS16" s="1">
        <f t="shared" si="9"/>
        <v>0</v>
      </c>
      <c r="AT16" s="1">
        <f t="shared" si="9"/>
        <v>0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1">
        <f t="shared" si="9"/>
        <v>0</v>
      </c>
      <c r="AZ16" s="1">
        <f t="shared" si="9"/>
        <v>0</v>
      </c>
    </row>
    <row r="17" spans="1:52">
      <c r="A17">
        <v>24</v>
      </c>
      <c r="B17">
        <v>877</v>
      </c>
      <c r="C17" t="s">
        <v>17</v>
      </c>
      <c r="D17" t="s">
        <v>13</v>
      </c>
      <c r="E17" t="s">
        <v>68</v>
      </c>
      <c r="F17" t="s">
        <v>20</v>
      </c>
      <c r="G17">
        <v>4</v>
      </c>
      <c r="K17" s="16" t="s">
        <v>161</v>
      </c>
      <c r="L17" s="1">
        <f>L12*2.5</f>
        <v>0</v>
      </c>
      <c r="M17" s="1">
        <f t="shared" ref="M17:AZ17" si="10">M12*2.5</f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  <c r="R17" s="1">
        <f t="shared" si="10"/>
        <v>5</v>
      </c>
      <c r="S17" s="1">
        <f t="shared" si="10"/>
        <v>0</v>
      </c>
      <c r="T17" s="1">
        <f t="shared" si="10"/>
        <v>0</v>
      </c>
      <c r="U17" s="1">
        <f t="shared" si="10"/>
        <v>0</v>
      </c>
      <c r="V17" s="1">
        <f t="shared" si="10"/>
        <v>0</v>
      </c>
      <c r="W17" s="1">
        <f t="shared" si="10"/>
        <v>0</v>
      </c>
      <c r="X17" s="1">
        <f t="shared" si="10"/>
        <v>0</v>
      </c>
      <c r="Y17" s="1">
        <f t="shared" si="10"/>
        <v>7.5</v>
      </c>
      <c r="Z17" s="1">
        <f t="shared" si="10"/>
        <v>0</v>
      </c>
      <c r="AA17" s="1">
        <f t="shared" si="10"/>
        <v>0</v>
      </c>
      <c r="AB17" s="1">
        <f t="shared" si="10"/>
        <v>0</v>
      </c>
      <c r="AC17" s="1">
        <f t="shared" si="10"/>
        <v>0</v>
      </c>
      <c r="AD17" s="1">
        <f t="shared" si="10"/>
        <v>0</v>
      </c>
      <c r="AE17" s="1">
        <f t="shared" si="10"/>
        <v>0</v>
      </c>
      <c r="AF17" s="1">
        <f t="shared" si="10"/>
        <v>5</v>
      </c>
      <c r="AG17" s="1">
        <f t="shared" si="10"/>
        <v>0</v>
      </c>
      <c r="AH17" s="1">
        <f t="shared" si="10"/>
        <v>0</v>
      </c>
      <c r="AI17" s="1">
        <f t="shared" si="10"/>
        <v>0</v>
      </c>
      <c r="AJ17" s="1">
        <f t="shared" si="10"/>
        <v>0</v>
      </c>
      <c r="AK17" s="1">
        <f t="shared" si="10"/>
        <v>0</v>
      </c>
      <c r="AL17" s="1">
        <f t="shared" si="10"/>
        <v>0</v>
      </c>
      <c r="AM17" s="1">
        <f t="shared" si="10"/>
        <v>7.5</v>
      </c>
      <c r="AN17" s="1">
        <f t="shared" si="10"/>
        <v>0</v>
      </c>
      <c r="AO17" s="1">
        <f t="shared" si="10"/>
        <v>0</v>
      </c>
      <c r="AP17" s="1">
        <f t="shared" si="10"/>
        <v>0</v>
      </c>
      <c r="AQ17" s="1">
        <f t="shared" si="10"/>
        <v>0</v>
      </c>
      <c r="AR17" s="1">
        <f t="shared" si="10"/>
        <v>0</v>
      </c>
      <c r="AS17" s="1">
        <f t="shared" si="10"/>
        <v>0</v>
      </c>
      <c r="AT17" s="1">
        <f t="shared" si="10"/>
        <v>0</v>
      </c>
      <c r="AU17" s="1">
        <f t="shared" si="10"/>
        <v>0</v>
      </c>
      <c r="AV17" s="1">
        <f t="shared" si="10"/>
        <v>0</v>
      </c>
      <c r="AW17" s="1">
        <f t="shared" si="10"/>
        <v>0</v>
      </c>
      <c r="AX17" s="1">
        <f t="shared" si="10"/>
        <v>0</v>
      </c>
      <c r="AY17" s="1">
        <f t="shared" si="10"/>
        <v>0</v>
      </c>
      <c r="AZ17" s="1">
        <f t="shared" si="10"/>
        <v>0</v>
      </c>
    </row>
    <row r="18" spans="1:52">
      <c r="A18">
        <v>26</v>
      </c>
      <c r="B18">
        <v>878</v>
      </c>
      <c r="C18" t="s">
        <v>17</v>
      </c>
      <c r="D18" t="s">
        <v>13</v>
      </c>
      <c r="E18" t="s">
        <v>68</v>
      </c>
      <c r="F18" t="s">
        <v>20</v>
      </c>
      <c r="G18">
        <v>4</v>
      </c>
      <c r="K18" s="15" t="s">
        <v>155</v>
      </c>
      <c r="L18" s="20">
        <f>SUM(L15:L17)</f>
        <v>0</v>
      </c>
      <c r="M18" s="20">
        <f t="shared" ref="M18:AZ18" si="11">SUM(M15:M17)</f>
        <v>3</v>
      </c>
      <c r="N18" s="20">
        <f t="shared" si="11"/>
        <v>6</v>
      </c>
      <c r="O18" s="20">
        <f t="shared" si="11"/>
        <v>3</v>
      </c>
      <c r="P18" s="20">
        <f t="shared" si="11"/>
        <v>3.5</v>
      </c>
      <c r="Q18" s="20">
        <f t="shared" si="11"/>
        <v>2</v>
      </c>
      <c r="R18" s="20">
        <f t="shared" si="11"/>
        <v>5</v>
      </c>
      <c r="S18" s="20">
        <f t="shared" si="11"/>
        <v>3</v>
      </c>
      <c r="T18" s="20">
        <f t="shared" si="11"/>
        <v>3</v>
      </c>
      <c r="U18" s="20">
        <f t="shared" si="11"/>
        <v>3</v>
      </c>
      <c r="V18" s="20">
        <f t="shared" si="11"/>
        <v>6</v>
      </c>
      <c r="W18" s="20">
        <f t="shared" si="11"/>
        <v>6</v>
      </c>
      <c r="X18" s="20">
        <f t="shared" si="11"/>
        <v>0</v>
      </c>
      <c r="Y18" s="20">
        <f t="shared" si="11"/>
        <v>9</v>
      </c>
      <c r="Z18" s="20">
        <f t="shared" si="11"/>
        <v>3</v>
      </c>
      <c r="AA18" s="20">
        <f t="shared" si="11"/>
        <v>0</v>
      </c>
      <c r="AB18" s="20">
        <f t="shared" si="11"/>
        <v>2</v>
      </c>
      <c r="AC18" s="20">
        <f t="shared" si="11"/>
        <v>3</v>
      </c>
      <c r="AD18" s="20">
        <f t="shared" si="11"/>
        <v>2</v>
      </c>
      <c r="AE18" s="20">
        <f t="shared" si="11"/>
        <v>0</v>
      </c>
      <c r="AF18" s="20">
        <f t="shared" si="11"/>
        <v>5</v>
      </c>
      <c r="AG18" s="20">
        <f t="shared" si="11"/>
        <v>0</v>
      </c>
      <c r="AH18" s="20">
        <f t="shared" si="11"/>
        <v>0</v>
      </c>
      <c r="AI18" s="20">
        <f t="shared" si="11"/>
        <v>3</v>
      </c>
      <c r="AJ18" s="20">
        <f t="shared" si="11"/>
        <v>3</v>
      </c>
      <c r="AK18" s="20">
        <f t="shared" si="11"/>
        <v>3</v>
      </c>
      <c r="AL18" s="20">
        <f t="shared" si="11"/>
        <v>0</v>
      </c>
      <c r="AM18" s="20">
        <f t="shared" si="11"/>
        <v>7.5</v>
      </c>
      <c r="AN18" s="20">
        <f t="shared" si="11"/>
        <v>0</v>
      </c>
      <c r="AO18" s="20">
        <f t="shared" si="11"/>
        <v>0</v>
      </c>
      <c r="AP18" s="20">
        <f t="shared" si="11"/>
        <v>0</v>
      </c>
      <c r="AQ18" s="20">
        <f t="shared" si="11"/>
        <v>0</v>
      </c>
      <c r="AR18" s="20">
        <f t="shared" si="11"/>
        <v>0</v>
      </c>
      <c r="AS18" s="20">
        <f t="shared" si="11"/>
        <v>0</v>
      </c>
      <c r="AT18" s="20">
        <f t="shared" si="11"/>
        <v>0</v>
      </c>
      <c r="AU18" s="20">
        <f t="shared" si="11"/>
        <v>0</v>
      </c>
      <c r="AV18" s="20">
        <f t="shared" si="11"/>
        <v>0</v>
      </c>
      <c r="AW18" s="20">
        <f t="shared" si="11"/>
        <v>0</v>
      </c>
      <c r="AX18" s="20">
        <f t="shared" si="11"/>
        <v>0</v>
      </c>
      <c r="AY18" s="20">
        <f t="shared" si="11"/>
        <v>0</v>
      </c>
      <c r="AZ18" s="20">
        <f t="shared" si="11"/>
        <v>0</v>
      </c>
    </row>
    <row r="19" spans="1:52">
      <c r="A19">
        <v>28</v>
      </c>
      <c r="B19">
        <v>879</v>
      </c>
      <c r="C19" t="s">
        <v>24</v>
      </c>
      <c r="D19" t="s">
        <v>13</v>
      </c>
      <c r="E19" t="s">
        <v>68</v>
      </c>
      <c r="F19" t="s">
        <v>20</v>
      </c>
      <c r="G19">
        <v>4</v>
      </c>
      <c r="K19" s="15" t="s">
        <v>156</v>
      </c>
      <c r="L19" s="19">
        <f t="shared" ref="L19:AZ19" si="12">IF(L18&gt;$L$14,L18-$L$14,0)</f>
        <v>0</v>
      </c>
      <c r="M19" s="19">
        <f t="shared" si="12"/>
        <v>0</v>
      </c>
      <c r="N19" s="19">
        <f t="shared" si="12"/>
        <v>3</v>
      </c>
      <c r="O19" s="19">
        <f t="shared" si="12"/>
        <v>0</v>
      </c>
      <c r="P19" s="19">
        <f t="shared" si="12"/>
        <v>0.5</v>
      </c>
      <c r="Q19" s="19">
        <f t="shared" si="12"/>
        <v>0</v>
      </c>
      <c r="R19" s="19">
        <f t="shared" si="12"/>
        <v>2</v>
      </c>
      <c r="S19" s="19">
        <f t="shared" si="12"/>
        <v>0</v>
      </c>
      <c r="T19" s="19">
        <f t="shared" si="12"/>
        <v>0</v>
      </c>
      <c r="U19" s="19">
        <f t="shared" si="12"/>
        <v>0</v>
      </c>
      <c r="V19" s="19">
        <f t="shared" si="12"/>
        <v>3</v>
      </c>
      <c r="W19" s="19">
        <f t="shared" si="12"/>
        <v>3</v>
      </c>
      <c r="X19" s="19">
        <f t="shared" si="12"/>
        <v>0</v>
      </c>
      <c r="Y19" s="19">
        <f t="shared" si="12"/>
        <v>6</v>
      </c>
      <c r="Z19" s="19">
        <f t="shared" si="12"/>
        <v>0</v>
      </c>
      <c r="AA19" s="19">
        <f t="shared" si="12"/>
        <v>0</v>
      </c>
      <c r="AB19" s="19">
        <f t="shared" si="12"/>
        <v>0</v>
      </c>
      <c r="AC19" s="19">
        <f t="shared" si="12"/>
        <v>0</v>
      </c>
      <c r="AD19" s="19">
        <f t="shared" si="12"/>
        <v>0</v>
      </c>
      <c r="AE19" s="19">
        <f t="shared" si="12"/>
        <v>0</v>
      </c>
      <c r="AF19" s="19">
        <f t="shared" si="12"/>
        <v>2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0</v>
      </c>
      <c r="AK19" s="19">
        <f t="shared" si="12"/>
        <v>0</v>
      </c>
      <c r="AL19" s="19">
        <f t="shared" si="12"/>
        <v>0</v>
      </c>
      <c r="AM19" s="19">
        <f t="shared" si="12"/>
        <v>4.5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12</v>
      </c>
      <c r="B20">
        <v>205</v>
      </c>
      <c r="C20" t="s">
        <v>17</v>
      </c>
      <c r="D20" t="s">
        <v>13</v>
      </c>
      <c r="E20" t="s">
        <v>14</v>
      </c>
      <c r="F20" t="s">
        <v>10</v>
      </c>
      <c r="G20">
        <v>4</v>
      </c>
    </row>
    <row r="21" spans="1:52">
      <c r="A21">
        <v>15</v>
      </c>
      <c r="B21">
        <v>267</v>
      </c>
      <c r="C21" t="s">
        <v>17</v>
      </c>
      <c r="D21" t="s">
        <v>13</v>
      </c>
      <c r="E21" t="s">
        <v>14</v>
      </c>
      <c r="F21" t="s">
        <v>10</v>
      </c>
      <c r="G21">
        <v>5</v>
      </c>
    </row>
    <row r="22" spans="1:52">
      <c r="A22">
        <v>24</v>
      </c>
      <c r="B22">
        <v>913</v>
      </c>
      <c r="C22" t="s">
        <v>17</v>
      </c>
      <c r="D22" t="s">
        <v>13</v>
      </c>
      <c r="E22" t="s">
        <v>65</v>
      </c>
      <c r="F22" t="s">
        <v>20</v>
      </c>
      <c r="G22">
        <v>4</v>
      </c>
      <c r="K22" s="23" t="s">
        <v>163</v>
      </c>
      <c r="L22" s="75" t="s">
        <v>162</v>
      </c>
      <c r="M22" s="75"/>
      <c r="N22" s="75"/>
      <c r="O22" s="75"/>
      <c r="P22" s="75"/>
      <c r="Q22" s="75"/>
      <c r="R22" s="75" t="s">
        <v>171</v>
      </c>
    </row>
    <row r="23" spans="1:52">
      <c r="A23">
        <v>26</v>
      </c>
      <c r="B23">
        <v>914</v>
      </c>
      <c r="C23" t="s">
        <v>17</v>
      </c>
      <c r="D23" t="s">
        <v>13</v>
      </c>
      <c r="E23" t="s">
        <v>65</v>
      </c>
      <c r="F23" t="s">
        <v>20</v>
      </c>
      <c r="G23">
        <v>4</v>
      </c>
      <c r="K23" s="23" t="s">
        <v>168</v>
      </c>
      <c r="L23" s="23">
        <v>1</v>
      </c>
      <c r="M23" s="23">
        <v>2</v>
      </c>
      <c r="N23" s="23">
        <v>3</v>
      </c>
      <c r="O23" s="23">
        <v>4</v>
      </c>
      <c r="P23" s="23">
        <v>5</v>
      </c>
      <c r="Q23" s="23">
        <v>6</v>
      </c>
      <c r="R23" s="75"/>
    </row>
    <row r="24" spans="1:52">
      <c r="A24">
        <v>28</v>
      </c>
      <c r="B24">
        <v>915</v>
      </c>
      <c r="C24" t="s">
        <v>24</v>
      </c>
      <c r="D24" t="s">
        <v>13</v>
      </c>
      <c r="E24" t="s">
        <v>65</v>
      </c>
      <c r="F24" t="s">
        <v>20</v>
      </c>
      <c r="G24">
        <v>4</v>
      </c>
      <c r="K24" s="25" t="s">
        <v>28</v>
      </c>
      <c r="L24" s="25">
        <v>1</v>
      </c>
      <c r="M24" s="25">
        <v>0</v>
      </c>
      <c r="N24" s="25">
        <v>1</v>
      </c>
      <c r="O24" s="25">
        <v>1</v>
      </c>
      <c r="P24" s="25">
        <v>1</v>
      </c>
      <c r="Q24" s="25">
        <v>0</v>
      </c>
      <c r="R24" s="76">
        <f>SUM(L24:Q25)</f>
        <v>8</v>
      </c>
    </row>
    <row r="25" spans="1:52">
      <c r="A25">
        <v>3</v>
      </c>
      <c r="B25">
        <v>21</v>
      </c>
      <c r="C25" t="s">
        <v>17</v>
      </c>
      <c r="D25" t="s">
        <v>31</v>
      </c>
      <c r="E25" t="s">
        <v>64</v>
      </c>
      <c r="F25" t="s">
        <v>10</v>
      </c>
      <c r="G25">
        <v>1</v>
      </c>
      <c r="K25" s="25" t="s">
        <v>18</v>
      </c>
      <c r="L25" s="25">
        <v>1</v>
      </c>
      <c r="M25" s="25">
        <v>1</v>
      </c>
      <c r="N25" s="25">
        <v>1</v>
      </c>
      <c r="O25" s="25">
        <v>1</v>
      </c>
      <c r="P25" s="25">
        <v>0</v>
      </c>
      <c r="Q25" s="25">
        <v>0</v>
      </c>
      <c r="R25" s="76"/>
    </row>
    <row r="26" spans="1:52">
      <c r="A26">
        <v>3</v>
      </c>
      <c r="B26">
        <v>25</v>
      </c>
      <c r="C26" t="s">
        <v>17</v>
      </c>
      <c r="D26" t="s">
        <v>13</v>
      </c>
      <c r="E26" t="s">
        <v>66</v>
      </c>
      <c r="F26" t="s">
        <v>10</v>
      </c>
      <c r="G26">
        <v>1</v>
      </c>
    </row>
    <row r="27" spans="1:52">
      <c r="A27">
        <v>6</v>
      </c>
      <c r="B27">
        <v>91</v>
      </c>
      <c r="C27" t="s">
        <v>17</v>
      </c>
      <c r="D27" t="s">
        <v>13</v>
      </c>
      <c r="E27" t="s">
        <v>66</v>
      </c>
      <c r="F27" t="s">
        <v>10</v>
      </c>
      <c r="G27">
        <v>2</v>
      </c>
      <c r="K27" s="23" t="s">
        <v>164</v>
      </c>
      <c r="L27" s="78" t="s">
        <v>162</v>
      </c>
      <c r="M27" s="79"/>
      <c r="N27" s="79"/>
      <c r="O27" s="79"/>
      <c r="P27" s="79"/>
      <c r="Q27" s="80"/>
      <c r="R27" s="75" t="s">
        <v>171</v>
      </c>
    </row>
    <row r="28" spans="1:52">
      <c r="A28">
        <v>17</v>
      </c>
      <c r="B28">
        <v>745</v>
      </c>
      <c r="C28" t="s">
        <v>17</v>
      </c>
      <c r="D28" t="s">
        <v>13</v>
      </c>
      <c r="E28" t="s">
        <v>30</v>
      </c>
      <c r="F28" t="s">
        <v>20</v>
      </c>
      <c r="G28">
        <v>3</v>
      </c>
      <c r="K28" s="23" t="s">
        <v>168</v>
      </c>
      <c r="L28" s="23">
        <v>1</v>
      </c>
      <c r="M28" s="23">
        <v>2</v>
      </c>
      <c r="N28" s="23">
        <v>3</v>
      </c>
      <c r="O28" s="23">
        <v>4</v>
      </c>
      <c r="P28" s="23">
        <v>5</v>
      </c>
      <c r="Q28" s="23">
        <v>6</v>
      </c>
      <c r="R28" s="75"/>
    </row>
    <row r="29" spans="1:52">
      <c r="A29">
        <v>19</v>
      </c>
      <c r="B29">
        <v>746</v>
      </c>
      <c r="C29" t="s">
        <v>17</v>
      </c>
      <c r="D29" t="s">
        <v>13</v>
      </c>
      <c r="E29" t="s">
        <v>30</v>
      </c>
      <c r="F29" t="s">
        <v>20</v>
      </c>
      <c r="G29">
        <v>3</v>
      </c>
      <c r="K29" s="1" t="s">
        <v>71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76">
        <f>SUM(L29:Q36)</f>
        <v>15</v>
      </c>
    </row>
    <row r="30" spans="1:52">
      <c r="A30">
        <v>21</v>
      </c>
      <c r="B30">
        <v>747</v>
      </c>
      <c r="C30" t="s">
        <v>24</v>
      </c>
      <c r="D30" t="s">
        <v>13</v>
      </c>
      <c r="E30" t="s">
        <v>30</v>
      </c>
      <c r="F30" t="s">
        <v>20</v>
      </c>
      <c r="G30">
        <v>3</v>
      </c>
      <c r="K30" s="1" t="s">
        <v>14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  <c r="Q30" s="1">
        <v>0</v>
      </c>
      <c r="R30" s="76"/>
    </row>
    <row r="31" spans="1:52">
      <c r="A31">
        <v>3</v>
      </c>
      <c r="B31">
        <v>31</v>
      </c>
      <c r="C31" t="s">
        <v>17</v>
      </c>
      <c r="D31" t="s">
        <v>31</v>
      </c>
      <c r="E31" t="s">
        <v>72</v>
      </c>
      <c r="F31" t="s">
        <v>10</v>
      </c>
      <c r="G31">
        <v>1</v>
      </c>
      <c r="K31" s="1" t="s">
        <v>64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76"/>
    </row>
    <row r="32" spans="1:52">
      <c r="A32">
        <v>6</v>
      </c>
      <c r="B32">
        <v>95</v>
      </c>
      <c r="C32" t="s">
        <v>17</v>
      </c>
      <c r="D32" t="s">
        <v>31</v>
      </c>
      <c r="E32" t="s">
        <v>72</v>
      </c>
      <c r="F32" t="s">
        <v>10</v>
      </c>
      <c r="G32">
        <v>2</v>
      </c>
      <c r="K32" s="1" t="s">
        <v>66</v>
      </c>
      <c r="L32" s="1">
        <v>1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76"/>
    </row>
    <row r="33" spans="1:18">
      <c r="A33">
        <v>12</v>
      </c>
      <c r="B33">
        <v>217</v>
      </c>
      <c r="C33" t="s">
        <v>17</v>
      </c>
      <c r="D33" t="s">
        <v>31</v>
      </c>
      <c r="E33" t="s">
        <v>72</v>
      </c>
      <c r="F33" t="s">
        <v>10</v>
      </c>
      <c r="G33">
        <v>4</v>
      </c>
      <c r="K33" s="1" t="s">
        <v>72</v>
      </c>
      <c r="L33" s="1">
        <v>1</v>
      </c>
      <c r="M33" s="1">
        <v>1</v>
      </c>
      <c r="N33" s="1">
        <v>0</v>
      </c>
      <c r="O33" s="1">
        <v>1</v>
      </c>
      <c r="P33" s="1">
        <v>0</v>
      </c>
      <c r="Q33" s="1">
        <v>0</v>
      </c>
      <c r="R33" s="76"/>
    </row>
    <row r="34" spans="1:18">
      <c r="A34">
        <v>9</v>
      </c>
      <c r="B34">
        <v>157</v>
      </c>
      <c r="C34" t="s">
        <v>17</v>
      </c>
      <c r="D34" t="s">
        <v>31</v>
      </c>
      <c r="E34" t="s">
        <v>37</v>
      </c>
      <c r="F34" t="s">
        <v>10</v>
      </c>
      <c r="G34">
        <v>3</v>
      </c>
      <c r="K34" s="1" t="s">
        <v>37</v>
      </c>
      <c r="L34" s="1">
        <v>0</v>
      </c>
      <c r="M34" s="1">
        <v>0</v>
      </c>
      <c r="N34" s="1">
        <v>1</v>
      </c>
      <c r="O34" s="1">
        <v>0</v>
      </c>
      <c r="P34" s="1">
        <v>1</v>
      </c>
      <c r="Q34" s="1">
        <v>0</v>
      </c>
      <c r="R34" s="76"/>
    </row>
    <row r="35" spans="1:18">
      <c r="A35">
        <v>15</v>
      </c>
      <c r="B35">
        <v>283</v>
      </c>
      <c r="C35" t="s">
        <v>17</v>
      </c>
      <c r="D35" t="s">
        <v>31</v>
      </c>
      <c r="E35" t="s">
        <v>37</v>
      </c>
      <c r="F35" t="s">
        <v>10</v>
      </c>
      <c r="G35">
        <v>5</v>
      </c>
      <c r="K35" s="1" t="s">
        <v>38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76"/>
    </row>
    <row r="36" spans="1:18">
      <c r="A36">
        <v>10</v>
      </c>
      <c r="B36">
        <v>601</v>
      </c>
      <c r="C36" t="s">
        <v>17</v>
      </c>
      <c r="D36" t="s">
        <v>13</v>
      </c>
      <c r="E36" t="s">
        <v>61</v>
      </c>
      <c r="F36" t="s">
        <v>20</v>
      </c>
      <c r="G36">
        <v>2</v>
      </c>
      <c r="K36" s="1" t="s">
        <v>67</v>
      </c>
      <c r="L36" s="1">
        <v>0</v>
      </c>
      <c r="M36" s="1">
        <v>0</v>
      </c>
      <c r="N36" s="1">
        <v>1</v>
      </c>
      <c r="O36" s="1">
        <v>1</v>
      </c>
      <c r="P36" s="1">
        <v>1</v>
      </c>
      <c r="Q36" s="1">
        <v>0</v>
      </c>
      <c r="R36" s="76"/>
    </row>
    <row r="37" spans="1:18">
      <c r="A37">
        <v>12</v>
      </c>
      <c r="B37">
        <v>602</v>
      </c>
      <c r="C37" t="s">
        <v>17</v>
      </c>
      <c r="D37" t="s">
        <v>13</v>
      </c>
      <c r="E37" t="s">
        <v>61</v>
      </c>
      <c r="F37" t="s">
        <v>20</v>
      </c>
      <c r="G37">
        <v>2</v>
      </c>
    </row>
    <row r="38" spans="1:18">
      <c r="A38">
        <v>14</v>
      </c>
      <c r="B38">
        <v>603</v>
      </c>
      <c r="C38" t="s">
        <v>24</v>
      </c>
      <c r="D38" t="s">
        <v>13</v>
      </c>
      <c r="E38" t="s">
        <v>61</v>
      </c>
      <c r="F38" t="s">
        <v>20</v>
      </c>
      <c r="G38">
        <v>2</v>
      </c>
      <c r="K38" s="24" t="s">
        <v>165</v>
      </c>
      <c r="L38" s="45" t="s">
        <v>162</v>
      </c>
      <c r="M38" s="46"/>
      <c r="N38" s="46"/>
      <c r="O38" s="47"/>
      <c r="P38" s="84" t="s">
        <v>171</v>
      </c>
    </row>
    <row r="39" spans="1:18">
      <c r="A39">
        <v>10</v>
      </c>
      <c r="B39">
        <v>609</v>
      </c>
      <c r="C39" t="s">
        <v>17</v>
      </c>
      <c r="D39" t="s">
        <v>13</v>
      </c>
      <c r="E39" t="s">
        <v>70</v>
      </c>
      <c r="F39" t="s">
        <v>20</v>
      </c>
      <c r="G39">
        <v>2</v>
      </c>
      <c r="K39" s="24" t="s">
        <v>168</v>
      </c>
      <c r="L39" s="24">
        <v>1</v>
      </c>
      <c r="M39" s="24">
        <v>2</v>
      </c>
      <c r="N39" s="24">
        <v>3</v>
      </c>
      <c r="O39" s="24">
        <v>4</v>
      </c>
      <c r="P39" s="85"/>
    </row>
    <row r="40" spans="1:18">
      <c r="A40">
        <v>12</v>
      </c>
      <c r="B40">
        <v>610</v>
      </c>
      <c r="C40" t="s">
        <v>17</v>
      </c>
      <c r="D40" t="s">
        <v>13</v>
      </c>
      <c r="E40" t="s">
        <v>70</v>
      </c>
      <c r="F40" t="s">
        <v>20</v>
      </c>
      <c r="G40">
        <v>2</v>
      </c>
      <c r="K40" s="25" t="s">
        <v>28</v>
      </c>
      <c r="L40" s="25">
        <v>1</v>
      </c>
      <c r="M40" s="25">
        <v>1</v>
      </c>
      <c r="N40" s="25">
        <v>1</v>
      </c>
      <c r="O40" s="25">
        <v>1</v>
      </c>
      <c r="P40" s="76">
        <f>SUM(L40:O41)</f>
        <v>8</v>
      </c>
    </row>
    <row r="41" spans="1:18">
      <c r="A41">
        <v>14</v>
      </c>
      <c r="B41">
        <v>611</v>
      </c>
      <c r="C41" t="s">
        <v>24</v>
      </c>
      <c r="D41" t="s">
        <v>13</v>
      </c>
      <c r="E41" t="s">
        <v>70</v>
      </c>
      <c r="F41" t="s">
        <v>20</v>
      </c>
      <c r="G41">
        <v>2</v>
      </c>
      <c r="K41" s="25" t="s">
        <v>45</v>
      </c>
      <c r="L41" s="25">
        <v>1</v>
      </c>
      <c r="M41" s="25">
        <v>1</v>
      </c>
      <c r="N41" s="25">
        <v>1</v>
      </c>
      <c r="O41" s="25">
        <v>1</v>
      </c>
      <c r="P41" s="76"/>
    </row>
    <row r="42" spans="1:18">
      <c r="A42">
        <v>3</v>
      </c>
      <c r="B42">
        <v>437</v>
      </c>
      <c r="C42" t="s">
        <v>17</v>
      </c>
      <c r="D42" t="s">
        <v>13</v>
      </c>
      <c r="E42" t="s">
        <v>38</v>
      </c>
      <c r="F42" t="s">
        <v>20</v>
      </c>
      <c r="G42">
        <v>1</v>
      </c>
    </row>
    <row r="43" spans="1:18">
      <c r="A43">
        <v>5</v>
      </c>
      <c r="B43">
        <v>438</v>
      </c>
      <c r="C43" t="s">
        <v>17</v>
      </c>
      <c r="D43" t="s">
        <v>13</v>
      </c>
      <c r="E43" t="s">
        <v>38</v>
      </c>
      <c r="F43" t="s">
        <v>20</v>
      </c>
      <c r="G43">
        <v>1</v>
      </c>
      <c r="K43" s="24" t="s">
        <v>166</v>
      </c>
      <c r="L43" s="45" t="s">
        <v>162</v>
      </c>
      <c r="M43" s="46"/>
      <c r="N43" s="46"/>
      <c r="O43" s="47"/>
      <c r="P43" s="84" t="s">
        <v>171</v>
      </c>
    </row>
    <row r="44" spans="1:18">
      <c r="A44">
        <v>7</v>
      </c>
      <c r="B44">
        <v>439</v>
      </c>
      <c r="C44" t="s">
        <v>24</v>
      </c>
      <c r="D44" t="s">
        <v>13</v>
      </c>
      <c r="E44" t="s">
        <v>38</v>
      </c>
      <c r="F44" t="s">
        <v>20</v>
      </c>
      <c r="G44">
        <v>1</v>
      </c>
      <c r="K44" s="24" t="s">
        <v>168</v>
      </c>
      <c r="L44" s="24">
        <v>1</v>
      </c>
      <c r="M44" s="24">
        <v>2</v>
      </c>
      <c r="N44" s="24">
        <v>3</v>
      </c>
      <c r="O44" s="24">
        <v>4</v>
      </c>
      <c r="P44" s="85"/>
    </row>
    <row r="45" spans="1:18">
      <c r="A45">
        <v>9</v>
      </c>
      <c r="B45">
        <v>163</v>
      </c>
      <c r="C45" t="s">
        <v>17</v>
      </c>
      <c r="D45" t="s">
        <v>13</v>
      </c>
      <c r="E45" t="s">
        <v>38</v>
      </c>
      <c r="F45" t="s">
        <v>10</v>
      </c>
      <c r="G45">
        <v>3</v>
      </c>
      <c r="K45" s="25" t="s">
        <v>71</v>
      </c>
      <c r="L45" s="25">
        <v>0</v>
      </c>
      <c r="M45" s="25">
        <v>0</v>
      </c>
      <c r="N45" s="25">
        <v>0</v>
      </c>
      <c r="O45" s="25">
        <v>1</v>
      </c>
      <c r="P45" s="76">
        <f>SUM(L45:O52)</f>
        <v>10</v>
      </c>
    </row>
    <row r="46" spans="1:18">
      <c r="A46">
        <v>17</v>
      </c>
      <c r="B46">
        <v>793</v>
      </c>
      <c r="C46" t="s">
        <v>17</v>
      </c>
      <c r="D46" t="s">
        <v>13</v>
      </c>
      <c r="E46" t="s">
        <v>38</v>
      </c>
      <c r="F46" t="s">
        <v>20</v>
      </c>
      <c r="G46">
        <v>3</v>
      </c>
      <c r="K46" s="25" t="s">
        <v>68</v>
      </c>
      <c r="L46" s="25">
        <v>0</v>
      </c>
      <c r="M46" s="25">
        <v>1</v>
      </c>
      <c r="N46" s="25">
        <v>0</v>
      </c>
      <c r="O46" s="25">
        <v>1</v>
      </c>
      <c r="P46" s="76"/>
    </row>
    <row r="47" spans="1:18">
      <c r="A47">
        <v>19</v>
      </c>
      <c r="B47">
        <v>794</v>
      </c>
      <c r="C47" t="s">
        <v>17</v>
      </c>
      <c r="D47" t="s">
        <v>13</v>
      </c>
      <c r="E47" t="s">
        <v>38</v>
      </c>
      <c r="F47" t="s">
        <v>20</v>
      </c>
      <c r="G47">
        <v>3</v>
      </c>
      <c r="K47" s="25" t="s">
        <v>65</v>
      </c>
      <c r="L47" s="25">
        <v>0</v>
      </c>
      <c r="M47" s="25">
        <v>0</v>
      </c>
      <c r="N47" s="25">
        <v>0</v>
      </c>
      <c r="O47" s="25">
        <v>1</v>
      </c>
      <c r="P47" s="76"/>
    </row>
    <row r="48" spans="1:18">
      <c r="A48">
        <v>21</v>
      </c>
      <c r="B48">
        <v>795</v>
      </c>
      <c r="C48" t="s">
        <v>24</v>
      </c>
      <c r="D48" t="s">
        <v>13</v>
      </c>
      <c r="E48" t="s">
        <v>38</v>
      </c>
      <c r="F48" t="s">
        <v>20</v>
      </c>
      <c r="G48">
        <v>3</v>
      </c>
      <c r="K48" s="25" t="s">
        <v>30</v>
      </c>
      <c r="L48" s="25">
        <v>0</v>
      </c>
      <c r="M48" s="25">
        <v>0</v>
      </c>
      <c r="N48" s="25">
        <v>1</v>
      </c>
      <c r="O48" s="25">
        <v>0</v>
      </c>
      <c r="P48" s="76"/>
    </row>
    <row r="49" spans="1:16">
      <c r="A49">
        <v>3</v>
      </c>
      <c r="B49">
        <v>449</v>
      </c>
      <c r="C49" t="s">
        <v>17</v>
      </c>
      <c r="D49" t="s">
        <v>13</v>
      </c>
      <c r="E49" t="s">
        <v>67</v>
      </c>
      <c r="F49" t="s">
        <v>20</v>
      </c>
      <c r="G49">
        <v>1</v>
      </c>
      <c r="K49" s="25" t="s">
        <v>61</v>
      </c>
      <c r="L49" s="25">
        <v>0</v>
      </c>
      <c r="M49" s="25">
        <v>1</v>
      </c>
      <c r="N49" s="25">
        <v>0</v>
      </c>
      <c r="O49" s="25">
        <v>0</v>
      </c>
      <c r="P49" s="76"/>
    </row>
    <row r="50" spans="1:16">
      <c r="A50">
        <v>5</v>
      </c>
      <c r="B50">
        <v>450</v>
      </c>
      <c r="C50" t="s">
        <v>17</v>
      </c>
      <c r="D50" t="s">
        <v>13</v>
      </c>
      <c r="E50" t="s">
        <v>67</v>
      </c>
      <c r="F50" t="s">
        <v>20</v>
      </c>
      <c r="G50">
        <v>1</v>
      </c>
      <c r="K50" s="25" t="s">
        <v>70</v>
      </c>
      <c r="L50" s="25">
        <v>0</v>
      </c>
      <c r="M50" s="25">
        <v>1</v>
      </c>
      <c r="N50" s="25">
        <v>0</v>
      </c>
      <c r="O50" s="25">
        <v>0</v>
      </c>
      <c r="P50" s="76"/>
    </row>
    <row r="51" spans="1:16">
      <c r="A51">
        <v>7</v>
      </c>
      <c r="B51">
        <v>451</v>
      </c>
      <c r="C51" t="s">
        <v>24</v>
      </c>
      <c r="D51" t="s">
        <v>13</v>
      </c>
      <c r="E51" t="s">
        <v>67</v>
      </c>
      <c r="F51" t="s">
        <v>20</v>
      </c>
      <c r="G51">
        <v>1</v>
      </c>
      <c r="K51" s="25" t="s">
        <v>38</v>
      </c>
      <c r="L51" s="25">
        <v>1</v>
      </c>
      <c r="M51" s="25">
        <v>0</v>
      </c>
      <c r="N51" s="25">
        <v>1</v>
      </c>
      <c r="O51" s="25">
        <v>0</v>
      </c>
      <c r="P51" s="76"/>
    </row>
    <row r="52" spans="1:16">
      <c r="A52">
        <v>9</v>
      </c>
      <c r="B52">
        <v>171</v>
      </c>
      <c r="C52" t="s">
        <v>17</v>
      </c>
      <c r="D52" t="s">
        <v>13</v>
      </c>
      <c r="E52" t="s">
        <v>67</v>
      </c>
      <c r="F52" t="s">
        <v>10</v>
      </c>
      <c r="G52">
        <v>3</v>
      </c>
      <c r="K52" s="25" t="s">
        <v>67</v>
      </c>
      <c r="L52" s="25">
        <v>1</v>
      </c>
      <c r="M52" s="25">
        <v>0</v>
      </c>
      <c r="N52" s="25">
        <v>0</v>
      </c>
      <c r="O52" s="25">
        <v>0</v>
      </c>
      <c r="P52" s="76"/>
    </row>
    <row r="53" spans="1:16">
      <c r="A53">
        <v>12</v>
      </c>
      <c r="B53">
        <v>239</v>
      </c>
      <c r="C53" t="s">
        <v>17</v>
      </c>
      <c r="D53" t="s">
        <v>13</v>
      </c>
      <c r="E53" t="s">
        <v>67</v>
      </c>
      <c r="F53" t="s">
        <v>10</v>
      </c>
      <c r="G53">
        <v>4</v>
      </c>
    </row>
    <row r="54" spans="1:16">
      <c r="A54">
        <v>15</v>
      </c>
      <c r="B54">
        <v>295</v>
      </c>
      <c r="C54" t="s">
        <v>17</v>
      </c>
      <c r="D54" t="s">
        <v>13</v>
      </c>
      <c r="E54" t="s">
        <v>67</v>
      </c>
      <c r="F54" t="s">
        <v>10</v>
      </c>
      <c r="G54">
        <v>5</v>
      </c>
      <c r="K54" s="24" t="s">
        <v>167</v>
      </c>
      <c r="L54" s="45" t="s">
        <v>162</v>
      </c>
      <c r="M54" s="46"/>
      <c r="N54" s="46"/>
      <c r="O54" s="47"/>
      <c r="P54" s="77" t="s">
        <v>171</v>
      </c>
    </row>
    <row r="55" spans="1:16">
      <c r="A55">
        <v>2</v>
      </c>
      <c r="B55">
        <v>60</v>
      </c>
      <c r="C55" t="s">
        <v>7</v>
      </c>
      <c r="D55" t="s">
        <v>8</v>
      </c>
      <c r="E55" t="s">
        <v>18</v>
      </c>
      <c r="F55" t="s">
        <v>10</v>
      </c>
      <c r="G55">
        <v>1</v>
      </c>
      <c r="K55" s="24" t="s">
        <v>168</v>
      </c>
      <c r="L55" s="24">
        <v>1</v>
      </c>
      <c r="M55" s="24">
        <v>2</v>
      </c>
      <c r="N55" s="24">
        <v>3</v>
      </c>
      <c r="O55" s="24">
        <v>4</v>
      </c>
      <c r="P55" s="77"/>
    </row>
    <row r="56" spans="1:16">
      <c r="A56">
        <v>5</v>
      </c>
      <c r="B56">
        <v>120</v>
      </c>
      <c r="C56" t="s">
        <v>7</v>
      </c>
      <c r="D56" t="s">
        <v>8</v>
      </c>
      <c r="E56" t="s">
        <v>18</v>
      </c>
      <c r="F56" t="s">
        <v>10</v>
      </c>
      <c r="G56">
        <v>2</v>
      </c>
      <c r="K56" s="25" t="s">
        <v>71</v>
      </c>
      <c r="L56" s="25">
        <v>0</v>
      </c>
      <c r="M56" s="25">
        <v>0</v>
      </c>
      <c r="N56" s="25">
        <v>0</v>
      </c>
      <c r="O56" s="25">
        <v>1</v>
      </c>
      <c r="P56" s="76">
        <f>SUM(L56:O63)</f>
        <v>10</v>
      </c>
    </row>
    <row r="57" spans="1:16">
      <c r="A57">
        <v>8</v>
      </c>
      <c r="B57">
        <v>182</v>
      </c>
      <c r="C57" t="s">
        <v>7</v>
      </c>
      <c r="D57" t="s">
        <v>8</v>
      </c>
      <c r="E57" t="s">
        <v>18</v>
      </c>
      <c r="F57" t="s">
        <v>10</v>
      </c>
      <c r="G57">
        <v>3</v>
      </c>
      <c r="K57" s="25" t="s">
        <v>68</v>
      </c>
      <c r="L57" s="25">
        <v>0</v>
      </c>
      <c r="M57" s="25">
        <v>1</v>
      </c>
      <c r="N57" s="25">
        <v>0</v>
      </c>
      <c r="O57" s="25">
        <v>1</v>
      </c>
      <c r="P57" s="76"/>
    </row>
    <row r="58" spans="1:16">
      <c r="A58">
        <v>11</v>
      </c>
      <c r="B58">
        <v>244</v>
      </c>
      <c r="C58" t="s">
        <v>7</v>
      </c>
      <c r="D58" t="s">
        <v>8</v>
      </c>
      <c r="E58" t="s">
        <v>18</v>
      </c>
      <c r="F58" t="s">
        <v>10</v>
      </c>
      <c r="G58">
        <v>4</v>
      </c>
      <c r="K58" s="25" t="s">
        <v>65</v>
      </c>
      <c r="L58" s="25">
        <v>0</v>
      </c>
      <c r="M58" s="25">
        <v>0</v>
      </c>
      <c r="N58" s="25">
        <v>0</v>
      </c>
      <c r="O58" s="25">
        <v>1</v>
      </c>
      <c r="P58" s="76"/>
    </row>
    <row r="59" spans="1:16">
      <c r="A59">
        <v>4</v>
      </c>
      <c r="B59">
        <v>484</v>
      </c>
      <c r="C59" t="s">
        <v>7</v>
      </c>
      <c r="D59" t="s">
        <v>11</v>
      </c>
      <c r="E59" t="s">
        <v>45</v>
      </c>
      <c r="F59" t="s">
        <v>20</v>
      </c>
      <c r="G59">
        <v>1</v>
      </c>
      <c r="K59" s="25" t="s">
        <v>30</v>
      </c>
      <c r="L59" s="25">
        <v>0</v>
      </c>
      <c r="M59" s="25">
        <v>0</v>
      </c>
      <c r="N59" s="25">
        <v>1</v>
      </c>
      <c r="O59" s="25">
        <v>0</v>
      </c>
      <c r="P59" s="76"/>
    </row>
    <row r="60" spans="1:16">
      <c r="A60">
        <v>11</v>
      </c>
      <c r="B60">
        <v>664</v>
      </c>
      <c r="C60" t="s">
        <v>7</v>
      </c>
      <c r="D60" t="s">
        <v>11</v>
      </c>
      <c r="E60" t="s">
        <v>45</v>
      </c>
      <c r="F60" t="s">
        <v>20</v>
      </c>
      <c r="G60">
        <v>2</v>
      </c>
      <c r="K60" s="25" t="s">
        <v>61</v>
      </c>
      <c r="L60" s="25">
        <v>0</v>
      </c>
      <c r="M60" s="25">
        <v>1</v>
      </c>
      <c r="N60" s="25">
        <v>0</v>
      </c>
      <c r="O60" s="25">
        <v>0</v>
      </c>
      <c r="P60" s="76"/>
    </row>
    <row r="61" spans="1:16">
      <c r="A61">
        <v>18</v>
      </c>
      <c r="B61">
        <v>836</v>
      </c>
      <c r="C61" t="s">
        <v>7</v>
      </c>
      <c r="D61" t="s">
        <v>11</v>
      </c>
      <c r="E61" t="s">
        <v>45</v>
      </c>
      <c r="F61" t="s">
        <v>20</v>
      </c>
      <c r="G61">
        <v>3</v>
      </c>
      <c r="K61" s="25" t="s">
        <v>70</v>
      </c>
      <c r="L61" s="25">
        <v>0</v>
      </c>
      <c r="M61" s="25">
        <v>1</v>
      </c>
      <c r="N61" s="25">
        <v>0</v>
      </c>
      <c r="O61" s="25">
        <v>0</v>
      </c>
      <c r="P61" s="76"/>
    </row>
    <row r="62" spans="1:16">
      <c r="A62">
        <v>25</v>
      </c>
      <c r="B62">
        <v>1008</v>
      </c>
      <c r="C62" t="s">
        <v>7</v>
      </c>
      <c r="D62" t="s">
        <v>11</v>
      </c>
      <c r="E62" t="s">
        <v>45</v>
      </c>
      <c r="F62" t="s">
        <v>20</v>
      </c>
      <c r="G62">
        <v>4</v>
      </c>
      <c r="K62" s="25" t="s">
        <v>38</v>
      </c>
      <c r="L62" s="25">
        <v>1</v>
      </c>
      <c r="M62" s="25">
        <v>0</v>
      </c>
      <c r="N62" s="25">
        <v>1</v>
      </c>
      <c r="O62" s="25">
        <v>0</v>
      </c>
      <c r="P62" s="76"/>
    </row>
    <row r="63" spans="1:16">
      <c r="K63" s="25" t="s">
        <v>67</v>
      </c>
      <c r="L63" s="25">
        <v>1</v>
      </c>
      <c r="M63" s="25">
        <v>0</v>
      </c>
      <c r="N63" s="25">
        <v>0</v>
      </c>
      <c r="O63" s="25">
        <v>0</v>
      </c>
      <c r="P63" s="76"/>
    </row>
  </sheetData>
  <autoFilter ref="A1:G62" xr:uid="{1B77395B-2830-C641-B09B-D26FB8F40014}">
    <sortState ref="A2:G35">
      <sortCondition ref="E1:E35"/>
    </sortState>
  </autoFilter>
  <mergeCells count="51">
    <mergeCell ref="P56:P63"/>
    <mergeCell ref="L54:O54"/>
    <mergeCell ref="P54:P55"/>
    <mergeCell ref="R24:R25"/>
    <mergeCell ref="R29:R36"/>
    <mergeCell ref="P40:P41"/>
    <mergeCell ref="P45:P52"/>
    <mergeCell ref="R22:R23"/>
    <mergeCell ref="R27:R28"/>
    <mergeCell ref="L38:O38"/>
    <mergeCell ref="P38:P39"/>
    <mergeCell ref="L43:O43"/>
    <mergeCell ref="P43:P44"/>
    <mergeCell ref="L22:Q22"/>
    <mergeCell ref="L27:Q27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</mergeCells>
  <conditionalFormatting sqref="L24:Q25">
    <cfRule type="expression" dxfId="33" priority="5">
      <formula>#REF!&gt;0</formula>
    </cfRule>
  </conditionalFormatting>
  <conditionalFormatting sqref="L29:Q36">
    <cfRule type="expression" dxfId="32" priority="4">
      <formula>#REF!&gt;0</formula>
    </cfRule>
  </conditionalFormatting>
  <conditionalFormatting sqref="L40:P40 L41:O41">
    <cfRule type="expression" dxfId="31" priority="3">
      <formula>#REF!&gt;0</formula>
    </cfRule>
  </conditionalFormatting>
  <conditionalFormatting sqref="L45:P45 L46:O52">
    <cfRule type="expression" dxfId="30" priority="2">
      <formula>#REF!&gt;0</formula>
    </cfRule>
  </conditionalFormatting>
  <conditionalFormatting sqref="L56:P56 L57:O63">
    <cfRule type="expression" dxfId="29" priority="1">
      <formula>#REF!&gt;0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CV</vt:lpstr>
      <vt:lpstr>AE</vt:lpstr>
      <vt:lpstr>CP</vt:lpstr>
      <vt:lpstr>JT</vt:lpstr>
      <vt:lpstr>JLL</vt:lpstr>
      <vt:lpstr>MER</vt:lpstr>
      <vt:lpstr>JC</vt:lpstr>
      <vt:lpstr>FV</vt:lpstr>
      <vt:lpstr>AA</vt:lpstr>
      <vt:lpstr>CB</vt:lpstr>
      <vt:lpstr>MJV</vt:lpstr>
      <vt:lpstr>MFE</vt:lpstr>
      <vt:lpstr>MJA</vt:lpstr>
      <vt:lpstr>XU</vt:lpstr>
      <vt:lpstr>NN</vt:lpstr>
      <vt:lpstr>Excedente (hrs)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vargas delgadillo</cp:lastModifiedBy>
  <dcterms:created xsi:type="dcterms:W3CDTF">2018-04-12T23:21:59Z</dcterms:created>
  <dcterms:modified xsi:type="dcterms:W3CDTF">2018-05-02T16:50:11Z</dcterms:modified>
</cp:coreProperties>
</file>