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j0ub3\Documents\5 semestre\Economia Regional e Urbana\"/>
    </mc:Choice>
  </mc:AlternateContent>
  <xr:revisionPtr revIDLastSave="0" documentId="13_ncr:1_{3B26F50C-E7F1-4D57-858A-63E0A1802FF1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Dados" sheetId="1" r:id="rId1"/>
    <sheet name="Dicionário" sheetId="2" r:id="rId2"/>
    <sheet name="Endereço" sheetId="3" r:id="rId3"/>
    <sheet name="Excluído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4" l="1"/>
  <c r="G31" i="1"/>
  <c r="G28" i="1"/>
  <c r="G26" i="1"/>
  <c r="G24" i="1"/>
  <c r="G22" i="1"/>
  <c r="G20" i="1"/>
  <c r="G19" i="1"/>
  <c r="G18" i="1"/>
  <c r="G17" i="1"/>
  <c r="G16" i="1"/>
  <c r="G13" i="1"/>
  <c r="G12" i="1"/>
  <c r="G11" i="1"/>
  <c r="G6" i="1"/>
  <c r="G3" i="1"/>
  <c r="G2" i="1"/>
</calcChain>
</file>

<file path=xl/sharedStrings.xml><?xml version="1.0" encoding="utf-8"?>
<sst xmlns="http://schemas.openxmlformats.org/spreadsheetml/2006/main" count="779" uniqueCount="466">
  <si>
    <t>ID</t>
  </si>
  <si>
    <t>Nome</t>
  </si>
  <si>
    <t>data_pesq</t>
  </si>
  <si>
    <t>data_fund</t>
  </si>
  <si>
    <t>qtd_qrtos</t>
  </si>
  <si>
    <t>qtd_fnarios</t>
  </si>
  <si>
    <t>tax_ocup_atual</t>
  </si>
  <si>
    <t>tax_ocup_anual</t>
  </si>
  <si>
    <t>cap_total</t>
  </si>
  <si>
    <t>diaria_solt</t>
  </si>
  <si>
    <t>diaria_casal</t>
  </si>
  <si>
    <t>qtd_dias</t>
  </si>
  <si>
    <t>lat</t>
  </si>
  <si>
    <t>long</t>
  </si>
  <si>
    <t>acad</t>
  </si>
  <si>
    <t>al_mossar</t>
  </si>
  <si>
    <t>cafe_inclus</t>
  </si>
  <si>
    <t>audit</t>
  </si>
  <si>
    <t>piscina</t>
  </si>
  <si>
    <t>sala_jogos</t>
  </si>
  <si>
    <t>serv_de_qrto</t>
  </si>
  <si>
    <t>buss_cnter</t>
  </si>
  <si>
    <t>sala_events</t>
  </si>
  <si>
    <t>rede</t>
  </si>
  <si>
    <t>estrut_pcd</t>
  </si>
  <si>
    <t>lavand</t>
  </si>
  <si>
    <t>period_bom1</t>
  </si>
  <si>
    <t>period_bom2</t>
  </si>
  <si>
    <t>period_bom3</t>
  </si>
  <si>
    <t>period_bom4</t>
  </si>
  <si>
    <t>period_bom5</t>
  </si>
  <si>
    <t>period_bom6</t>
  </si>
  <si>
    <t>period_bom7</t>
  </si>
  <si>
    <t>period_bom8</t>
  </si>
  <si>
    <t>period_bom9</t>
  </si>
  <si>
    <t>period_bom10</t>
  </si>
  <si>
    <t>period_bom11</t>
  </si>
  <si>
    <t>period_bom12</t>
  </si>
  <si>
    <t>period_ruim1</t>
  </si>
  <si>
    <t>period_ruim2</t>
  </si>
  <si>
    <t>period_ruim3</t>
  </si>
  <si>
    <t>period_ruim4</t>
  </si>
  <si>
    <t>period_ruim5</t>
  </si>
  <si>
    <t>period_ruim6</t>
  </si>
  <si>
    <t>period_ruim7</t>
  </si>
  <si>
    <t>period_ruim8</t>
  </si>
  <si>
    <t>period_ruim9</t>
  </si>
  <si>
    <t>period_ruim10</t>
  </si>
  <si>
    <t>period_ruim11</t>
  </si>
  <si>
    <t>period_ruim12</t>
  </si>
  <si>
    <t>atrat_cp</t>
  </si>
  <si>
    <t>atrat_show</t>
  </si>
  <si>
    <t>atrat_evrlg</t>
  </si>
  <si>
    <t>atrat_evpolit</t>
  </si>
  <si>
    <t>atrat_evspriv</t>
  </si>
  <si>
    <t>atrat_evspubli</t>
  </si>
  <si>
    <t>atrat_carn</t>
  </si>
  <si>
    <t>atrat_joer</t>
  </si>
  <si>
    <t>atrat_acadm</t>
  </si>
  <si>
    <t>atrat_tour</t>
  </si>
  <si>
    <t>format_qrto1</t>
  </si>
  <si>
    <t>format_qrto2</t>
  </si>
  <si>
    <t>format_qrto3</t>
  </si>
  <si>
    <t>format_qrto4</t>
  </si>
  <si>
    <t>format_qrto5</t>
  </si>
  <si>
    <t>format_qrto6</t>
  </si>
  <si>
    <t>contrat_areas</t>
  </si>
  <si>
    <t>contrat_areas1</t>
  </si>
  <si>
    <t>contrat_areas2</t>
  </si>
  <si>
    <t>contrat_areas3</t>
  </si>
  <si>
    <t>contrat_areas4</t>
  </si>
  <si>
    <t>contrat_areas5</t>
  </si>
  <si>
    <t>contrat_areas6</t>
  </si>
  <si>
    <t>contrat_spriv</t>
  </si>
  <si>
    <t>contrat_spriv1</t>
  </si>
  <si>
    <t>contrat_spriv2</t>
  </si>
  <si>
    <t>contrat_spublico</t>
  </si>
  <si>
    <t>pub_alvo1</t>
  </si>
  <si>
    <t>pub_alvo2</t>
  </si>
  <si>
    <t>pub_alvo3</t>
  </si>
  <si>
    <t>pub_alvo4</t>
  </si>
  <si>
    <t>pub_alvo5</t>
  </si>
  <si>
    <t>pub_alvo6</t>
  </si>
  <si>
    <t>out_serv</t>
  </si>
  <si>
    <t>out_serv1</t>
  </si>
  <si>
    <t>out_serv2</t>
  </si>
  <si>
    <t>out_serv3</t>
  </si>
  <si>
    <t>out_serv4</t>
  </si>
  <si>
    <t>out_serv5</t>
  </si>
  <si>
    <t>Aquarius Selva Hotel</t>
  </si>
  <si>
    <t>-8.7600439</t>
  </si>
  <si>
    <t>-63.8779516</t>
  </si>
  <si>
    <t>Dormitório Saraiva</t>
  </si>
  <si>
    <t>-8.7581386</t>
  </si>
  <si>
    <t>-63.8838374</t>
  </si>
  <si>
    <t>Ecos Classic Hotel</t>
  </si>
  <si>
    <t>-8.7642338</t>
  </si>
  <si>
    <t>-63.8966252</t>
  </si>
  <si>
    <t>Ecos Hotel Conforto</t>
  </si>
  <si>
    <t>-8.7660049</t>
  </si>
  <si>
    <t>-63.8854532</t>
  </si>
  <si>
    <t>Engenheiros Hotel</t>
  </si>
  <si>
    <t>-8.7568833</t>
  </si>
  <si>
    <t>-63.8849454</t>
  </si>
  <si>
    <t>Flamboyant Suíte Hoel</t>
  </si>
  <si>
    <t>-8.7438234</t>
  </si>
  <si>
    <t>-63.8875306</t>
  </si>
  <si>
    <t>Forest Hotel</t>
  </si>
  <si>
    <t>-8.7880725</t>
  </si>
  <si>
    <t>-63.8881307</t>
  </si>
  <si>
    <t>Golden Plaza Hotel</t>
  </si>
  <si>
    <t>-8.7625008</t>
  </si>
  <si>
    <t>-63.8845992</t>
  </si>
  <si>
    <t>Guajará Palace Hotel</t>
  </si>
  <si>
    <t>-8.7570406</t>
  </si>
  <si>
    <t>Hotel Além das Estrelas</t>
  </si>
  <si>
    <t>-8.7573924</t>
  </si>
  <si>
    <t>-63.8835835</t>
  </si>
  <si>
    <t>Hotel Angra dos Reis</t>
  </si>
  <si>
    <t>-8.7585889</t>
  </si>
  <si>
    <t>-63.884631</t>
  </si>
  <si>
    <t>Hotel Bahia</t>
  </si>
  <si>
    <t>-8.7550882</t>
  </si>
  <si>
    <t>-63.88513</t>
  </si>
  <si>
    <t>Hotel Caribe</t>
  </si>
  <si>
    <t>-8.768736</t>
  </si>
  <si>
    <t>-63.8822113</t>
  </si>
  <si>
    <t>Hotel Central</t>
  </si>
  <si>
    <t>-8.7614983</t>
  </si>
  <si>
    <t>-63.9005955</t>
  </si>
  <si>
    <t>Hotel Céus de Rondônia</t>
  </si>
  <si>
    <t>-8.7582723</t>
  </si>
  <si>
    <t>-63.8824525</t>
  </si>
  <si>
    <t>Hotel Cielo</t>
  </si>
  <si>
    <t>-8.7566967</t>
  </si>
  <si>
    <t>-63.8855168</t>
  </si>
  <si>
    <t>Hotel do Porto</t>
  </si>
  <si>
    <t>-8.7585584</t>
  </si>
  <si>
    <t>-63.8833989</t>
  </si>
  <si>
    <t>Hotel Hilton</t>
  </si>
  <si>
    <t>-8.7651046</t>
  </si>
  <si>
    <t>-63.8743278</t>
  </si>
  <si>
    <t>Hotel Líder</t>
  </si>
  <si>
    <t>-8.7569992</t>
  </si>
  <si>
    <t>Hotel Nativo</t>
  </si>
  <si>
    <t>-8.7578851</t>
  </si>
  <si>
    <t>-63.9002664</t>
  </si>
  <si>
    <t>Hotel O Compadre</t>
  </si>
  <si>
    <t>-8.7884026</t>
  </si>
  <si>
    <t>-63.8534363</t>
  </si>
  <si>
    <t>Hotel Paraíso</t>
  </si>
  <si>
    <t>-8.7650384</t>
  </si>
  <si>
    <t>-63.8867458</t>
  </si>
  <si>
    <t>Hotel Por do Sol</t>
  </si>
  <si>
    <t>-8.7574633</t>
  </si>
  <si>
    <t>-63.8837451</t>
  </si>
  <si>
    <t xml:space="preserve">Hotel Porto Madeira </t>
  </si>
  <si>
    <t>-8.7694401</t>
  </si>
  <si>
    <t>-63.8828364</t>
  </si>
  <si>
    <t>Hotel Pousada dos Palmares</t>
  </si>
  <si>
    <t>-8.7606756</t>
  </si>
  <si>
    <t>-63.881183</t>
  </si>
  <si>
    <t>Hotel Pousada dos Viajantes</t>
  </si>
  <si>
    <t>-8.7683464</t>
  </si>
  <si>
    <t>-63.8843327</t>
  </si>
  <si>
    <t>Hotel Pousada Porto Feliz</t>
  </si>
  <si>
    <t>-8.7587214</t>
  </si>
  <si>
    <t>-63.8852224</t>
  </si>
  <si>
    <t>Hotel Regina</t>
  </si>
  <si>
    <t>-8.7657035</t>
  </si>
  <si>
    <t>-63.8994875</t>
  </si>
  <si>
    <t>Hotel Tropical</t>
  </si>
  <si>
    <t>-8.7559003</t>
  </si>
  <si>
    <t>-63.8886295</t>
  </si>
  <si>
    <t>Hotel Vilhena</t>
  </si>
  <si>
    <t>-8.7575534</t>
  </si>
  <si>
    <t>-63.8825679</t>
  </si>
  <si>
    <t>L'Acordes Hotel</t>
  </si>
  <si>
    <t>-8.7875471</t>
  </si>
  <si>
    <t>-63.8560164</t>
  </si>
  <si>
    <t>Larison Hotéis</t>
  </si>
  <si>
    <t>-8.7620105</t>
  </si>
  <si>
    <t>-63.9053168</t>
  </si>
  <si>
    <t>Oscar Hotel Executive</t>
  </si>
  <si>
    <t>-8.7645564</t>
  </si>
  <si>
    <t>-63.901561</t>
  </si>
  <si>
    <t>Plaza Hospedaria</t>
  </si>
  <si>
    <t>-8.7627937</t>
  </si>
  <si>
    <t>-63.8778732</t>
  </si>
  <si>
    <t>Porto Seguro Hotel</t>
  </si>
  <si>
    <t>-8.7626495</t>
  </si>
  <si>
    <t>-63.8938091</t>
  </si>
  <si>
    <t>Pousada Atalaia</t>
  </si>
  <si>
    <t>-8.764512</t>
  </si>
  <si>
    <t>-63.8860072</t>
  </si>
  <si>
    <t>Pousada Canadá</t>
  </si>
  <si>
    <t>-8.7575958</t>
  </si>
  <si>
    <t>-63.9045713</t>
  </si>
  <si>
    <t>Pousada Loka Livre</t>
  </si>
  <si>
    <t>-8.7589148</t>
  </si>
  <si>
    <t>-63.8865025</t>
  </si>
  <si>
    <t>Pousada Nossas Raízes</t>
  </si>
  <si>
    <t>-8.7564803</t>
  </si>
  <si>
    <t>-63.9125531</t>
  </si>
  <si>
    <t>Pousada Surya</t>
  </si>
  <si>
    <t>-8.7586097</t>
  </si>
  <si>
    <t>-63.891824</t>
  </si>
  <si>
    <t>Richard Hotel</t>
  </si>
  <si>
    <t>-8.7593381</t>
  </si>
  <si>
    <t>-63.8959013</t>
  </si>
  <si>
    <t>Rondon Palace Hotel</t>
  </si>
  <si>
    <t>-8.7658091</t>
  </si>
  <si>
    <t>-63.8851993</t>
  </si>
  <si>
    <t>Samir Hotel Business</t>
  </si>
  <si>
    <t>-8.7618845</t>
  </si>
  <si>
    <t>-63.9063665</t>
  </si>
  <si>
    <t>Samir Hotel Comfort</t>
  </si>
  <si>
    <t>-8.7603227</t>
  </si>
  <si>
    <t>-63.906697</t>
  </si>
  <si>
    <t>Slaviero Essential Porto Velho</t>
  </si>
  <si>
    <t>-8.7429665</t>
  </si>
  <si>
    <t>-63.9023268</t>
  </si>
  <si>
    <t>Yves Hotel</t>
  </si>
  <si>
    <t>-8.758682</t>
  </si>
  <si>
    <t>-63.8848069</t>
  </si>
  <si>
    <t>PRINCIPAL</t>
  </si>
  <si>
    <t>Perguntas do questionário e nomenclaturas</t>
  </si>
  <si>
    <t>Nome da variável</t>
  </si>
  <si>
    <t>Formato</t>
  </si>
  <si>
    <t>Identificação</t>
  </si>
  <si>
    <t>Numero</t>
  </si>
  <si>
    <t>Qual nome do Hotel?</t>
  </si>
  <si>
    <t>Texto</t>
  </si>
  <si>
    <t>Período de aplicação do questionário</t>
  </si>
  <si>
    <t>Mês/Ano</t>
  </si>
  <si>
    <t>Data de fundação/início das atividades do hotel em Porto Velho:</t>
  </si>
  <si>
    <t>Ano</t>
  </si>
  <si>
    <t>Quantidade de quartos?</t>
  </si>
  <si>
    <t>Quantidade de funcionários?</t>
  </si>
  <si>
    <t>Taxa de ocupação atual (relação número de quartos efetivamente ocupados/número total de quartos disponíveis)?</t>
  </si>
  <si>
    <t>Porcentagem</t>
  </si>
  <si>
    <t>Taxa média de ocupação ao longo do ano (relação número total de quartos disponíveis/número de quartos efetivamente ocupados)?</t>
  </si>
  <si>
    <t>Qual o valor da diária para quartos solteiro?</t>
  </si>
  <si>
    <t>Preço</t>
  </si>
  <si>
    <t>Qual o valor da diária para quartos casal?</t>
  </si>
  <si>
    <t>Quantos dias em média cada hóspede fica no hotel?</t>
  </si>
  <si>
    <t>Qual a capacidade de pessoas que o hotel comporta hospedados em sua integralidade atualmente?</t>
  </si>
  <si>
    <t>Coordenadas em latitude do hotel</t>
  </si>
  <si>
    <t>Graus Decimais</t>
  </si>
  <si>
    <t>Coordenadas em longitude do hotel</t>
  </si>
  <si>
    <t>ESTRUTURA</t>
  </si>
  <si>
    <t>O Hotel possui academia ou outro espaço para atividades e práticas físicas?</t>
  </si>
  <si>
    <t xml:space="preserve">Binário </t>
  </si>
  <si>
    <t>O hotel possui restaurante para fornecimento de almoço e jantar?</t>
  </si>
  <si>
    <t>O hotel fornece café da manhã (incluso no valor da hospedagem)?</t>
  </si>
  <si>
    <t>O hotel possui auditório ou salas mini auditórios?</t>
  </si>
  <si>
    <t>O hotel possui área de lazer com piscina?</t>
  </si>
  <si>
    <t>O hotel possui sala de jogos?</t>
  </si>
  <si>
    <t>O hotel disponibiliza o serviço de quarto?</t>
  </si>
  <si>
    <t>Possui serviços de Business Center?</t>
  </si>
  <si>
    <t>Possui sala ou salão de eventos?</t>
  </si>
  <si>
    <t>O hotel faz parte de uma rede com presença em outros municípios do estado ou do país?</t>
  </si>
  <si>
    <t>Tem estrutura para PCD?</t>
  </si>
  <si>
    <t>Lavanderia?</t>
  </si>
  <si>
    <t>MELHOR PERÍODO</t>
  </si>
  <si>
    <t>Qual o período do ano com maior taxa de ocupação ou acomodação?</t>
  </si>
  <si>
    <t>period_bom</t>
  </si>
  <si>
    <r>
      <rPr>
        <sz val="11"/>
        <color rgb="FF000000"/>
        <rFont val="&quot;Times New Roman&quot;"/>
      </rPr>
      <t xml:space="preserve">O número </t>
    </r>
    <r>
      <rPr>
        <b/>
        <sz val="11"/>
        <color rgb="FF000000"/>
        <rFont val="Times New Roman"/>
      </rPr>
      <t>1</t>
    </r>
    <r>
      <rPr>
        <sz val="11"/>
        <color rgb="FF000000"/>
        <rFont val="Times New Roman"/>
      </rPr>
      <t xml:space="preserve"> após a variável period_bom significa </t>
    </r>
    <r>
      <rPr>
        <b/>
        <sz val="11"/>
        <color rgb="FF000000"/>
        <rFont val="Times New Roman"/>
      </rPr>
      <t>janeiro</t>
    </r>
    <r>
      <rPr>
        <sz val="11"/>
        <color rgb="FF000000"/>
        <rFont val="Times New Roman"/>
      </rPr>
      <t>.</t>
    </r>
  </si>
  <si>
    <r>
      <rPr>
        <sz val="11"/>
        <color rgb="FF000000"/>
        <rFont val="&quot;Times New Roman&quot;"/>
      </rPr>
      <t xml:space="preserve">O número </t>
    </r>
    <r>
      <rPr>
        <b/>
        <sz val="11"/>
        <color rgb="FF000000"/>
        <rFont val="Times New Roman"/>
      </rPr>
      <t xml:space="preserve">2 </t>
    </r>
    <r>
      <rPr>
        <sz val="11"/>
        <color rgb="FF000000"/>
        <rFont val="Times New Roman"/>
      </rPr>
      <t xml:space="preserve">após a variável period_bom significa </t>
    </r>
    <r>
      <rPr>
        <b/>
        <sz val="11"/>
        <color rgb="FF000000"/>
        <rFont val="Times New Roman"/>
      </rPr>
      <t>fevereiro</t>
    </r>
    <r>
      <rPr>
        <sz val="11"/>
        <color rgb="FF000000"/>
        <rFont val="Times New Roman"/>
      </rPr>
      <t>.</t>
    </r>
  </si>
  <si>
    <r>
      <rPr>
        <sz val="11"/>
        <color rgb="FF000000"/>
        <rFont val="&quot;Times New Roman&quot;"/>
      </rPr>
      <t xml:space="preserve">O número </t>
    </r>
    <r>
      <rPr>
        <b/>
        <sz val="11"/>
        <color rgb="FF000000"/>
        <rFont val="Times New Roman"/>
      </rPr>
      <t>3</t>
    </r>
    <r>
      <rPr>
        <sz val="11"/>
        <color rgb="FF000000"/>
        <rFont val="Times New Roman"/>
      </rPr>
      <t xml:space="preserve"> após a variável period_bom significa </t>
    </r>
    <r>
      <rPr>
        <b/>
        <sz val="11"/>
        <color rgb="FF000000"/>
        <rFont val="Times New Roman"/>
      </rPr>
      <t>março</t>
    </r>
    <r>
      <rPr>
        <sz val="11"/>
        <color rgb="FF000000"/>
        <rFont val="Times New Roman"/>
      </rPr>
      <t>.</t>
    </r>
  </si>
  <si>
    <r>
      <rPr>
        <sz val="11"/>
        <color rgb="FF000000"/>
        <rFont val="&quot;Times New Roman&quot;"/>
      </rPr>
      <t xml:space="preserve">O número </t>
    </r>
    <r>
      <rPr>
        <b/>
        <sz val="11"/>
        <color rgb="FF000000"/>
        <rFont val="Times New Roman"/>
      </rPr>
      <t>4</t>
    </r>
    <r>
      <rPr>
        <sz val="11"/>
        <color rgb="FF000000"/>
        <rFont val="Times New Roman"/>
      </rPr>
      <t xml:space="preserve"> após a variável period_bom significa </t>
    </r>
    <r>
      <rPr>
        <b/>
        <sz val="11"/>
        <color rgb="FF000000"/>
        <rFont val="Times New Roman"/>
      </rPr>
      <t>abril</t>
    </r>
    <r>
      <rPr>
        <sz val="11"/>
        <color rgb="FF000000"/>
        <rFont val="Times New Roman"/>
      </rPr>
      <t>.</t>
    </r>
  </si>
  <si>
    <r>
      <rPr>
        <sz val="11"/>
        <color rgb="FF000000"/>
        <rFont val="&quot;Times New Roman&quot;"/>
      </rPr>
      <t xml:space="preserve">O número </t>
    </r>
    <r>
      <rPr>
        <b/>
        <sz val="11"/>
        <color rgb="FF000000"/>
        <rFont val="Times New Roman"/>
      </rPr>
      <t>5</t>
    </r>
    <r>
      <rPr>
        <sz val="11"/>
        <color rgb="FF000000"/>
        <rFont val="Times New Roman"/>
      </rPr>
      <t xml:space="preserve"> após a variável period_bom significa </t>
    </r>
    <r>
      <rPr>
        <b/>
        <sz val="11"/>
        <color rgb="FF000000"/>
        <rFont val="Times New Roman"/>
      </rPr>
      <t>maio</t>
    </r>
    <r>
      <rPr>
        <sz val="11"/>
        <color rgb="FF000000"/>
        <rFont val="Times New Roman"/>
      </rPr>
      <t>.</t>
    </r>
  </si>
  <si>
    <r>
      <rPr>
        <sz val="11"/>
        <color rgb="FF000000"/>
        <rFont val="&quot;Times New Roman&quot;"/>
      </rPr>
      <t xml:space="preserve">O número </t>
    </r>
    <r>
      <rPr>
        <b/>
        <sz val="11"/>
        <color rgb="FF000000"/>
        <rFont val="Times New Roman"/>
      </rPr>
      <t>6</t>
    </r>
    <r>
      <rPr>
        <sz val="11"/>
        <color rgb="FF000000"/>
        <rFont val="Times New Roman"/>
      </rPr>
      <t xml:space="preserve"> após a variável period_bom significa </t>
    </r>
    <r>
      <rPr>
        <b/>
        <sz val="11"/>
        <color rgb="FF000000"/>
        <rFont val="Times New Roman"/>
      </rPr>
      <t>junho</t>
    </r>
    <r>
      <rPr>
        <sz val="11"/>
        <color rgb="FF000000"/>
        <rFont val="Times New Roman"/>
      </rPr>
      <t>.</t>
    </r>
  </si>
  <si>
    <r>
      <rPr>
        <sz val="11"/>
        <color rgb="FF000000"/>
        <rFont val="&quot;Times New Roman&quot;"/>
      </rPr>
      <t xml:space="preserve">O número </t>
    </r>
    <r>
      <rPr>
        <b/>
        <sz val="11"/>
        <color rgb="FF000000"/>
        <rFont val="Times New Roman"/>
      </rPr>
      <t>7</t>
    </r>
    <r>
      <rPr>
        <sz val="11"/>
        <color rgb="FF000000"/>
        <rFont val="Times New Roman"/>
      </rPr>
      <t xml:space="preserve"> após a variável period_bom significa </t>
    </r>
    <r>
      <rPr>
        <b/>
        <sz val="11"/>
        <color rgb="FF000000"/>
        <rFont val="Times New Roman"/>
      </rPr>
      <t>julho</t>
    </r>
    <r>
      <rPr>
        <sz val="11"/>
        <color rgb="FF000000"/>
        <rFont val="Times New Roman"/>
      </rPr>
      <t>.</t>
    </r>
  </si>
  <si>
    <r>
      <rPr>
        <sz val="11"/>
        <color rgb="FF000000"/>
        <rFont val="&quot;Times New Roman&quot;"/>
      </rPr>
      <t xml:space="preserve">O número </t>
    </r>
    <r>
      <rPr>
        <b/>
        <sz val="11"/>
        <color rgb="FF000000"/>
        <rFont val="Times New Roman"/>
      </rPr>
      <t>8</t>
    </r>
    <r>
      <rPr>
        <sz val="11"/>
        <color rgb="FF000000"/>
        <rFont val="Times New Roman"/>
      </rPr>
      <t xml:space="preserve"> após a variável period_bom significa </t>
    </r>
    <r>
      <rPr>
        <b/>
        <sz val="11"/>
        <color rgb="FF000000"/>
        <rFont val="Times New Roman"/>
      </rPr>
      <t>agosto</t>
    </r>
    <r>
      <rPr>
        <sz val="11"/>
        <color rgb="FF000000"/>
        <rFont val="Times New Roman"/>
      </rPr>
      <t>.</t>
    </r>
  </si>
  <si>
    <r>
      <rPr>
        <sz val="11"/>
        <color rgb="FF000000"/>
        <rFont val="&quot;Times New Roman&quot;"/>
      </rPr>
      <t xml:space="preserve">O número </t>
    </r>
    <r>
      <rPr>
        <b/>
        <sz val="11"/>
        <color rgb="FF000000"/>
        <rFont val="Times New Roman"/>
      </rPr>
      <t>9</t>
    </r>
    <r>
      <rPr>
        <sz val="11"/>
        <color rgb="FF000000"/>
        <rFont val="Times New Roman"/>
      </rPr>
      <t xml:space="preserve"> após a variável period_bom significa </t>
    </r>
    <r>
      <rPr>
        <b/>
        <sz val="11"/>
        <color rgb="FF000000"/>
        <rFont val="Times New Roman"/>
      </rPr>
      <t>setembro</t>
    </r>
    <r>
      <rPr>
        <sz val="11"/>
        <color rgb="FF000000"/>
        <rFont val="Times New Roman"/>
      </rPr>
      <t>.</t>
    </r>
  </si>
  <si>
    <r>
      <rPr>
        <sz val="11"/>
        <color rgb="FF000000"/>
        <rFont val="&quot;Times New Roman&quot;"/>
      </rPr>
      <t xml:space="preserve">O número </t>
    </r>
    <r>
      <rPr>
        <b/>
        <sz val="11"/>
        <color rgb="FF000000"/>
        <rFont val="Times New Roman"/>
      </rPr>
      <t>10</t>
    </r>
    <r>
      <rPr>
        <sz val="11"/>
        <color rgb="FF000000"/>
        <rFont val="Times New Roman"/>
      </rPr>
      <t xml:space="preserve"> após a variável period_bom significa </t>
    </r>
    <r>
      <rPr>
        <b/>
        <sz val="11"/>
        <color rgb="FF000000"/>
        <rFont val="Times New Roman"/>
      </rPr>
      <t>outubro</t>
    </r>
    <r>
      <rPr>
        <sz val="11"/>
        <color rgb="FF000000"/>
        <rFont val="Times New Roman"/>
      </rPr>
      <t>.</t>
    </r>
  </si>
  <si>
    <r>
      <rPr>
        <sz val="11"/>
        <color rgb="FF000000"/>
        <rFont val="&quot;Times New Roman&quot;"/>
      </rPr>
      <t xml:space="preserve">O número </t>
    </r>
    <r>
      <rPr>
        <b/>
        <sz val="11"/>
        <color rgb="FF000000"/>
        <rFont val="Times New Roman"/>
      </rPr>
      <t>11</t>
    </r>
    <r>
      <rPr>
        <sz val="11"/>
        <color rgb="FF000000"/>
        <rFont val="Times New Roman"/>
      </rPr>
      <t xml:space="preserve"> após a variável period_bom significa </t>
    </r>
    <r>
      <rPr>
        <b/>
        <sz val="11"/>
        <color rgb="FF000000"/>
        <rFont val="Times New Roman"/>
      </rPr>
      <t>novembro</t>
    </r>
    <r>
      <rPr>
        <sz val="11"/>
        <color rgb="FF000000"/>
        <rFont val="Times New Roman"/>
      </rPr>
      <t>.</t>
    </r>
  </si>
  <si>
    <r>
      <rPr>
        <sz val="11"/>
        <color rgb="FF000000"/>
        <rFont val="&quot;Times New Roman&quot;"/>
      </rPr>
      <t xml:space="preserve">O número </t>
    </r>
    <r>
      <rPr>
        <b/>
        <sz val="11"/>
        <color rgb="FF000000"/>
        <rFont val="Times New Roman"/>
      </rPr>
      <t>12</t>
    </r>
    <r>
      <rPr>
        <sz val="11"/>
        <color rgb="FF000000"/>
        <rFont val="Times New Roman"/>
      </rPr>
      <t xml:space="preserve"> após a variável period_bom significa </t>
    </r>
    <r>
      <rPr>
        <b/>
        <sz val="11"/>
        <color rgb="FF000000"/>
        <rFont val="Times New Roman"/>
      </rPr>
      <t>dezembro</t>
    </r>
    <r>
      <rPr>
        <sz val="11"/>
        <color rgb="FF000000"/>
        <rFont val="Times New Roman"/>
      </rPr>
      <t>.</t>
    </r>
  </si>
  <si>
    <t>PIOR PERÍODO</t>
  </si>
  <si>
    <t>Qual período do ano com menor taxa de ocupação ou acomodação?</t>
  </si>
  <si>
    <t>period_ruim</t>
  </si>
  <si>
    <r>
      <rPr>
        <sz val="11"/>
        <color rgb="FF000000"/>
        <rFont val="&quot;Times New Roman&quot;"/>
      </rPr>
      <t xml:space="preserve">O número </t>
    </r>
    <r>
      <rPr>
        <b/>
        <sz val="11"/>
        <color rgb="FF000000"/>
        <rFont val="Times New Roman"/>
      </rPr>
      <t>1</t>
    </r>
    <r>
      <rPr>
        <sz val="11"/>
        <color rgb="FF000000"/>
        <rFont val="Times New Roman"/>
      </rPr>
      <t xml:space="preserve"> após a variável period_ruim significa </t>
    </r>
    <r>
      <rPr>
        <b/>
        <sz val="11"/>
        <color rgb="FF000000"/>
        <rFont val="Times New Roman"/>
      </rPr>
      <t>janeiro</t>
    </r>
    <r>
      <rPr>
        <sz val="11"/>
        <color rgb="FF000000"/>
        <rFont val="Times New Roman"/>
      </rPr>
      <t>.</t>
    </r>
  </si>
  <si>
    <r>
      <rPr>
        <sz val="11"/>
        <color rgb="FF000000"/>
        <rFont val="&quot;Times New Roman&quot;"/>
      </rPr>
      <t xml:space="preserve">O número </t>
    </r>
    <r>
      <rPr>
        <b/>
        <sz val="11"/>
        <color rgb="FF000000"/>
        <rFont val="Times New Roman"/>
      </rPr>
      <t xml:space="preserve">2 </t>
    </r>
    <r>
      <rPr>
        <sz val="11"/>
        <color rgb="FF000000"/>
        <rFont val="Times New Roman"/>
      </rPr>
      <t xml:space="preserve">após a variável period_ruim significa </t>
    </r>
    <r>
      <rPr>
        <b/>
        <sz val="11"/>
        <color rgb="FF000000"/>
        <rFont val="Times New Roman"/>
      </rPr>
      <t>fevereiro</t>
    </r>
    <r>
      <rPr>
        <sz val="11"/>
        <color rgb="FF000000"/>
        <rFont val="Times New Roman"/>
      </rPr>
      <t>.</t>
    </r>
  </si>
  <si>
    <r>
      <rPr>
        <sz val="11"/>
        <color rgb="FF000000"/>
        <rFont val="&quot;Times New Roman&quot;"/>
      </rPr>
      <t xml:space="preserve">O número </t>
    </r>
    <r>
      <rPr>
        <b/>
        <sz val="11"/>
        <color rgb="FF000000"/>
        <rFont val="Times New Roman"/>
      </rPr>
      <t>3</t>
    </r>
    <r>
      <rPr>
        <sz val="11"/>
        <color rgb="FF000000"/>
        <rFont val="Times New Roman"/>
      </rPr>
      <t xml:space="preserve"> após a variável period_ruim significa </t>
    </r>
    <r>
      <rPr>
        <b/>
        <sz val="11"/>
        <color rgb="FF000000"/>
        <rFont val="Times New Roman"/>
      </rPr>
      <t>março</t>
    </r>
    <r>
      <rPr>
        <sz val="11"/>
        <color rgb="FF000000"/>
        <rFont val="Times New Roman"/>
      </rPr>
      <t>.</t>
    </r>
  </si>
  <si>
    <r>
      <rPr>
        <sz val="11"/>
        <color rgb="FF000000"/>
        <rFont val="&quot;Times New Roman&quot;"/>
      </rPr>
      <t xml:space="preserve">O número </t>
    </r>
    <r>
      <rPr>
        <b/>
        <sz val="11"/>
        <color rgb="FF000000"/>
        <rFont val="Times New Roman"/>
      </rPr>
      <t>4</t>
    </r>
    <r>
      <rPr>
        <sz val="11"/>
        <color rgb="FF000000"/>
        <rFont val="Times New Roman"/>
      </rPr>
      <t xml:space="preserve"> após a variável period_ruim significa </t>
    </r>
    <r>
      <rPr>
        <b/>
        <sz val="11"/>
        <color rgb="FF000000"/>
        <rFont val="Times New Roman"/>
      </rPr>
      <t>abril</t>
    </r>
    <r>
      <rPr>
        <sz val="11"/>
        <color rgb="FF000000"/>
        <rFont val="Times New Roman"/>
      </rPr>
      <t>.</t>
    </r>
  </si>
  <si>
    <r>
      <rPr>
        <sz val="11"/>
        <color rgb="FF000000"/>
        <rFont val="&quot;Times New Roman&quot;"/>
      </rPr>
      <t xml:space="preserve">O número </t>
    </r>
    <r>
      <rPr>
        <b/>
        <sz val="11"/>
        <color rgb="FF000000"/>
        <rFont val="Times New Roman"/>
      </rPr>
      <t>5</t>
    </r>
    <r>
      <rPr>
        <sz val="11"/>
        <color rgb="FF000000"/>
        <rFont val="Times New Roman"/>
      </rPr>
      <t xml:space="preserve"> após a variável period_ruim significa </t>
    </r>
    <r>
      <rPr>
        <b/>
        <sz val="11"/>
        <color rgb="FF000000"/>
        <rFont val="Times New Roman"/>
      </rPr>
      <t>maio</t>
    </r>
    <r>
      <rPr>
        <sz val="11"/>
        <color rgb="FF000000"/>
        <rFont val="Times New Roman"/>
      </rPr>
      <t>.</t>
    </r>
  </si>
  <si>
    <r>
      <rPr>
        <sz val="11"/>
        <color rgb="FF000000"/>
        <rFont val="&quot;Times New Roman&quot;"/>
      </rPr>
      <t xml:space="preserve">O número </t>
    </r>
    <r>
      <rPr>
        <b/>
        <sz val="11"/>
        <color rgb="FF000000"/>
        <rFont val="Times New Roman"/>
      </rPr>
      <t>6</t>
    </r>
    <r>
      <rPr>
        <sz val="11"/>
        <color rgb="FF000000"/>
        <rFont val="Times New Roman"/>
      </rPr>
      <t xml:space="preserve"> após a variável period_ruim significa </t>
    </r>
    <r>
      <rPr>
        <b/>
        <sz val="11"/>
        <color rgb="FF000000"/>
        <rFont val="Times New Roman"/>
      </rPr>
      <t>junho</t>
    </r>
    <r>
      <rPr>
        <sz val="11"/>
        <color rgb="FF000000"/>
        <rFont val="Times New Roman"/>
      </rPr>
      <t>.</t>
    </r>
  </si>
  <si>
    <r>
      <rPr>
        <sz val="11"/>
        <color rgb="FF000000"/>
        <rFont val="&quot;Times New Roman&quot;"/>
      </rPr>
      <t xml:space="preserve">O número </t>
    </r>
    <r>
      <rPr>
        <b/>
        <sz val="11"/>
        <color rgb="FF000000"/>
        <rFont val="Times New Roman"/>
      </rPr>
      <t>7</t>
    </r>
    <r>
      <rPr>
        <sz val="11"/>
        <color rgb="FF000000"/>
        <rFont val="Times New Roman"/>
      </rPr>
      <t xml:space="preserve"> após a variável period_ruim significa </t>
    </r>
    <r>
      <rPr>
        <b/>
        <sz val="11"/>
        <color rgb="FF000000"/>
        <rFont val="Times New Roman"/>
      </rPr>
      <t>julho</t>
    </r>
    <r>
      <rPr>
        <sz val="11"/>
        <color rgb="FF000000"/>
        <rFont val="Times New Roman"/>
      </rPr>
      <t>.</t>
    </r>
  </si>
  <si>
    <r>
      <rPr>
        <sz val="11"/>
        <color rgb="FF000000"/>
        <rFont val="&quot;Times New Roman&quot;"/>
      </rPr>
      <t xml:space="preserve">O número </t>
    </r>
    <r>
      <rPr>
        <b/>
        <sz val="11"/>
        <color rgb="FF000000"/>
        <rFont val="Times New Roman"/>
      </rPr>
      <t>8</t>
    </r>
    <r>
      <rPr>
        <sz val="11"/>
        <color rgb="FF000000"/>
        <rFont val="Times New Roman"/>
      </rPr>
      <t xml:space="preserve"> após a variável period_ruim significa </t>
    </r>
    <r>
      <rPr>
        <b/>
        <sz val="11"/>
        <color rgb="FF000000"/>
        <rFont val="Times New Roman"/>
      </rPr>
      <t>agosto</t>
    </r>
    <r>
      <rPr>
        <sz val="11"/>
        <color rgb="FF000000"/>
        <rFont val="Times New Roman"/>
      </rPr>
      <t>.</t>
    </r>
  </si>
  <si>
    <r>
      <rPr>
        <sz val="11"/>
        <color rgb="FF000000"/>
        <rFont val="&quot;Times New Roman&quot;"/>
      </rPr>
      <t xml:space="preserve">O número </t>
    </r>
    <r>
      <rPr>
        <b/>
        <sz val="11"/>
        <color rgb="FF000000"/>
        <rFont val="Times New Roman"/>
      </rPr>
      <t>9</t>
    </r>
    <r>
      <rPr>
        <sz val="11"/>
        <color rgb="FF000000"/>
        <rFont val="Times New Roman"/>
      </rPr>
      <t xml:space="preserve"> após a variável period_ruim significa </t>
    </r>
    <r>
      <rPr>
        <b/>
        <sz val="11"/>
        <color rgb="FF000000"/>
        <rFont val="Times New Roman"/>
      </rPr>
      <t>setembro</t>
    </r>
    <r>
      <rPr>
        <sz val="11"/>
        <color rgb="FF000000"/>
        <rFont val="Times New Roman"/>
      </rPr>
      <t>.</t>
    </r>
  </si>
  <si>
    <r>
      <rPr>
        <sz val="11"/>
        <color rgb="FF000000"/>
        <rFont val="&quot;Times New Roman&quot;"/>
      </rPr>
      <t xml:space="preserve">O número </t>
    </r>
    <r>
      <rPr>
        <b/>
        <sz val="11"/>
        <color rgb="FF000000"/>
        <rFont val="Times New Roman"/>
      </rPr>
      <t>10</t>
    </r>
    <r>
      <rPr>
        <sz val="11"/>
        <color rgb="FF000000"/>
        <rFont val="Times New Roman"/>
      </rPr>
      <t xml:space="preserve"> após a variável period_ruim significa </t>
    </r>
    <r>
      <rPr>
        <b/>
        <sz val="11"/>
        <color rgb="FF000000"/>
        <rFont val="Times New Roman"/>
      </rPr>
      <t>outubro</t>
    </r>
    <r>
      <rPr>
        <sz val="11"/>
        <color rgb="FF000000"/>
        <rFont val="Times New Roman"/>
      </rPr>
      <t>.</t>
    </r>
  </si>
  <si>
    <r>
      <rPr>
        <sz val="11"/>
        <color rgb="FF000000"/>
        <rFont val="&quot;Times New Roman&quot;"/>
      </rPr>
      <t xml:space="preserve">O número </t>
    </r>
    <r>
      <rPr>
        <b/>
        <sz val="11"/>
        <color rgb="FF000000"/>
        <rFont val="Times New Roman"/>
      </rPr>
      <t>11</t>
    </r>
    <r>
      <rPr>
        <sz val="11"/>
        <color rgb="FF000000"/>
        <rFont val="Times New Roman"/>
      </rPr>
      <t xml:space="preserve"> após a variável period_ruim significa </t>
    </r>
    <r>
      <rPr>
        <b/>
        <sz val="11"/>
        <color rgb="FF000000"/>
        <rFont val="Times New Roman"/>
      </rPr>
      <t>novembro</t>
    </r>
    <r>
      <rPr>
        <sz val="11"/>
        <color rgb="FF000000"/>
        <rFont val="Times New Roman"/>
      </rPr>
      <t>.</t>
    </r>
  </si>
  <si>
    <r>
      <rPr>
        <sz val="11"/>
        <color rgb="FF000000"/>
        <rFont val="&quot;Times New Roman&quot;"/>
      </rPr>
      <t xml:space="preserve">O número </t>
    </r>
    <r>
      <rPr>
        <b/>
        <sz val="11"/>
        <color rgb="FF000000"/>
        <rFont val="Times New Roman"/>
      </rPr>
      <t>12</t>
    </r>
    <r>
      <rPr>
        <sz val="11"/>
        <color rgb="FF000000"/>
        <rFont val="Times New Roman"/>
      </rPr>
      <t xml:space="preserve"> após a variável period_ruim significa </t>
    </r>
    <r>
      <rPr>
        <b/>
        <sz val="11"/>
        <color rgb="FF000000"/>
        <rFont val="Times New Roman"/>
      </rPr>
      <t>dezembro</t>
    </r>
    <r>
      <rPr>
        <sz val="11"/>
        <color rgb="FF000000"/>
        <rFont val="Times New Roman"/>
      </rPr>
      <t>.</t>
    </r>
  </si>
  <si>
    <t>ATRATIVOS</t>
  </si>
  <si>
    <t>Que principais eventos ou atrativos em Porto Velho que mais atraem turistas e aumentam a taxa de ocupação do hotel?</t>
  </si>
  <si>
    <t>atrat</t>
  </si>
  <si>
    <r>
      <rPr>
        <sz val="11"/>
        <color rgb="FF000000"/>
        <rFont val="&quot;Times New Roman&quot;"/>
      </rPr>
      <t xml:space="preserve">A identificação </t>
    </r>
    <r>
      <rPr>
        <b/>
        <sz val="11"/>
        <color rgb="FF000000"/>
        <rFont val="&quot;Times New Roman&quot;"/>
      </rPr>
      <t>cp</t>
    </r>
    <r>
      <rPr>
        <sz val="11"/>
        <color rgb="FF000000"/>
        <rFont val="&quot;Times New Roman&quot;"/>
      </rPr>
      <t xml:space="preserve"> após a variável atrat significa que </t>
    </r>
    <r>
      <rPr>
        <b/>
        <sz val="11"/>
        <color rgb="FF000000"/>
        <rFont val="&quot;Times New Roman&quot;"/>
      </rPr>
      <t>concursos</t>
    </r>
    <r>
      <rPr>
        <sz val="11"/>
        <color rgb="FF000000"/>
        <rFont val="&quot;Times New Roman&quot;"/>
      </rPr>
      <t xml:space="preserve"> </t>
    </r>
    <r>
      <rPr>
        <b/>
        <sz val="11"/>
        <color rgb="FF000000"/>
        <rFont val="&quot;Times New Roman&quot;"/>
      </rPr>
      <t xml:space="preserve">publicos </t>
    </r>
    <r>
      <rPr>
        <sz val="11"/>
        <color rgb="FF000000"/>
        <rFont val="&quot;Times New Roman&quot;"/>
      </rPr>
      <t>são um dos principais atratativos para turistas</t>
    </r>
  </si>
  <si>
    <r>
      <rPr>
        <sz val="11"/>
        <color rgb="FF000000"/>
        <rFont val="&quot;Times New Roman&quot;"/>
      </rPr>
      <t xml:space="preserve">A identificação </t>
    </r>
    <r>
      <rPr>
        <b/>
        <sz val="11"/>
        <color rgb="FF000000"/>
        <rFont val="Times New Roman"/>
      </rPr>
      <t>show</t>
    </r>
    <r>
      <rPr>
        <sz val="11"/>
        <color rgb="FF000000"/>
        <rFont val="Times New Roman"/>
      </rPr>
      <t xml:space="preserve"> após a variável atrat significa que </t>
    </r>
    <r>
      <rPr>
        <b/>
        <sz val="11"/>
        <color rgb="FF000000"/>
        <rFont val="Times New Roman"/>
      </rPr>
      <t>shows e eventos</t>
    </r>
    <r>
      <rPr>
        <sz val="11"/>
        <color rgb="FF000000"/>
        <rFont val="Times New Roman"/>
      </rPr>
      <t xml:space="preserve"> são um dos principais atratativos para turistas</t>
    </r>
  </si>
  <si>
    <r>
      <rPr>
        <sz val="11"/>
        <color rgb="FF000000"/>
        <rFont val="&quot;Times New Roman&quot;"/>
      </rPr>
      <t xml:space="preserve">A identificação </t>
    </r>
    <r>
      <rPr>
        <b/>
        <sz val="11"/>
        <color theme="1"/>
        <rFont val="Times New Roman"/>
      </rPr>
      <t>evrlg</t>
    </r>
    <r>
      <rPr>
        <sz val="11"/>
        <color theme="1"/>
        <rFont val="Times New Roman"/>
      </rPr>
      <t xml:space="preserve"> após a variável atrat significa que </t>
    </r>
    <r>
      <rPr>
        <b/>
        <sz val="11"/>
        <color theme="1"/>
        <rFont val="Times New Roman"/>
      </rPr>
      <t>eventos religiosos</t>
    </r>
    <r>
      <rPr>
        <sz val="11"/>
        <color theme="1"/>
        <rFont val="Times New Roman"/>
      </rPr>
      <t xml:space="preserve"> são um dos principais atratativos para turistas</t>
    </r>
  </si>
  <si>
    <r>
      <rPr>
        <sz val="11"/>
        <color rgb="FF000000"/>
        <rFont val="&quot;Times New Roman&quot;"/>
      </rPr>
      <t xml:space="preserve">A identificação </t>
    </r>
    <r>
      <rPr>
        <b/>
        <sz val="11"/>
        <color rgb="FF000000"/>
        <rFont val="Times New Roman"/>
      </rPr>
      <t>evpoltc</t>
    </r>
    <r>
      <rPr>
        <sz val="11"/>
        <color rgb="FF000000"/>
        <rFont val="Times New Roman"/>
      </rPr>
      <t xml:space="preserve"> após a variável atrat significa que </t>
    </r>
    <r>
      <rPr>
        <b/>
        <sz val="11"/>
        <color rgb="FF000000"/>
        <rFont val="Times New Roman"/>
      </rPr>
      <t>eventos políticos</t>
    </r>
    <r>
      <rPr>
        <sz val="11"/>
        <color rgb="FF000000"/>
        <rFont val="Times New Roman"/>
      </rPr>
      <t xml:space="preserve"> são um dos principais atratativos para turistas</t>
    </r>
  </si>
  <si>
    <t>atrat_evpoltc</t>
  </si>
  <si>
    <r>
      <rPr>
        <sz val="11"/>
        <color rgb="FF000000"/>
        <rFont val="&quot;Times New Roman&quot;"/>
      </rPr>
      <t xml:space="preserve">A identificação </t>
    </r>
    <r>
      <rPr>
        <b/>
        <sz val="11"/>
        <color theme="1"/>
        <rFont val="Times New Roman"/>
      </rPr>
      <t>evspriv</t>
    </r>
    <r>
      <rPr>
        <sz val="11"/>
        <color theme="1"/>
        <rFont val="Times New Roman"/>
      </rPr>
      <t xml:space="preserve"> após a variável atrat significa que </t>
    </r>
    <r>
      <rPr>
        <b/>
        <sz val="11"/>
        <color theme="1"/>
        <rFont val="Times New Roman"/>
      </rPr>
      <t xml:space="preserve">eventos </t>
    </r>
    <r>
      <rPr>
        <sz val="11"/>
        <color theme="1"/>
        <rFont val="Times New Roman"/>
      </rPr>
      <t xml:space="preserve">do </t>
    </r>
    <r>
      <rPr>
        <b/>
        <sz val="11"/>
        <color theme="1"/>
        <rFont val="Times New Roman"/>
      </rPr>
      <t>setor privado</t>
    </r>
    <r>
      <rPr>
        <sz val="11"/>
        <color theme="1"/>
        <rFont val="Times New Roman"/>
      </rPr>
      <t xml:space="preserve"> são um dos principais atratativos para turistas</t>
    </r>
  </si>
  <si>
    <r>
      <rPr>
        <sz val="11"/>
        <color rgb="FF000000"/>
        <rFont val="&quot;Times New Roman&quot;"/>
      </rPr>
      <t xml:space="preserve">A identificação </t>
    </r>
    <r>
      <rPr>
        <b/>
        <sz val="11"/>
        <color theme="1"/>
        <rFont val="Times New Roman"/>
      </rPr>
      <t>evspubli</t>
    </r>
    <r>
      <rPr>
        <sz val="11"/>
        <color theme="1"/>
        <rFont val="Times New Roman"/>
      </rPr>
      <t xml:space="preserve"> após a variável atrat significa que </t>
    </r>
    <r>
      <rPr>
        <b/>
        <sz val="11"/>
        <color theme="1"/>
        <rFont val="Times New Roman"/>
      </rPr>
      <t xml:space="preserve">eventos </t>
    </r>
    <r>
      <rPr>
        <sz val="11"/>
        <color theme="1"/>
        <rFont val="Times New Roman"/>
      </rPr>
      <t xml:space="preserve">do </t>
    </r>
    <r>
      <rPr>
        <b/>
        <sz val="11"/>
        <color theme="1"/>
        <rFont val="Times New Roman"/>
      </rPr>
      <t>setor público</t>
    </r>
    <r>
      <rPr>
        <sz val="11"/>
        <color theme="1"/>
        <rFont val="Times New Roman"/>
      </rPr>
      <t xml:space="preserve"> são um dos principais atratativos para turistas</t>
    </r>
  </si>
  <si>
    <r>
      <rPr>
        <sz val="11"/>
        <color rgb="FF000000"/>
        <rFont val="&quot;Times New Roman&quot;"/>
      </rPr>
      <t xml:space="preserve">A identificação </t>
    </r>
    <r>
      <rPr>
        <b/>
        <sz val="11"/>
        <color rgb="FF000000"/>
        <rFont val="Times New Roman"/>
      </rPr>
      <t>carn</t>
    </r>
    <r>
      <rPr>
        <sz val="11"/>
        <color rgb="FF000000"/>
        <rFont val="Times New Roman"/>
      </rPr>
      <t xml:space="preserve"> após a variável atrat significa que o </t>
    </r>
    <r>
      <rPr>
        <b/>
        <sz val="11"/>
        <color rgb="FF000000"/>
        <rFont val="Times New Roman"/>
      </rPr>
      <t xml:space="preserve">carnaval </t>
    </r>
    <r>
      <rPr>
        <sz val="11"/>
        <color rgb="FF000000"/>
        <rFont val="Times New Roman"/>
      </rPr>
      <t>é um dos principais atratativos para turistas</t>
    </r>
  </si>
  <si>
    <r>
      <rPr>
        <sz val="11"/>
        <color rgb="FF000000"/>
        <rFont val="&quot;Times New Roman&quot;"/>
      </rPr>
      <t xml:space="preserve">A identificação </t>
    </r>
    <r>
      <rPr>
        <b/>
        <sz val="11"/>
        <color rgb="FF000000"/>
        <rFont val="Times New Roman"/>
      </rPr>
      <t>joer</t>
    </r>
    <r>
      <rPr>
        <sz val="11"/>
        <color rgb="FF000000"/>
        <rFont val="Times New Roman"/>
      </rPr>
      <t xml:space="preserve"> após a variável atrat significa que o </t>
    </r>
    <r>
      <rPr>
        <b/>
        <sz val="11"/>
        <color rgb="FF000000"/>
        <rFont val="Times New Roman"/>
      </rPr>
      <t>JOER e eventos esportivos</t>
    </r>
    <r>
      <rPr>
        <sz val="11"/>
        <color rgb="FF000000"/>
        <rFont val="Times New Roman"/>
      </rPr>
      <t xml:space="preserve"> são um dos principais atratativos para turistas</t>
    </r>
  </si>
  <si>
    <r>
      <rPr>
        <sz val="11"/>
        <color rgb="FF000000"/>
        <rFont val="&quot;Times New Roman&quot;"/>
      </rPr>
      <t xml:space="preserve">A identificação </t>
    </r>
    <r>
      <rPr>
        <b/>
        <sz val="11"/>
        <color rgb="FF000000"/>
        <rFont val="Times New Roman"/>
      </rPr>
      <t>acadm</t>
    </r>
    <r>
      <rPr>
        <sz val="11"/>
        <color rgb="FF000000"/>
        <rFont val="Times New Roman"/>
      </rPr>
      <t xml:space="preserve"> após a variável atrat significa que </t>
    </r>
    <r>
      <rPr>
        <b/>
        <sz val="11"/>
        <color rgb="FF000000"/>
        <rFont val="Times New Roman"/>
      </rPr>
      <t>eventos acadêmicos</t>
    </r>
    <r>
      <rPr>
        <sz val="11"/>
        <color rgb="FF000000"/>
        <rFont val="Times New Roman"/>
      </rPr>
      <t xml:space="preserve"> são um dos principais atratativos para turistas</t>
    </r>
  </si>
  <si>
    <r>
      <rPr>
        <sz val="11"/>
        <color rgb="FF000000"/>
        <rFont val="&quot;Times New Roman&quot;"/>
      </rPr>
      <t xml:space="preserve">A identificação </t>
    </r>
    <r>
      <rPr>
        <b/>
        <sz val="11"/>
        <color rgb="FF000000"/>
        <rFont val="&quot;Times New Roman&quot;"/>
      </rPr>
      <t>tour</t>
    </r>
    <r>
      <rPr>
        <sz val="11"/>
        <color rgb="FF000000"/>
        <rFont val="&quot;Times New Roman&quot;"/>
      </rPr>
      <t xml:space="preserve"> após a variável atrat significa que </t>
    </r>
    <r>
      <rPr>
        <b/>
        <sz val="11"/>
        <color rgb="FF000000"/>
        <rFont val="&quot;Times New Roman&quot;"/>
      </rPr>
      <t>turismo regional</t>
    </r>
    <r>
      <rPr>
        <sz val="11"/>
        <color rgb="FF000000"/>
        <rFont val="&quot;Times New Roman&quot;"/>
      </rPr>
      <t xml:space="preserve"> é um dos principais atratativos para turistas</t>
    </r>
  </si>
  <si>
    <t>QUARTOS</t>
  </si>
  <si>
    <t>Forma de divisão dos quartos?</t>
  </si>
  <si>
    <t>format_qrto</t>
  </si>
  <si>
    <r>
      <rPr>
        <sz val="11"/>
        <color rgb="FF000000"/>
        <rFont val="&quot;Times New Roman&quot;"/>
      </rPr>
      <t xml:space="preserve">O número </t>
    </r>
    <r>
      <rPr>
        <b/>
        <sz val="11"/>
        <color rgb="FF000000"/>
        <rFont val="Times New Roman"/>
      </rPr>
      <t>1</t>
    </r>
    <r>
      <rPr>
        <sz val="11"/>
        <color rgb="FF000000"/>
        <rFont val="Times New Roman"/>
      </rPr>
      <t xml:space="preserve"> após a variável format_qrto considera que o hotel trabalha com quarto de </t>
    </r>
    <r>
      <rPr>
        <b/>
        <sz val="11"/>
        <color rgb="FF000000"/>
        <rFont val="Times New Roman"/>
      </rPr>
      <t xml:space="preserve">solteiro </t>
    </r>
  </si>
  <si>
    <r>
      <rPr>
        <sz val="11"/>
        <color rgb="FF000000"/>
        <rFont val="&quot;Times New Roman&quot;"/>
      </rPr>
      <t xml:space="preserve">O número </t>
    </r>
    <r>
      <rPr>
        <b/>
        <sz val="11"/>
        <color rgb="FF000000"/>
        <rFont val="Times New Roman"/>
      </rPr>
      <t>2</t>
    </r>
    <r>
      <rPr>
        <sz val="11"/>
        <color rgb="FF000000"/>
        <rFont val="Times New Roman"/>
      </rPr>
      <t xml:space="preserve"> após a variável format_qrto considera que o hotel trabalha com quarto </t>
    </r>
    <r>
      <rPr>
        <b/>
        <sz val="11"/>
        <color rgb="FF000000"/>
        <rFont val="Times New Roman"/>
      </rPr>
      <t xml:space="preserve">duplo </t>
    </r>
  </si>
  <si>
    <r>
      <rPr>
        <sz val="11"/>
        <color rgb="FF000000"/>
        <rFont val="&quot;Times New Roman&quot;"/>
      </rPr>
      <t xml:space="preserve">O número </t>
    </r>
    <r>
      <rPr>
        <b/>
        <sz val="11"/>
        <color rgb="FF000000"/>
        <rFont val="Times New Roman"/>
      </rPr>
      <t>3</t>
    </r>
    <r>
      <rPr>
        <sz val="11"/>
        <color rgb="FF000000"/>
        <rFont val="Times New Roman"/>
      </rPr>
      <t xml:space="preserve"> após a variável format_qrto considera que o hotel trabalha com quarto </t>
    </r>
    <r>
      <rPr>
        <b/>
        <sz val="11"/>
        <color rgb="FF000000"/>
        <rFont val="Times New Roman"/>
      </rPr>
      <t>tríplo</t>
    </r>
  </si>
  <si>
    <r>
      <rPr>
        <sz val="11"/>
        <color rgb="FF000000"/>
        <rFont val="&quot;Times New Roman&quot;"/>
      </rPr>
      <t xml:space="preserve">O número </t>
    </r>
    <r>
      <rPr>
        <b/>
        <sz val="11"/>
        <color rgb="FF000000"/>
        <rFont val="Times New Roman"/>
      </rPr>
      <t>4</t>
    </r>
    <r>
      <rPr>
        <sz val="11"/>
        <color rgb="FF000000"/>
        <rFont val="Times New Roman"/>
      </rPr>
      <t xml:space="preserve"> após a variável format_qrto considera que o hotel trabalha com quarto </t>
    </r>
    <r>
      <rPr>
        <b/>
        <sz val="11"/>
        <color rgb="FF000000"/>
        <rFont val="Times New Roman"/>
      </rPr>
      <t>quádruplo</t>
    </r>
  </si>
  <si>
    <r>
      <rPr>
        <sz val="11"/>
        <color rgb="FF000000"/>
        <rFont val="&quot;Times New Roman&quot;"/>
      </rPr>
      <t xml:space="preserve">O número </t>
    </r>
    <r>
      <rPr>
        <b/>
        <sz val="11"/>
        <color rgb="FF000000"/>
        <rFont val="Times New Roman"/>
      </rPr>
      <t>5</t>
    </r>
    <r>
      <rPr>
        <sz val="11"/>
        <color rgb="FF000000"/>
        <rFont val="Times New Roman"/>
      </rPr>
      <t xml:space="preserve"> após a variável format_qrto considera que o hotel trabalha com quarto </t>
    </r>
    <r>
      <rPr>
        <b/>
        <sz val="11"/>
        <color rgb="FF000000"/>
        <rFont val="Times New Roman"/>
      </rPr>
      <t>quíntuplo</t>
    </r>
  </si>
  <si>
    <r>
      <rPr>
        <sz val="11"/>
        <color rgb="FF000000"/>
        <rFont val="&quot;Times New Roman&quot;"/>
      </rPr>
      <t xml:space="preserve">O número </t>
    </r>
    <r>
      <rPr>
        <b/>
        <sz val="11"/>
        <color rgb="FF000000"/>
        <rFont val="Times New Roman"/>
      </rPr>
      <t>6</t>
    </r>
    <r>
      <rPr>
        <sz val="11"/>
        <color rgb="FF000000"/>
        <rFont val="Times New Roman"/>
      </rPr>
      <t xml:space="preserve"> após a variável format_qrto considera que o hotel consegue comportar </t>
    </r>
    <r>
      <rPr>
        <b/>
        <sz val="11"/>
        <color rgb="FF000000"/>
        <rFont val="Times New Roman"/>
      </rPr>
      <t xml:space="preserve">mais de 5 pessoas </t>
    </r>
    <r>
      <rPr>
        <sz val="11"/>
        <color rgb="FF000000"/>
        <rFont val="Times New Roman"/>
      </rPr>
      <t>em um quarto</t>
    </r>
  </si>
  <si>
    <t>CONTRATOS</t>
  </si>
  <si>
    <t>Existe algum contrato com empresas aéreas ou similares que a empresa atende?</t>
  </si>
  <si>
    <r>
      <rPr>
        <sz val="11"/>
        <color rgb="FF000000"/>
        <rFont val="&quot;Times New Roman&quot;"/>
      </rPr>
      <t xml:space="preserve">O número </t>
    </r>
    <r>
      <rPr>
        <b/>
        <sz val="11"/>
        <color rgb="FF000000"/>
        <rFont val="Times New Roman"/>
      </rPr>
      <t>1</t>
    </r>
    <r>
      <rPr>
        <sz val="11"/>
        <color rgb="FF000000"/>
        <rFont val="Times New Roman"/>
      </rPr>
      <t xml:space="preserve"> após a variável contrat_areas considera que o hotel tem contrato com a empresa </t>
    </r>
    <r>
      <rPr>
        <b/>
        <sz val="11"/>
        <color rgb="FF000000"/>
        <rFont val="Times New Roman"/>
      </rPr>
      <t>AZUL</t>
    </r>
    <r>
      <rPr>
        <sz val="11"/>
        <color rgb="FF000000"/>
        <rFont val="Times New Roman"/>
      </rPr>
      <t xml:space="preserve"> linhas aéreas </t>
    </r>
  </si>
  <si>
    <r>
      <rPr>
        <sz val="11"/>
        <color rgb="FF000000"/>
        <rFont val="&quot;Times New Roman&quot;"/>
      </rPr>
      <t xml:space="preserve">O número </t>
    </r>
    <r>
      <rPr>
        <b/>
        <sz val="11"/>
        <color rgb="FF000000"/>
        <rFont val="Times New Roman"/>
      </rPr>
      <t>2</t>
    </r>
    <r>
      <rPr>
        <sz val="11"/>
        <color rgb="FF000000"/>
        <rFont val="Times New Roman"/>
      </rPr>
      <t xml:space="preserve"> após a variável contrat_areas considera que o hotel tem contrato com a empresa </t>
    </r>
    <r>
      <rPr>
        <b/>
        <sz val="11"/>
        <color rgb="FF000000"/>
        <rFont val="Times New Roman"/>
      </rPr>
      <t>GOL</t>
    </r>
    <r>
      <rPr>
        <sz val="11"/>
        <color rgb="FF000000"/>
        <rFont val="Times New Roman"/>
      </rPr>
      <t xml:space="preserve"> linhas aéreas </t>
    </r>
  </si>
  <si>
    <r>
      <rPr>
        <sz val="11"/>
        <color rgb="FF000000"/>
        <rFont val="&quot;Times New Roman&quot;"/>
      </rPr>
      <t xml:space="preserve">O número </t>
    </r>
    <r>
      <rPr>
        <b/>
        <sz val="11"/>
        <color rgb="FF000000"/>
        <rFont val="Times New Roman"/>
      </rPr>
      <t>3</t>
    </r>
    <r>
      <rPr>
        <sz val="11"/>
        <color rgb="FF000000"/>
        <rFont val="Times New Roman"/>
      </rPr>
      <t xml:space="preserve"> após a variável contrat_areas considera que o hotel tem contrato com a empresa </t>
    </r>
    <r>
      <rPr>
        <b/>
        <sz val="11"/>
        <color rgb="FF000000"/>
        <rFont val="Times New Roman"/>
      </rPr>
      <t>LATAM</t>
    </r>
    <r>
      <rPr>
        <sz val="11"/>
        <color rgb="FF000000"/>
        <rFont val="Times New Roman"/>
      </rPr>
      <t xml:space="preserve"> linhas aéreas </t>
    </r>
  </si>
  <si>
    <r>
      <rPr>
        <sz val="11"/>
        <color rgb="FF000000"/>
        <rFont val="&quot;Times New Roman&quot;"/>
      </rPr>
      <t xml:space="preserve">O número </t>
    </r>
    <r>
      <rPr>
        <b/>
        <sz val="11"/>
        <color rgb="FF000000"/>
        <rFont val="Times New Roman"/>
      </rPr>
      <t>4</t>
    </r>
    <r>
      <rPr>
        <sz val="11"/>
        <color rgb="FF000000"/>
        <rFont val="Times New Roman"/>
      </rPr>
      <t xml:space="preserve"> após a variável contrat_areas considera que o hotel tem contrato com a empresa </t>
    </r>
    <r>
      <rPr>
        <b/>
        <sz val="11"/>
        <color rgb="FF000000"/>
        <rFont val="Times New Roman"/>
      </rPr>
      <t>CVC</t>
    </r>
    <r>
      <rPr>
        <sz val="11"/>
        <color rgb="FF000000"/>
        <rFont val="Times New Roman"/>
      </rPr>
      <t xml:space="preserve"> turismo</t>
    </r>
  </si>
  <si>
    <r>
      <rPr>
        <sz val="11"/>
        <color rgb="FF000000"/>
        <rFont val="&quot;Times New Roman&quot;"/>
      </rPr>
      <t xml:space="preserve">O número </t>
    </r>
    <r>
      <rPr>
        <b/>
        <sz val="11"/>
        <color rgb="FF000000"/>
        <rFont val="Times New Roman"/>
      </rPr>
      <t>5</t>
    </r>
    <r>
      <rPr>
        <sz val="11"/>
        <color rgb="FF000000"/>
        <rFont val="Times New Roman"/>
      </rPr>
      <t xml:space="preserve"> após a variável contrat_areas considera que o hotel tem contrato com a empresa </t>
    </r>
    <r>
      <rPr>
        <b/>
        <sz val="11"/>
        <color rgb="FF000000"/>
        <rFont val="Times New Roman"/>
      </rPr>
      <t>Trend</t>
    </r>
    <r>
      <rPr>
        <sz val="11"/>
        <color rgb="FF000000"/>
        <rFont val="Times New Roman"/>
      </rPr>
      <t xml:space="preserve"> viagens</t>
    </r>
  </si>
  <si>
    <r>
      <rPr>
        <sz val="11"/>
        <color rgb="FF000000"/>
        <rFont val="&quot;Times New Roman&quot;"/>
      </rPr>
      <t xml:space="preserve">O número </t>
    </r>
    <r>
      <rPr>
        <b/>
        <sz val="11"/>
        <color rgb="FF000000"/>
        <rFont val="Times New Roman"/>
      </rPr>
      <t>6</t>
    </r>
    <r>
      <rPr>
        <sz val="11"/>
        <color rgb="FF000000"/>
        <rFont val="Times New Roman"/>
      </rPr>
      <t xml:space="preserve"> após a variável contrat_areas considera que o hotel faz contrato constantemente com </t>
    </r>
    <r>
      <rPr>
        <b/>
        <sz val="11"/>
        <color rgb="FF000000"/>
        <rFont val="Times New Roman"/>
      </rPr>
      <t>empresas de ônibus</t>
    </r>
  </si>
  <si>
    <t>O hotel possui algum tipo de contrato com alguma empresa do setor privado ?</t>
  </si>
  <si>
    <r>
      <rPr>
        <sz val="11"/>
        <color rgb="FF000000"/>
        <rFont val="&quot;Times New Roman&quot;"/>
      </rPr>
      <t xml:space="preserve">O número </t>
    </r>
    <r>
      <rPr>
        <b/>
        <sz val="11"/>
        <color theme="1"/>
        <rFont val="Times New Roman"/>
      </rPr>
      <t>1</t>
    </r>
    <r>
      <rPr>
        <sz val="11"/>
        <color theme="1"/>
        <rFont val="Times New Roman"/>
      </rPr>
      <t xml:space="preserve"> após a variável contrat_spriv significa que o hotel possui contrato com a empresas do </t>
    </r>
    <r>
      <rPr>
        <b/>
        <sz val="11"/>
        <color theme="1"/>
        <rFont val="Times New Roman"/>
      </rPr>
      <t>setor de logística.</t>
    </r>
  </si>
  <si>
    <r>
      <rPr>
        <sz val="11"/>
        <color rgb="FF000000"/>
        <rFont val="&quot;Times New Roman&quot;"/>
      </rPr>
      <t xml:space="preserve">O número </t>
    </r>
    <r>
      <rPr>
        <b/>
        <sz val="11"/>
        <color rgb="FF000000"/>
        <rFont val="Times New Roman"/>
      </rPr>
      <t>2</t>
    </r>
    <r>
      <rPr>
        <sz val="11"/>
        <color rgb="FF000000"/>
        <rFont val="Times New Roman"/>
      </rPr>
      <t xml:space="preserve"> após a variável contrat_spriv significa que o hotel possui contrato com a empresas do </t>
    </r>
    <r>
      <rPr>
        <b/>
        <sz val="11"/>
        <color rgb="FF000000"/>
        <rFont val="Times New Roman"/>
      </rPr>
      <t>setor de energia</t>
    </r>
  </si>
  <si>
    <t>O hotel possui algum contrato com o setor público (federal, estadual ou municipal)?</t>
  </si>
  <si>
    <t>PÚBLICO</t>
  </si>
  <si>
    <t>Qual o principal público atendido pelo hotel?</t>
  </si>
  <si>
    <t>pub_alvo</t>
  </si>
  <si>
    <r>
      <rPr>
        <sz val="11"/>
        <color rgb="FF000000"/>
        <rFont val="&quot;Times New Roman&quot;"/>
      </rPr>
      <t xml:space="preserve">O número </t>
    </r>
    <r>
      <rPr>
        <b/>
        <sz val="11"/>
        <color rgb="FF000000"/>
        <rFont val="Times New Roman"/>
      </rPr>
      <t>1</t>
    </r>
    <r>
      <rPr>
        <sz val="11"/>
        <color rgb="FF000000"/>
        <rFont val="Times New Roman"/>
      </rPr>
      <t xml:space="preserve"> após a variável pub_alvo significa que funcionários do </t>
    </r>
    <r>
      <rPr>
        <b/>
        <sz val="11"/>
        <color rgb="FF000000"/>
        <rFont val="Times New Roman"/>
      </rPr>
      <t>setor privado</t>
    </r>
    <r>
      <rPr>
        <sz val="11"/>
        <color rgb="FF000000"/>
        <rFont val="Times New Roman"/>
      </rPr>
      <t xml:space="preserve"> são um dos principais públicos atendidos </t>
    </r>
  </si>
  <si>
    <r>
      <rPr>
        <sz val="11"/>
        <color rgb="FF000000"/>
        <rFont val="&quot;Times New Roman&quot;"/>
      </rPr>
      <t xml:space="preserve">O número </t>
    </r>
    <r>
      <rPr>
        <b/>
        <sz val="11"/>
        <color rgb="FF000000"/>
        <rFont val="Times New Roman"/>
      </rPr>
      <t>2</t>
    </r>
    <r>
      <rPr>
        <sz val="11"/>
        <color rgb="FF000000"/>
        <rFont val="Times New Roman"/>
      </rPr>
      <t xml:space="preserve"> após a variável pub_alvo significa que </t>
    </r>
    <r>
      <rPr>
        <b/>
        <sz val="11"/>
        <color rgb="FF000000"/>
        <rFont val="Times New Roman"/>
      </rPr>
      <t>servidores públicos</t>
    </r>
    <r>
      <rPr>
        <sz val="11"/>
        <color rgb="FF000000"/>
        <rFont val="Times New Roman"/>
      </rPr>
      <t xml:space="preserve"> são um dos principais públicos atendidos </t>
    </r>
  </si>
  <si>
    <r>
      <rPr>
        <sz val="11"/>
        <color rgb="FF000000"/>
        <rFont val="&quot;Times New Roman&quot;"/>
      </rPr>
      <t xml:space="preserve">O número </t>
    </r>
    <r>
      <rPr>
        <b/>
        <sz val="11"/>
        <color rgb="FF000000"/>
        <rFont val="Times New Roman"/>
      </rPr>
      <t>3</t>
    </r>
    <r>
      <rPr>
        <sz val="11"/>
        <color rgb="FF000000"/>
        <rFont val="Times New Roman"/>
      </rPr>
      <t xml:space="preserve"> após a variável pub_alvo significa que “</t>
    </r>
    <r>
      <rPr>
        <b/>
        <sz val="11"/>
        <color rgb="FF000000"/>
        <rFont val="Times New Roman"/>
      </rPr>
      <t>concurseiros</t>
    </r>
    <r>
      <rPr>
        <sz val="11"/>
        <color rgb="FF000000"/>
        <rFont val="Times New Roman"/>
      </rPr>
      <t xml:space="preserve">” são um dos principais públicos atendidos </t>
    </r>
  </si>
  <si>
    <r>
      <rPr>
        <sz val="11"/>
        <color rgb="FF000000"/>
        <rFont val="&quot;Times New Roman&quot;"/>
      </rPr>
      <t xml:space="preserve">O número </t>
    </r>
    <r>
      <rPr>
        <b/>
        <sz val="11"/>
        <color theme="1"/>
        <rFont val="Times New Roman"/>
      </rPr>
      <t>4</t>
    </r>
    <r>
      <rPr>
        <sz val="11"/>
        <color theme="1"/>
        <rFont val="Times New Roman"/>
      </rPr>
      <t xml:space="preserve"> após a variável pub_alvo significa que pessoas atrás de </t>
    </r>
    <r>
      <rPr>
        <b/>
        <sz val="11"/>
        <color theme="1"/>
        <rFont val="Times New Roman"/>
      </rPr>
      <t>tratamento médico</t>
    </r>
    <r>
      <rPr>
        <sz val="11"/>
        <color theme="1"/>
        <rFont val="Times New Roman"/>
      </rPr>
      <t xml:space="preserve"> são um dos principais públicos atendidos </t>
    </r>
  </si>
  <si>
    <r>
      <rPr>
        <sz val="11"/>
        <color rgb="FF000000"/>
        <rFont val="&quot;Times New Roman&quot;"/>
      </rPr>
      <t xml:space="preserve">O número </t>
    </r>
    <r>
      <rPr>
        <b/>
        <sz val="11"/>
        <color rgb="FF000000"/>
        <rFont val="Times New Roman"/>
      </rPr>
      <t>5</t>
    </r>
    <r>
      <rPr>
        <sz val="11"/>
        <color rgb="FF000000"/>
        <rFont val="Times New Roman"/>
      </rPr>
      <t xml:space="preserve"> após a variável pub_alvo significa que </t>
    </r>
    <r>
      <rPr>
        <b/>
        <sz val="11"/>
        <color rgb="FF000000"/>
        <rFont val="Times New Roman"/>
      </rPr>
      <t>turistas</t>
    </r>
    <r>
      <rPr>
        <sz val="11"/>
        <color rgb="FF000000"/>
        <rFont val="Times New Roman"/>
      </rPr>
      <t xml:space="preserve"> são um dos principais públicos atendidos </t>
    </r>
  </si>
  <si>
    <r>
      <rPr>
        <sz val="11"/>
        <color rgb="FF000000"/>
        <rFont val="&quot;Times New Roman&quot;"/>
      </rPr>
      <t xml:space="preserve">O número </t>
    </r>
    <r>
      <rPr>
        <b/>
        <sz val="11"/>
        <color rgb="FF000000"/>
        <rFont val="Times New Roman"/>
      </rPr>
      <t>6</t>
    </r>
    <r>
      <rPr>
        <sz val="11"/>
        <color rgb="FF000000"/>
        <rFont val="Times New Roman"/>
      </rPr>
      <t xml:space="preserve"> após a variável pub_alvo significa que </t>
    </r>
    <r>
      <rPr>
        <b/>
        <sz val="11"/>
        <color rgb="FF000000"/>
        <rFont val="Times New Roman"/>
      </rPr>
      <t>atletas</t>
    </r>
    <r>
      <rPr>
        <sz val="11"/>
        <color rgb="FF000000"/>
        <rFont val="Times New Roman"/>
      </rPr>
      <t xml:space="preserve"> são um dos principais públicos atendidos </t>
    </r>
  </si>
  <si>
    <t>EXTRAS</t>
  </si>
  <si>
    <t>Além da hospedagem, o hotel fornece outro tipo de serviços remunerado?</t>
  </si>
  <si>
    <r>
      <rPr>
        <sz val="11"/>
        <color rgb="FF000000"/>
        <rFont val="&quot;Times New Roman&quot;"/>
      </rPr>
      <t xml:space="preserve">O número </t>
    </r>
    <r>
      <rPr>
        <b/>
        <sz val="11"/>
        <color rgb="FF000000"/>
        <rFont val="Times New Roman"/>
      </rPr>
      <t>1</t>
    </r>
    <r>
      <rPr>
        <sz val="11"/>
        <color rgb="FF000000"/>
        <rFont val="Times New Roman"/>
      </rPr>
      <t xml:space="preserve"> após a variável out_serv significa que o hotel cobra pelo </t>
    </r>
    <r>
      <rPr>
        <b/>
        <sz val="11"/>
        <color rgb="FF000000"/>
        <rFont val="Times New Roman"/>
      </rPr>
      <t>café da manhã</t>
    </r>
    <r>
      <rPr>
        <sz val="11"/>
        <color rgb="FF000000"/>
        <rFont val="Times New Roman"/>
      </rPr>
      <t xml:space="preserve"> podendo ser aberto ao </t>
    </r>
    <r>
      <rPr>
        <b/>
        <sz val="11"/>
        <color rgb="FF000000"/>
        <rFont val="Times New Roman"/>
      </rPr>
      <t>público</t>
    </r>
    <r>
      <rPr>
        <sz val="11"/>
        <color rgb="FF000000"/>
        <rFont val="Times New Roman"/>
      </rPr>
      <t xml:space="preserve"> externo</t>
    </r>
  </si>
  <si>
    <r>
      <rPr>
        <sz val="11"/>
        <color rgb="FF000000"/>
        <rFont val="&quot;Times New Roman&quot;"/>
      </rPr>
      <t xml:space="preserve">O número </t>
    </r>
    <r>
      <rPr>
        <b/>
        <sz val="11"/>
        <color rgb="FF000000"/>
        <rFont val="Times New Roman"/>
      </rPr>
      <t>2</t>
    </r>
    <r>
      <rPr>
        <sz val="11"/>
        <color rgb="FF000000"/>
        <rFont val="Times New Roman"/>
      </rPr>
      <t xml:space="preserve"> após a variável out_serv significa que o hotel faz </t>
    </r>
    <r>
      <rPr>
        <b/>
        <sz val="11"/>
        <color rgb="FF000000"/>
        <rFont val="Times New Roman"/>
      </rPr>
      <t>locação</t>
    </r>
    <r>
      <rPr>
        <sz val="11"/>
        <color rgb="FF000000"/>
        <rFont val="Times New Roman"/>
      </rPr>
      <t xml:space="preserve"> do seu </t>
    </r>
    <r>
      <rPr>
        <b/>
        <sz val="11"/>
        <color rgb="FF000000"/>
        <rFont val="Times New Roman"/>
      </rPr>
      <t>estacionamento</t>
    </r>
  </si>
  <si>
    <r>
      <rPr>
        <sz val="11"/>
        <color rgb="FF000000"/>
        <rFont val="&quot;Times New Roman&quot;"/>
      </rPr>
      <t xml:space="preserve">O número </t>
    </r>
    <r>
      <rPr>
        <b/>
        <sz val="11"/>
        <color rgb="FF000000"/>
        <rFont val="Times New Roman"/>
      </rPr>
      <t>3</t>
    </r>
    <r>
      <rPr>
        <sz val="11"/>
        <color rgb="FF000000"/>
        <rFont val="Times New Roman"/>
      </rPr>
      <t xml:space="preserve"> após a variável out_serv significa que o hotel faz </t>
    </r>
    <r>
      <rPr>
        <b/>
        <sz val="11"/>
        <color rgb="FF000000"/>
        <rFont val="Times New Roman"/>
      </rPr>
      <t>locação</t>
    </r>
    <r>
      <rPr>
        <sz val="11"/>
        <color rgb="FF000000"/>
        <rFont val="Times New Roman"/>
      </rPr>
      <t xml:space="preserve"> do seu </t>
    </r>
    <r>
      <rPr>
        <b/>
        <sz val="11"/>
        <color rgb="FF000000"/>
        <rFont val="Times New Roman"/>
      </rPr>
      <t>espaço interno</t>
    </r>
    <r>
      <rPr>
        <sz val="11"/>
        <color rgb="FF000000"/>
        <rFont val="Times New Roman"/>
      </rPr>
      <t xml:space="preserve"> (salas, auditórios, eventos e etc)</t>
    </r>
  </si>
  <si>
    <r>
      <rPr>
        <sz val="11"/>
        <color rgb="FF000000"/>
        <rFont val="&quot;Times New Roman&quot;"/>
      </rPr>
      <t xml:space="preserve">O número </t>
    </r>
    <r>
      <rPr>
        <b/>
        <sz val="11"/>
        <color rgb="FF000000"/>
        <rFont val="Times New Roman"/>
      </rPr>
      <t>4</t>
    </r>
    <r>
      <rPr>
        <sz val="11"/>
        <color rgb="FF000000"/>
        <rFont val="Times New Roman"/>
      </rPr>
      <t xml:space="preserve"> após a variável out_serv significa que o hotel cobra pelo serviço de </t>
    </r>
    <r>
      <rPr>
        <b/>
        <sz val="11"/>
        <color rgb="FF000000"/>
        <rFont val="Times New Roman"/>
      </rPr>
      <t>lavanderia</t>
    </r>
  </si>
  <si>
    <r>
      <rPr>
        <sz val="11"/>
        <color rgb="FF000000"/>
        <rFont val="&quot;Times New Roman&quot;"/>
      </rPr>
      <t xml:space="preserve">O número </t>
    </r>
    <r>
      <rPr>
        <b/>
        <sz val="11"/>
        <color rgb="FF000000"/>
        <rFont val="Times New Roman"/>
      </rPr>
      <t>5</t>
    </r>
    <r>
      <rPr>
        <sz val="11"/>
        <color rgb="FF000000"/>
        <rFont val="Times New Roman"/>
      </rPr>
      <t xml:space="preserve"> após a variável out_serv significa que o hotel realiza faz serviço de </t>
    </r>
    <r>
      <rPr>
        <b/>
        <sz val="11"/>
        <color rgb="FF000000"/>
        <rFont val="Times New Roman"/>
      </rPr>
      <t>buffet</t>
    </r>
  </si>
  <si>
    <t>Outras informações relevantes?</t>
  </si>
  <si>
    <t>a discutir</t>
  </si>
  <si>
    <t xml:space="preserve">Hotel </t>
  </si>
  <si>
    <t>Endereço</t>
  </si>
  <si>
    <t xml:space="preserve">Latitude </t>
  </si>
  <si>
    <t>Longitude</t>
  </si>
  <si>
    <t>Rua México, 1760 - Nova Porto Velho, Porto Velho - RO, 76820-152</t>
  </si>
  <si>
    <t>R. Dom Pedro II, 3057 - São Cristóvão, Porto Velho - RO, 76804-091</t>
  </si>
  <si>
    <t>R. Paulo Leal, 611 - Km 1, Porto Velho - RO, 76804-106</t>
  </si>
  <si>
    <t>Rua Jacy Paraná, 2779 - Nossa Sra. das Graças, Porto Velho - RO, 76804-424</t>
  </si>
  <si>
    <t>-8.76600804</t>
  </si>
  <si>
    <t>-63.88545447</t>
  </si>
  <si>
    <t>R. Miguel Chakian, 1472 - Embratel, Porto Velho - RO, 78905-300</t>
  </si>
  <si>
    <t>Av. Tiradentes, 2979 - Industrial, Porto Velho - RO, 76821-001</t>
  </si>
  <si>
    <t>R. Espírito Santo, 2108 - Nova Floresta, Porto Velho - RO, 76807-170</t>
  </si>
  <si>
    <t>Av. Gov. Jorge Teixeira, 810 - Nova Porto Velho, Porto Velho - RO, 76820-116</t>
  </si>
  <si>
    <t>R. Miguel Chakian, 1468 - Embratel, Porto Velho - RO, 76820-850</t>
  </si>
  <si>
    <t>Av. Carlos Gomes, 3188 - Embratel, Porto Velho - RO, 76820-828</t>
  </si>
  <si>
    <t>R. Dom Pedro II, 2966 - Nova Porto Velho, Porto Velho - RO, 76820-136</t>
  </si>
  <si>
    <t>3087, Av. Pinheiro Machado, 3037 - Embratel, Porto Velho - RO, 76820-841</t>
  </si>
  <si>
    <t>-8.7552503</t>
  </si>
  <si>
    <t>-63.885520</t>
  </si>
  <si>
    <t>Hotel BR*</t>
  </si>
  <si>
    <t>R. Araribóia, 43 - Tupi, Porto Velho - RO, 76804-572</t>
  </si>
  <si>
    <t>-8.7855431</t>
  </si>
  <si>
    <t>-63.8986104</t>
  </si>
  <si>
    <t>R. Alexandre Guimarães, 3469 - Nova Porto Velho, Porto Velho - RO, 76820-091</t>
  </si>
  <si>
    <t>R. Tenreiro Aranha, 2472 - Centro, Porto Velho - RO, 76801-114</t>
  </si>
  <si>
    <t>R. Dom Pedro II, 3180 - São Cristóvão, Porto Velho - RO, 76804-116</t>
  </si>
  <si>
    <t>R. Duque de Caxias, 3000 - Embratel, Porto Velho - RO, 76820-832</t>
  </si>
  <si>
    <t>R. Dom Pedro II, 3090 - Nova Porto Velho, Porto Velho - RO, 76820-136</t>
  </si>
  <si>
    <t>Hotel dos Viajantes</t>
  </si>
  <si>
    <t>R. Dom Pedro II, 3071 - Embratel, Porto Velho - RO, 76820-825</t>
  </si>
  <si>
    <t>-8.7580497</t>
  </si>
  <si>
    <t>-63.883699</t>
  </si>
  <si>
    <t>R. Raimundo Cantuária, 4001 - Nova Porto Velho, Porto Velho - RO, 76820-179</t>
  </si>
  <si>
    <t>Av. Carlos Gomes, 3189 - Embratel, Porto Velho - RO, 76820-828</t>
  </si>
  <si>
    <t>Hotel Monte Sião</t>
  </si>
  <si>
    <t>R. Dom Pedro II, 2749 - São Cristóvão, Porto Velho - RO</t>
  </si>
  <si>
    <t>-8.7587002</t>
  </si>
  <si>
    <t>-63.8866535</t>
  </si>
  <si>
    <t>R. Mal. Deodoro, 2711 - Olaria, Porto Velho - RO, 76801-266</t>
  </si>
  <si>
    <t>Hotel Novo Tupy*</t>
  </si>
  <si>
    <t>R. Poti, 29 - Tupi, Porto Velho - RO, 76804-578</t>
  </si>
  <si>
    <t>-8.7857141</t>
  </si>
  <si>
    <t>-63.898795</t>
  </si>
  <si>
    <t>Rodovia BR-364, Km 3,5, 8761 - Três Marias, Porto Velho - RO, 76806-474</t>
  </si>
  <si>
    <t>-8.7886412</t>
  </si>
  <si>
    <t>-63.851992</t>
  </si>
  <si>
    <t>Hotel Oriente</t>
  </si>
  <si>
    <t>R. Dom Pedro II, 2970 - São Cristóvão, Porto Velho - RO, 76804-116</t>
  </si>
  <si>
    <t>-8.7585505</t>
  </si>
  <si>
    <t>63.8846074</t>
  </si>
  <si>
    <t>R. Elias Gorayeb, 901 - Nossa Sra. das Graças, Porto Velho - RO, 76804-432</t>
  </si>
  <si>
    <t>Av. Carlos Gomes, 3168 - São Cristóvão, Porto Velho - RO, 76804-086</t>
  </si>
  <si>
    <t>R. Alexandre Guimarães, 3310 - Nova Porto Velho, Porto Velho - RO, 76820-090</t>
  </si>
  <si>
    <t>R. Buenos Aíres, 1468 - Nova Porto Velho, Porto Velho - RO, 78906-500</t>
  </si>
  <si>
    <t>Av. Gov. Jorge Teixeira, 177 - Km 1, Porto Velho - RO, 76804-439</t>
  </si>
  <si>
    <t>R. Dom Pedro II, 2890 - São Cristóvão, Porto Velho - RO, 76804-116</t>
  </si>
  <si>
    <t>R. Alm. Barroso, 1127 - Centro, Porto Velho - RO, 76801-091</t>
  </si>
  <si>
    <t>Hotel Suzano</t>
  </si>
  <si>
    <t>R. Elias Gorayeb, 891 - Nossa Sra. das Graças, Porto Velho - RO, 76820-115</t>
  </si>
  <si>
    <t>-8.7651137</t>
  </si>
  <si>
    <t>-63.8866996</t>
  </si>
  <si>
    <t>R. Elias Gorayeb, 1945 - São Cristóvão, Porto Velho - RO, 76804-010</t>
  </si>
  <si>
    <t>-8.7555943</t>
  </si>
  <si>
    <t>-63.8886809</t>
  </si>
  <si>
    <t>R. Buenos Aíres, 1829 - Embratel, Porto Velho - RO, 78906-500</t>
  </si>
  <si>
    <t xml:space="preserve">Hotel Yara </t>
  </si>
  <si>
    <t>Av. Sete de Setembro, 800 - Centro, Porto Velho - RO, 69932-000</t>
  </si>
  <si>
    <t>-8.7649245</t>
  </si>
  <si>
    <t>-63.902848</t>
  </si>
  <si>
    <t>BR-364, 8250 - Aeroclube, Porto Velho - RO, 76811-738</t>
  </si>
  <si>
    <t>Av. Carlos Gomes, 756 - São Cristóvão, Porto Velho - RO, 76801-150</t>
  </si>
  <si>
    <t>Madeira Mamoré Hotel</t>
  </si>
  <si>
    <t>Av. Sete de Setembro, 1160 - Nossa Sra. das Graças, Porto Velho - RO, 76801-096</t>
  </si>
  <si>
    <t>-8.76414238</t>
  </si>
  <si>
    <t>-63.8996563</t>
  </si>
  <si>
    <t>Av. Sete de Setembro, 934 - Centro, Porto Velho - RO, 78916-100</t>
  </si>
  <si>
    <t>-8.7648047</t>
  </si>
  <si>
    <t>-63.9014137</t>
  </si>
  <si>
    <t>Rua Vespaziano Ramos, 514 - Nossa Sra. das Graças, Porto Velho - RO, 76804-168</t>
  </si>
  <si>
    <t>-8.7643997276</t>
  </si>
  <si>
    <t>-63.88582115</t>
  </si>
  <si>
    <t>Av. Sete de Setembro, 1805 - Nossa Sra. das Graças, Porto Velho - RO, 76804-123</t>
  </si>
  <si>
    <t>Rua Vespaziano Ramos, 1704 - Nossa Sra. das Graças, Porto Velho - RO, 76804-168</t>
  </si>
  <si>
    <t>R. Gonçalves Dias, 825 - Olaria, Porto Velho - RO, 76801-234</t>
  </si>
  <si>
    <t>R. Dom Pedro II, 2762 - São Cristóvão, Porto Velho - RO, 76804-116</t>
  </si>
  <si>
    <t>-8.7588149</t>
  </si>
  <si>
    <t>-63.886624</t>
  </si>
  <si>
    <t>R. Maj. Amarante, 913 - Arigolândia, Porto Velho - RO, 76801-182</t>
  </si>
  <si>
    <t>Av. Carlos Gomes, 2289 - São Cristóvão, Porto Velho - RO, 76804-037</t>
  </si>
  <si>
    <t>Residencial Apart Hotel</t>
  </si>
  <si>
    <t>Nova Porto Velho, Porto Velho - RO, 76820-134</t>
  </si>
  <si>
    <t>-8.75891636</t>
  </si>
  <si>
    <t>-63.8820777</t>
  </si>
  <si>
    <t>R. Getúlio Vargas, 2287 - São Cristóvão, Porto Velho - RO, 76804-044</t>
  </si>
  <si>
    <t>Av. Gov. Jorge Teixeira, 491 - Nossa Sra. das Graças, Porto Velho - RO, 76804-155</t>
  </si>
  <si>
    <t>Avenida Presidente Dutra com, Av. Carlos Gomes, 633 - Centro, Porto Velho - RO, 76821-147</t>
  </si>
  <si>
    <t>Av. Pres. Dutra, 3314 - Caiari, Porto Velho - RO, 76801-157</t>
  </si>
  <si>
    <t>-8.76033377</t>
  </si>
  <si>
    <t>-63.906812878</t>
  </si>
  <si>
    <t>Samuray Hotel</t>
  </si>
  <si>
    <t>R. Gonçalves Dias, 797 - Olaria, Porto Velho - RO, 78902-290</t>
  </si>
  <si>
    <t>-8.75782383</t>
  </si>
  <si>
    <t>-63.9045251</t>
  </si>
  <si>
    <t>Av. Lauro Sodré, 2441 - São João Bosco, Porto Velho - RO, 76803-660</t>
  </si>
  <si>
    <t>R. Dom Pedro II, 2960 - Nova Porto Velho, Porto Velho - RO, 76820-136</t>
  </si>
  <si>
    <t>Arrendado</t>
  </si>
  <si>
    <t>Fechado</t>
  </si>
  <si>
    <t xml:space="preserve">Não quis responder </t>
  </si>
  <si>
    <t>Não pesquisado</t>
  </si>
  <si>
    <t>Hotel oriente</t>
  </si>
  <si>
    <t>600/mês</t>
  </si>
  <si>
    <t>800/mês</t>
  </si>
  <si>
    <t>Março - Novembro</t>
  </si>
  <si>
    <t>Dezembro - Fevereiro</t>
  </si>
  <si>
    <t>Moradia (Residencial)</t>
  </si>
  <si>
    <t>Moradia (residencial)</t>
  </si>
  <si>
    <t>(Residencial)</t>
  </si>
  <si>
    <t>data_pesqdata_pesq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</si>
</sst>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$&quot;\ * #,##0.00_-;\-&quot;R$&quot;\ * #,##0.00_-;_-&quot;R$&quot;\ * &quot;-&quot;??_-;_-@"/>
    <numFmt numFmtId="165" formatCode="mmm/d"/>
  </numFmts>
  <fonts count="20">
    <font>
      <sz val="11"/>
      <color theme="1"/>
      <name val="Calibri"/>
      <scheme val="minor"/>
    </font>
    <font>
      <sz val="11"/>
      <color theme="1"/>
      <name val="&quot;Times New Roman&quot;"/>
    </font>
    <font>
      <sz val="11"/>
      <color theme="1"/>
      <name val="Times New Roman"/>
    </font>
    <font>
      <sz val="11"/>
      <color rgb="FF000000"/>
      <name val="Times New Roman"/>
    </font>
    <font>
      <b/>
      <u/>
      <sz val="11"/>
      <color theme="1"/>
      <name val="&quot;Times New Roman&quot;"/>
    </font>
    <font>
      <b/>
      <u/>
      <sz val="11"/>
      <color theme="1"/>
      <name val="&quot;Times New Roman&quot;"/>
    </font>
    <font>
      <b/>
      <u/>
      <sz val="11"/>
      <color theme="1"/>
      <name val="&quot;Times New Roman&quot;"/>
    </font>
    <font>
      <sz val="11"/>
      <name val="Calibri"/>
    </font>
    <font>
      <sz val="11"/>
      <color theme="1"/>
      <name val="&quot;Times New Roman&quot;"/>
    </font>
    <font>
      <sz val="11"/>
      <color theme="1"/>
      <name val="Times"/>
    </font>
    <font>
      <b/>
      <sz val="11"/>
      <color theme="1"/>
      <name val="&quot;Times New Roman&quot;"/>
    </font>
    <font>
      <sz val="11"/>
      <color rgb="FF000000"/>
      <name val="&quot;Times New Roman&quot;"/>
    </font>
    <font>
      <sz val="11"/>
      <color theme="1"/>
      <name val="Times"/>
    </font>
    <font>
      <sz val="11"/>
      <color theme="1"/>
      <name val="Calibri"/>
    </font>
    <font>
      <sz val="10"/>
      <color theme="1"/>
      <name val="Calibri"/>
      <scheme val="minor"/>
    </font>
    <font>
      <sz val="10"/>
      <color theme="1"/>
      <name val="Times New Roman"/>
    </font>
    <font>
      <sz val="10"/>
      <color rgb="FF000000"/>
      <name val="Times New Roman"/>
    </font>
    <font>
      <b/>
      <sz val="11"/>
      <color rgb="FF000000"/>
      <name val="Times New Roman"/>
    </font>
    <font>
      <b/>
      <sz val="11"/>
      <color rgb="FF000000"/>
      <name val="&quot;Times New Roman&quot;"/>
    </font>
    <font>
      <b/>
      <sz val="11"/>
      <color theme="1"/>
      <name val="Times New Roman"/>
    </font>
  </fonts>
  <fills count="10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FC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2" xfId="0" applyFont="1" applyFill="1" applyBorder="1"/>
    <xf numFmtId="0" fontId="1" fillId="0" borderId="2" xfId="0" applyFont="1" applyBorder="1"/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/>
    <xf numFmtId="0" fontId="2" fillId="0" borderId="1" xfId="0" applyFont="1" applyBorder="1" applyAlignment="1">
      <alignment horizontal="center"/>
    </xf>
    <xf numFmtId="0" fontId="1" fillId="0" borderId="3" xfId="0" applyFont="1" applyBorder="1"/>
    <xf numFmtId="17" fontId="1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left"/>
    </xf>
    <xf numFmtId="0" fontId="1" fillId="0" borderId="3" xfId="0" applyFont="1" applyBorder="1" applyAlignment="1">
      <alignment horizontal="right"/>
    </xf>
    <xf numFmtId="0" fontId="3" fillId="0" borderId="3" xfId="0" applyFont="1" applyBorder="1"/>
    <xf numFmtId="165" fontId="3" fillId="0" borderId="3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right"/>
    </xf>
    <xf numFmtId="0" fontId="1" fillId="0" borderId="4" xfId="0" applyFont="1" applyBorder="1"/>
    <xf numFmtId="2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5" xfId="0" applyFont="1" applyBorder="1"/>
    <xf numFmtId="0" fontId="4" fillId="0" borderId="2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6" fillId="4" borderId="2" xfId="0" applyFont="1" applyFill="1" applyBorder="1" applyAlignment="1">
      <alignment horizontal="center" wrapText="1"/>
    </xf>
    <xf numFmtId="0" fontId="1" fillId="0" borderId="3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8" fillId="0" borderId="3" xfId="0" applyFont="1" applyBorder="1" applyAlignment="1">
      <alignment horizontal="center" wrapText="1"/>
    </xf>
    <xf numFmtId="0" fontId="10" fillId="4" borderId="3" xfId="0" applyFont="1" applyFill="1" applyBorder="1" applyAlignment="1">
      <alignment wrapText="1"/>
    </xf>
    <xf numFmtId="0" fontId="11" fillId="0" borderId="3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3" fillId="5" borderId="5" xfId="0" applyFont="1" applyFill="1" applyBorder="1"/>
    <xf numFmtId="0" fontId="1" fillId="5" borderId="3" xfId="0" applyFont="1" applyFill="1" applyBorder="1" applyAlignment="1">
      <alignment wrapText="1"/>
    </xf>
    <xf numFmtId="0" fontId="8" fillId="5" borderId="3" xfId="0" applyFont="1" applyFill="1" applyBorder="1" applyAlignment="1">
      <alignment wrapText="1"/>
    </xf>
    <xf numFmtId="0" fontId="13" fillId="5" borderId="3" xfId="0" applyFont="1" applyFill="1" applyBorder="1"/>
    <xf numFmtId="0" fontId="14" fillId="0" borderId="0" xfId="0" applyFont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5" fillId="0" borderId="1" xfId="0" applyFont="1" applyBorder="1"/>
    <xf numFmtId="0" fontId="16" fillId="0" borderId="8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right"/>
    </xf>
    <xf numFmtId="0" fontId="16" fillId="0" borderId="1" xfId="0" applyFont="1" applyBorder="1"/>
    <xf numFmtId="0" fontId="15" fillId="0" borderId="8" xfId="0" applyFont="1" applyBorder="1"/>
    <xf numFmtId="0" fontId="16" fillId="0" borderId="8" xfId="0" applyFont="1" applyBorder="1"/>
    <xf numFmtId="0" fontId="16" fillId="6" borderId="1" xfId="0" applyFont="1" applyFill="1" applyBorder="1"/>
    <xf numFmtId="0" fontId="15" fillId="0" borderId="8" xfId="0" applyFont="1" applyBorder="1" applyAlignment="1">
      <alignment wrapText="1"/>
    </xf>
    <xf numFmtId="0" fontId="16" fillId="0" borderId="9" xfId="0" applyFont="1" applyBorder="1" applyAlignment="1">
      <alignment horizontal="left" vertical="center" wrapText="1"/>
    </xf>
    <xf numFmtId="0" fontId="16" fillId="0" borderId="10" xfId="0" applyFont="1" applyBorder="1" applyAlignment="1">
      <alignment horizontal="left" vertical="center" wrapText="1"/>
    </xf>
    <xf numFmtId="0" fontId="15" fillId="7" borderId="1" xfId="0" applyFont="1" applyFill="1" applyBorder="1"/>
    <xf numFmtId="0" fontId="15" fillId="0" borderId="10" xfId="0" applyFont="1" applyBorder="1"/>
    <xf numFmtId="0" fontId="15" fillId="0" borderId="10" xfId="0" applyFont="1" applyBorder="1" applyAlignment="1">
      <alignment wrapText="1"/>
    </xf>
    <xf numFmtId="0" fontId="15" fillId="0" borderId="0" xfId="0" applyFont="1"/>
    <xf numFmtId="0" fontId="16" fillId="8" borderId="1" xfId="0" applyFont="1" applyFill="1" applyBorder="1"/>
    <xf numFmtId="0" fontId="16" fillId="7" borderId="1" xfId="0" applyFont="1" applyFill="1" applyBorder="1"/>
    <xf numFmtId="0" fontId="16" fillId="9" borderId="1" xfId="0" applyFont="1" applyFill="1" applyBorder="1"/>
    <xf numFmtId="0" fontId="16" fillId="0" borderId="11" xfId="0" applyFont="1" applyBorder="1"/>
    <xf numFmtId="0" fontId="16" fillId="0" borderId="12" xfId="0" applyFont="1" applyBorder="1"/>
    <xf numFmtId="0" fontId="15" fillId="6" borderId="12" xfId="0" applyFont="1" applyFill="1" applyBorder="1"/>
    <xf numFmtId="0" fontId="15" fillId="7" borderId="12" xfId="0" applyFont="1" applyFill="1" applyBorder="1"/>
    <xf numFmtId="0" fontId="16" fillId="6" borderId="0" xfId="0" applyFont="1" applyFill="1"/>
    <xf numFmtId="165" fontId="16" fillId="0" borderId="0" xfId="0" applyNumberFormat="1" applyFont="1" applyAlignment="1">
      <alignment horizontal="left"/>
    </xf>
    <xf numFmtId="0" fontId="16" fillId="0" borderId="0" xfId="0" applyFont="1" applyAlignment="1">
      <alignment horizontal="center"/>
    </xf>
    <xf numFmtId="165" fontId="16" fillId="0" borderId="1" xfId="0" applyNumberFormat="1" applyFont="1" applyBorder="1" applyAlignment="1">
      <alignment horizontal="left"/>
    </xf>
    <xf numFmtId="0" fontId="16" fillId="0" borderId="1" xfId="0" applyFont="1" applyBorder="1" applyAlignment="1">
      <alignment horizontal="center"/>
    </xf>
    <xf numFmtId="0" fontId="15" fillId="7" borderId="4" xfId="0" applyFont="1" applyFill="1" applyBorder="1"/>
    <xf numFmtId="17" fontId="15" fillId="0" borderId="3" xfId="0" applyNumberFormat="1" applyFont="1" applyBorder="1" applyAlignment="1">
      <alignment horizontal="left"/>
    </xf>
    <xf numFmtId="0" fontId="15" fillId="0" borderId="3" xfId="0" applyFont="1" applyBorder="1" applyAlignment="1">
      <alignment horizontal="center"/>
    </xf>
    <xf numFmtId="49" fontId="15" fillId="0" borderId="5" xfId="0" applyNumberFormat="1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6" fillId="7" borderId="4" xfId="0" applyFont="1" applyFill="1" applyBorder="1"/>
    <xf numFmtId="0" fontId="16" fillId="0" borderId="3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6" fillId="7" borderId="5" xfId="0" applyFont="1" applyFill="1" applyBorder="1"/>
    <xf numFmtId="0" fontId="15" fillId="6" borderId="5" xfId="0" applyFont="1" applyFill="1" applyBorder="1"/>
    <xf numFmtId="49" fontId="15" fillId="0" borderId="3" xfId="0" applyNumberFormat="1" applyFont="1" applyBorder="1" applyAlignment="1">
      <alignment horizontal="center"/>
    </xf>
    <xf numFmtId="0" fontId="16" fillId="6" borderId="5" xfId="0" applyFont="1" applyFill="1" applyBorder="1"/>
    <xf numFmtId="165" fontId="16" fillId="0" borderId="3" xfId="0" applyNumberFormat="1" applyFont="1" applyBorder="1" applyAlignment="1">
      <alignment horizontal="left"/>
    </xf>
    <xf numFmtId="0" fontId="16" fillId="6" borderId="4" xfId="0" applyFont="1" applyFill="1" applyBorder="1"/>
    <xf numFmtId="0" fontId="15" fillId="0" borderId="3" xfId="0" applyFont="1" applyBorder="1"/>
    <xf numFmtId="0" fontId="1" fillId="0" borderId="7" xfId="0" applyFont="1" applyBorder="1" applyAlignment="1">
      <alignment horizontal="center" vertical="center" textRotation="255"/>
    </xf>
    <xf numFmtId="0" fontId="7" fillId="0" borderId="7" xfId="0" applyFont="1" applyBorder="1"/>
    <xf numFmtId="0" fontId="7" fillId="0" borderId="5" xfId="0" applyFont="1" applyBorder="1"/>
    <xf numFmtId="0" fontId="1" fillId="0" borderId="6" xfId="0" applyFont="1" applyBorder="1" applyAlignment="1">
      <alignment horizontal="center" vertical="center" textRotation="255"/>
    </xf>
    <xf numFmtId="0" fontId="9" fillId="0" borderId="7" xfId="0" applyFont="1" applyBorder="1" applyAlignment="1">
      <alignment horizontal="center" vertical="center" textRotation="255"/>
    </xf>
    <xf numFmtId="0" fontId="12" fillId="0" borderId="7" xfId="0" applyFont="1" applyBorder="1" applyAlignment="1">
      <alignment horizontal="center" vertical="center" textRotation="25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K1000"/>
  <sheetViews>
    <sheetView tabSelected="1"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N8" sqref="N8"/>
    </sheetView>
  </sheetViews>
  <sheetFormatPr defaultColWidth="14.42578125" defaultRowHeight="15" customHeight="1"/>
  <cols>
    <col min="1" max="1" width="5.5703125" customWidth="1"/>
    <col min="2" max="2" width="27.28515625" customWidth="1"/>
    <col min="3" max="3" width="10.7109375" customWidth="1"/>
    <col min="4" max="4" width="10.28515625" customWidth="1"/>
    <col min="5" max="5" width="9.5703125" customWidth="1"/>
    <col min="6" max="6" width="10.28515625" customWidth="1"/>
    <col min="7" max="7" width="14.140625" customWidth="1"/>
    <col min="8" max="8" width="14.7109375" customWidth="1"/>
    <col min="9" max="9" width="9.42578125" customWidth="1"/>
    <col min="10" max="10" width="11.140625" customWidth="1"/>
    <col min="11" max="11" width="10.7109375" customWidth="1"/>
    <col min="12" max="12" width="9.42578125" customWidth="1"/>
    <col min="13" max="14" width="12.5703125" customWidth="1"/>
    <col min="15" max="15" width="8.42578125" customWidth="1"/>
    <col min="16" max="16" width="10.7109375" customWidth="1"/>
    <col min="17" max="17" width="10.5703125" customWidth="1"/>
    <col min="18" max="18" width="8.140625" customWidth="1"/>
    <col min="19" max="19" width="8" customWidth="1"/>
    <col min="20" max="20" width="10.28515625" customWidth="1"/>
    <col min="21" max="21" width="12.7109375" customWidth="1"/>
    <col min="22" max="22" width="10.140625" customWidth="1"/>
    <col min="23" max="23" width="10.7109375" customWidth="1"/>
    <col min="24" max="24" width="6.42578125" customWidth="1"/>
    <col min="25" max="25" width="10" customWidth="1"/>
    <col min="26" max="26" width="7.85546875" customWidth="1"/>
    <col min="27" max="27" width="12.140625" customWidth="1"/>
    <col min="28" max="29" width="12.7109375" customWidth="1"/>
    <col min="30" max="30" width="12.42578125" customWidth="1"/>
    <col min="31" max="31" width="12.5703125" customWidth="1"/>
    <col min="32" max="32" width="13.140625" customWidth="1"/>
    <col min="33" max="33" width="12.7109375" customWidth="1"/>
    <col min="34" max="34" width="12.5703125" customWidth="1"/>
    <col min="35" max="35" width="12.7109375" customWidth="1"/>
    <col min="36" max="37" width="13.7109375" customWidth="1"/>
    <col min="38" max="38" width="13.5703125" customWidth="1"/>
    <col min="39" max="39" width="12.85546875" customWidth="1"/>
    <col min="40" max="40" width="12.7109375" customWidth="1"/>
    <col min="41" max="42" width="12.85546875" customWidth="1"/>
    <col min="43" max="43" width="12.7109375" customWidth="1"/>
    <col min="44" max="44" width="12.85546875" customWidth="1"/>
    <col min="45" max="45" width="13" customWidth="1"/>
    <col min="46" max="46" width="12.28515625" customWidth="1"/>
    <col min="47" max="47" width="12.85546875" customWidth="1"/>
    <col min="48" max="49" width="13.7109375" customWidth="1"/>
    <col min="50" max="50" width="13.85546875" customWidth="1"/>
    <col min="51" max="51" width="8.7109375" customWidth="1"/>
    <col min="52" max="53" width="11" customWidth="1"/>
    <col min="54" max="54" width="13.7109375" customWidth="1"/>
    <col min="55" max="55" width="12.7109375" customWidth="1"/>
    <col min="56" max="56" width="13.7109375" customWidth="1"/>
    <col min="57" max="58" width="10.5703125" customWidth="1"/>
    <col min="59" max="59" width="11.5703125" customWidth="1"/>
    <col min="60" max="60" width="10.140625" customWidth="1"/>
    <col min="61" max="61" width="12.85546875" customWidth="1"/>
    <col min="62" max="62" width="12" customWidth="1"/>
    <col min="63" max="63" width="11.140625" customWidth="1"/>
    <col min="64" max="64" width="11.85546875" customWidth="1"/>
    <col min="65" max="65" width="11.5703125" customWidth="1"/>
    <col min="66" max="66" width="12.140625" customWidth="1"/>
    <col min="67" max="67" width="13" customWidth="1"/>
    <col min="68" max="69" width="13.28515625" customWidth="1"/>
    <col min="70" max="70" width="13.85546875" customWidth="1"/>
    <col min="71" max="71" width="14.42578125" customWidth="1"/>
    <col min="72" max="72" width="13.85546875" customWidth="1"/>
    <col min="73" max="73" width="13.5703125" customWidth="1"/>
    <col min="74" max="74" width="12.42578125" customWidth="1"/>
    <col min="75" max="75" width="13" customWidth="1"/>
    <col min="76" max="76" width="12.5703125" customWidth="1"/>
    <col min="77" max="77" width="15.140625" customWidth="1"/>
    <col min="78" max="78" width="10" customWidth="1"/>
    <col min="79" max="79" width="10.140625" customWidth="1"/>
    <col min="80" max="80" width="9.7109375" customWidth="1"/>
    <col min="81" max="81" width="10.140625" customWidth="1"/>
    <col min="82" max="82" width="9.42578125" customWidth="1"/>
    <col min="83" max="83" width="10.140625" customWidth="1"/>
    <col min="84" max="84" width="8.7109375" customWidth="1"/>
    <col min="85" max="85" width="9.85546875" customWidth="1"/>
    <col min="86" max="86" width="10" customWidth="1"/>
    <col min="87" max="87" width="9.5703125" customWidth="1"/>
    <col min="88" max="88" width="10.140625" customWidth="1"/>
    <col min="89" max="89" width="9.5703125" customWidth="1"/>
  </cols>
  <sheetData>
    <row r="1" spans="1:8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5" t="s">
        <v>50</v>
      </c>
      <c r="AZ1" s="6" t="s">
        <v>51</v>
      </c>
      <c r="BA1" s="6" t="s">
        <v>52</v>
      </c>
      <c r="BB1" s="6" t="s">
        <v>53</v>
      </c>
      <c r="BC1" s="6" t="s">
        <v>54</v>
      </c>
      <c r="BD1" s="6" t="s">
        <v>55</v>
      </c>
      <c r="BE1" s="6" t="s">
        <v>56</v>
      </c>
      <c r="BF1" s="6" t="s">
        <v>57</v>
      </c>
      <c r="BG1" s="6" t="s">
        <v>58</v>
      </c>
      <c r="BH1" s="6" t="s">
        <v>59</v>
      </c>
      <c r="BI1" s="2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6" t="s">
        <v>66</v>
      </c>
      <c r="BP1" s="6" t="s">
        <v>67</v>
      </c>
      <c r="BQ1" s="6" t="s">
        <v>68</v>
      </c>
      <c r="BR1" s="5" t="s">
        <v>69</v>
      </c>
      <c r="BS1" s="5" t="s">
        <v>70</v>
      </c>
      <c r="BT1" s="6" t="s">
        <v>71</v>
      </c>
      <c r="BU1" s="6" t="s">
        <v>72</v>
      </c>
      <c r="BV1" s="2" t="s">
        <v>73</v>
      </c>
      <c r="BW1" s="4" t="s">
        <v>74</v>
      </c>
      <c r="BX1" s="4" t="s">
        <v>75</v>
      </c>
      <c r="BY1" s="4" t="s">
        <v>76</v>
      </c>
      <c r="BZ1" s="6" t="s">
        <v>77</v>
      </c>
      <c r="CA1" s="6" t="s">
        <v>78</v>
      </c>
      <c r="CB1" s="6" t="s">
        <v>79</v>
      </c>
      <c r="CC1" s="6" t="s">
        <v>80</v>
      </c>
      <c r="CD1" s="6" t="s">
        <v>81</v>
      </c>
      <c r="CE1" s="5" t="s">
        <v>82</v>
      </c>
      <c r="CF1" s="4" t="s">
        <v>83</v>
      </c>
      <c r="CG1" s="4" t="s">
        <v>84</v>
      </c>
      <c r="CH1" s="4" t="s">
        <v>85</v>
      </c>
      <c r="CI1" s="4" t="s">
        <v>86</v>
      </c>
      <c r="CJ1" s="4" t="s">
        <v>87</v>
      </c>
      <c r="CK1" s="4" t="s">
        <v>88</v>
      </c>
    </row>
    <row r="2" spans="1:89">
      <c r="A2" s="7">
        <v>1</v>
      </c>
      <c r="B2" s="8" t="s">
        <v>89</v>
      </c>
      <c r="C2" s="9" t="s">
        <v>465</v>
      </c>
      <c r="D2" s="10">
        <v>2002</v>
      </c>
      <c r="E2" s="10">
        <v>90</v>
      </c>
      <c r="F2" s="10">
        <v>20</v>
      </c>
      <c r="G2" s="11">
        <f>20/90</f>
        <v>0.22222222222222221</v>
      </c>
      <c r="H2" s="11">
        <v>0.55000000000000004</v>
      </c>
      <c r="I2" s="10">
        <v>210</v>
      </c>
      <c r="J2" s="12">
        <v>190</v>
      </c>
      <c r="K2" s="12">
        <v>220</v>
      </c>
      <c r="L2" s="10">
        <v>3</v>
      </c>
      <c r="M2" s="13" t="s">
        <v>90</v>
      </c>
      <c r="N2" s="13" t="s">
        <v>91</v>
      </c>
      <c r="O2" s="10">
        <v>0</v>
      </c>
      <c r="P2" s="10">
        <v>0</v>
      </c>
      <c r="Q2" s="10">
        <v>0</v>
      </c>
      <c r="R2" s="10">
        <v>1</v>
      </c>
      <c r="S2" s="10">
        <v>1</v>
      </c>
      <c r="T2" s="10">
        <v>0</v>
      </c>
      <c r="U2" s="10">
        <v>1</v>
      </c>
      <c r="V2" s="10">
        <v>0</v>
      </c>
      <c r="W2" s="10">
        <v>0</v>
      </c>
      <c r="X2" s="10">
        <v>0</v>
      </c>
      <c r="Y2" s="10">
        <v>1</v>
      </c>
      <c r="Z2" s="10">
        <v>1</v>
      </c>
      <c r="AA2" s="10">
        <v>0</v>
      </c>
      <c r="AB2" s="10">
        <v>0</v>
      </c>
      <c r="AC2" s="10">
        <v>1</v>
      </c>
      <c r="AD2" s="10">
        <v>1</v>
      </c>
      <c r="AE2" s="10">
        <v>1</v>
      </c>
      <c r="AF2" s="10">
        <v>1</v>
      </c>
      <c r="AG2" s="10">
        <v>0</v>
      </c>
      <c r="AH2" s="10">
        <v>0</v>
      </c>
      <c r="AI2" s="10">
        <v>0</v>
      </c>
      <c r="AJ2" s="10">
        <v>0</v>
      </c>
      <c r="AK2" s="10">
        <v>0</v>
      </c>
      <c r="AL2" s="10">
        <v>0</v>
      </c>
      <c r="AM2" s="10">
        <v>1</v>
      </c>
      <c r="AN2" s="10">
        <v>1</v>
      </c>
      <c r="AO2" s="10">
        <v>0</v>
      </c>
      <c r="AP2" s="10">
        <v>0</v>
      </c>
      <c r="AQ2" s="10">
        <v>0</v>
      </c>
      <c r="AR2" s="10">
        <v>0</v>
      </c>
      <c r="AS2" s="10">
        <v>0</v>
      </c>
      <c r="AT2" s="10">
        <v>0</v>
      </c>
      <c r="AU2" s="10">
        <v>0</v>
      </c>
      <c r="AV2" s="10">
        <v>0</v>
      </c>
      <c r="AW2" s="10">
        <v>0</v>
      </c>
      <c r="AX2" s="10">
        <v>1</v>
      </c>
      <c r="AY2" s="10">
        <v>1</v>
      </c>
      <c r="AZ2" s="10">
        <v>0</v>
      </c>
      <c r="BA2" s="10">
        <v>0</v>
      </c>
      <c r="BB2" s="10">
        <v>0</v>
      </c>
      <c r="BC2" s="10">
        <v>0</v>
      </c>
      <c r="BD2" s="10">
        <v>0</v>
      </c>
      <c r="BE2" s="10">
        <v>0</v>
      </c>
      <c r="BF2" s="10">
        <v>0</v>
      </c>
      <c r="BG2" s="10">
        <v>0</v>
      </c>
      <c r="BH2" s="10">
        <v>0</v>
      </c>
      <c r="BI2" s="10">
        <v>1</v>
      </c>
      <c r="BJ2" s="10">
        <v>1</v>
      </c>
      <c r="BK2" s="10">
        <v>1</v>
      </c>
      <c r="BL2" s="10">
        <v>1</v>
      </c>
      <c r="BM2" s="10">
        <v>0</v>
      </c>
      <c r="BN2" s="10">
        <v>0</v>
      </c>
      <c r="BO2" s="10">
        <v>0</v>
      </c>
      <c r="BP2" s="10">
        <v>0</v>
      </c>
      <c r="BQ2" s="10">
        <v>0</v>
      </c>
      <c r="BR2" s="10">
        <v>0</v>
      </c>
      <c r="BS2" s="10">
        <v>0</v>
      </c>
      <c r="BT2" s="10">
        <v>0</v>
      </c>
      <c r="BU2" s="10">
        <v>0</v>
      </c>
      <c r="BV2" s="10">
        <v>0</v>
      </c>
      <c r="BW2" s="10">
        <v>0</v>
      </c>
      <c r="BX2" s="10">
        <v>0</v>
      </c>
      <c r="BY2" s="10">
        <v>0</v>
      </c>
      <c r="BZ2" s="10">
        <v>1</v>
      </c>
      <c r="CA2" s="10">
        <v>0</v>
      </c>
      <c r="CB2" s="10">
        <v>0</v>
      </c>
      <c r="CC2" s="10">
        <v>0</v>
      </c>
      <c r="CD2" s="10">
        <v>0</v>
      </c>
      <c r="CE2" s="10">
        <v>0</v>
      </c>
      <c r="CF2" s="10">
        <v>1</v>
      </c>
      <c r="CG2" s="10">
        <v>0</v>
      </c>
      <c r="CH2" s="10">
        <v>0</v>
      </c>
      <c r="CI2" s="10">
        <v>1</v>
      </c>
      <c r="CJ2" s="10">
        <v>1</v>
      </c>
      <c r="CK2" s="10">
        <v>0</v>
      </c>
    </row>
    <row r="3" spans="1:89">
      <c r="A3" s="7">
        <v>2</v>
      </c>
      <c r="B3" s="8" t="s">
        <v>92</v>
      </c>
      <c r="C3" s="9">
        <v>45139</v>
      </c>
      <c r="D3" s="10">
        <v>1983</v>
      </c>
      <c r="E3" s="10">
        <v>17</v>
      </c>
      <c r="F3" s="10">
        <v>4</v>
      </c>
      <c r="G3" s="11">
        <f>6/17</f>
        <v>0.35294117647058826</v>
      </c>
      <c r="H3" s="11">
        <v>0.7</v>
      </c>
      <c r="I3" s="10">
        <v>25</v>
      </c>
      <c r="J3" s="12">
        <v>40</v>
      </c>
      <c r="K3" s="12">
        <v>70</v>
      </c>
      <c r="L3" s="10">
        <v>2</v>
      </c>
      <c r="M3" s="13" t="s">
        <v>93</v>
      </c>
      <c r="N3" s="13" t="s">
        <v>94</v>
      </c>
      <c r="O3" s="10">
        <v>0</v>
      </c>
      <c r="P3" s="10">
        <v>0</v>
      </c>
      <c r="Q3" s="10">
        <v>1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G3" s="10">
        <v>1</v>
      </c>
      <c r="AH3" s="10">
        <v>1</v>
      </c>
      <c r="AI3" s="10">
        <v>1</v>
      </c>
      <c r="AJ3" s="10">
        <v>1</v>
      </c>
      <c r="AK3" s="10">
        <v>1</v>
      </c>
      <c r="AL3" s="10">
        <v>1</v>
      </c>
      <c r="AM3" s="10">
        <v>1</v>
      </c>
      <c r="AN3" s="10">
        <v>1</v>
      </c>
      <c r="AO3" s="10">
        <v>1</v>
      </c>
      <c r="AP3" s="10">
        <v>1</v>
      </c>
      <c r="AQ3" s="10">
        <v>1</v>
      </c>
      <c r="AR3" s="10">
        <v>1</v>
      </c>
      <c r="AS3" s="10">
        <v>0</v>
      </c>
      <c r="AT3" s="10">
        <v>0</v>
      </c>
      <c r="AU3" s="10">
        <v>0</v>
      </c>
      <c r="AV3" s="10">
        <v>0</v>
      </c>
      <c r="AW3" s="10">
        <v>0</v>
      </c>
      <c r="AX3" s="10">
        <v>0</v>
      </c>
      <c r="AY3" s="10">
        <v>1</v>
      </c>
      <c r="AZ3" s="10">
        <v>0</v>
      </c>
      <c r="BA3" s="10">
        <v>0</v>
      </c>
      <c r="BB3" s="10">
        <v>0</v>
      </c>
      <c r="BC3" s="10">
        <v>0</v>
      </c>
      <c r="BD3" s="10">
        <v>0</v>
      </c>
      <c r="BE3" s="10">
        <v>0</v>
      </c>
      <c r="BF3" s="10">
        <v>0</v>
      </c>
      <c r="BG3" s="10">
        <v>0</v>
      </c>
      <c r="BH3" s="10">
        <v>0</v>
      </c>
      <c r="BI3" s="10">
        <v>1</v>
      </c>
      <c r="BJ3" s="10">
        <v>1</v>
      </c>
      <c r="BK3" s="10">
        <v>0</v>
      </c>
      <c r="BL3" s="10">
        <v>0</v>
      </c>
      <c r="BM3" s="10">
        <v>0</v>
      </c>
      <c r="BN3" s="10">
        <v>0</v>
      </c>
      <c r="BO3" s="10">
        <v>0</v>
      </c>
      <c r="BP3" s="10">
        <v>0</v>
      </c>
      <c r="BQ3" s="10">
        <v>0</v>
      </c>
      <c r="BR3" s="10">
        <v>0</v>
      </c>
      <c r="BS3" s="10">
        <v>0</v>
      </c>
      <c r="BT3" s="10">
        <v>0</v>
      </c>
      <c r="BU3" s="10">
        <v>0</v>
      </c>
      <c r="BV3" s="10">
        <v>0</v>
      </c>
      <c r="BW3" s="10">
        <v>0</v>
      </c>
      <c r="BX3" s="10">
        <v>0</v>
      </c>
      <c r="BY3" s="10">
        <v>0</v>
      </c>
      <c r="BZ3" s="10">
        <v>0</v>
      </c>
      <c r="CA3" s="10">
        <v>0</v>
      </c>
      <c r="CB3" s="10">
        <v>0</v>
      </c>
      <c r="CC3" s="10">
        <v>1</v>
      </c>
      <c r="CD3" s="10">
        <v>0</v>
      </c>
      <c r="CE3" s="10">
        <v>0</v>
      </c>
      <c r="CF3" s="10">
        <v>0</v>
      </c>
      <c r="CG3" s="10">
        <v>0</v>
      </c>
      <c r="CH3" s="10">
        <v>0</v>
      </c>
      <c r="CI3" s="10">
        <v>0</v>
      </c>
      <c r="CJ3" s="10">
        <v>0</v>
      </c>
      <c r="CK3" s="10">
        <v>0</v>
      </c>
    </row>
    <row r="4" spans="1:89">
      <c r="A4" s="7">
        <v>3</v>
      </c>
      <c r="B4" s="8" t="s">
        <v>95</v>
      </c>
      <c r="C4" s="9">
        <v>45139</v>
      </c>
      <c r="D4" s="10">
        <v>2011</v>
      </c>
      <c r="E4" s="10">
        <v>74</v>
      </c>
      <c r="F4" s="10">
        <v>25</v>
      </c>
      <c r="G4" s="11">
        <v>0.31</v>
      </c>
      <c r="H4" s="11">
        <v>0.61</v>
      </c>
      <c r="I4" s="10">
        <v>200</v>
      </c>
      <c r="J4" s="12">
        <v>200</v>
      </c>
      <c r="K4" s="12">
        <v>230</v>
      </c>
      <c r="L4" s="10">
        <v>3</v>
      </c>
      <c r="M4" s="13" t="s">
        <v>96</v>
      </c>
      <c r="N4" s="13" t="s">
        <v>97</v>
      </c>
      <c r="O4" s="10">
        <v>1</v>
      </c>
      <c r="P4" s="10">
        <v>1</v>
      </c>
      <c r="Q4" s="10">
        <v>1</v>
      </c>
      <c r="R4" s="10">
        <v>1</v>
      </c>
      <c r="S4" s="10">
        <v>0</v>
      </c>
      <c r="T4" s="10">
        <v>0</v>
      </c>
      <c r="U4" s="10">
        <v>0</v>
      </c>
      <c r="V4" s="10">
        <v>0</v>
      </c>
      <c r="W4" s="10">
        <v>1</v>
      </c>
      <c r="X4" s="10">
        <v>0</v>
      </c>
      <c r="Y4" s="10">
        <v>1</v>
      </c>
      <c r="Z4" s="10">
        <v>0</v>
      </c>
      <c r="AA4" s="10">
        <v>0</v>
      </c>
      <c r="AB4" s="10">
        <v>0</v>
      </c>
      <c r="AC4" s="10">
        <v>0</v>
      </c>
      <c r="AD4" s="10">
        <v>1</v>
      </c>
      <c r="AE4" s="10">
        <v>1</v>
      </c>
      <c r="AF4" s="10">
        <v>1</v>
      </c>
      <c r="AG4" s="10">
        <v>1</v>
      </c>
      <c r="AH4" s="10">
        <v>1</v>
      </c>
      <c r="AI4" s="10">
        <v>1</v>
      </c>
      <c r="AJ4" s="10">
        <v>1</v>
      </c>
      <c r="AK4" s="10">
        <v>1</v>
      </c>
      <c r="AL4" s="10">
        <v>1</v>
      </c>
      <c r="AM4" s="10">
        <v>1</v>
      </c>
      <c r="AN4" s="10">
        <v>1</v>
      </c>
      <c r="AO4" s="10">
        <v>1</v>
      </c>
      <c r="AP4" s="10">
        <v>0</v>
      </c>
      <c r="AQ4" s="10">
        <v>0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1</v>
      </c>
      <c r="AY4" s="10">
        <v>1</v>
      </c>
      <c r="AZ4" s="10">
        <v>1</v>
      </c>
      <c r="BA4" s="10">
        <v>1</v>
      </c>
      <c r="BB4" s="10">
        <v>0</v>
      </c>
      <c r="BC4" s="10">
        <v>1</v>
      </c>
      <c r="BD4" s="10">
        <v>1</v>
      </c>
      <c r="BE4" s="10">
        <v>0</v>
      </c>
      <c r="BF4" s="10">
        <v>0</v>
      </c>
      <c r="BG4" s="10">
        <v>0</v>
      </c>
      <c r="BH4" s="10">
        <v>0</v>
      </c>
      <c r="BI4" s="10">
        <v>0</v>
      </c>
      <c r="BJ4" s="10">
        <v>1</v>
      </c>
      <c r="BK4" s="10">
        <v>1</v>
      </c>
      <c r="BL4" s="10">
        <v>0</v>
      </c>
      <c r="BM4" s="10">
        <v>0</v>
      </c>
      <c r="BN4" s="10">
        <v>0</v>
      </c>
      <c r="BO4" s="10">
        <v>1</v>
      </c>
      <c r="BP4" s="10">
        <v>1</v>
      </c>
      <c r="BQ4" s="10">
        <v>0</v>
      </c>
      <c r="BR4" s="10">
        <v>1</v>
      </c>
      <c r="BS4" s="10">
        <v>0</v>
      </c>
      <c r="BT4" s="10">
        <v>0</v>
      </c>
      <c r="BU4" s="10">
        <v>0</v>
      </c>
      <c r="BV4" s="10">
        <v>0</v>
      </c>
      <c r="BW4" s="10">
        <v>0</v>
      </c>
      <c r="BX4" s="10">
        <v>0</v>
      </c>
      <c r="BY4" s="10">
        <v>0</v>
      </c>
      <c r="BZ4" s="10">
        <v>1</v>
      </c>
      <c r="CA4" s="10">
        <v>1</v>
      </c>
      <c r="CB4" s="10">
        <v>0</v>
      </c>
      <c r="CC4" s="10">
        <v>0</v>
      </c>
      <c r="CD4" s="10">
        <v>0</v>
      </c>
      <c r="CE4" s="10">
        <v>0</v>
      </c>
      <c r="CF4" s="10">
        <v>1</v>
      </c>
      <c r="CG4" s="10">
        <v>1</v>
      </c>
      <c r="CH4" s="10">
        <v>0</v>
      </c>
      <c r="CI4" s="10">
        <v>1</v>
      </c>
      <c r="CJ4" s="10">
        <v>0</v>
      </c>
      <c r="CK4" s="10">
        <v>0</v>
      </c>
    </row>
    <row r="5" spans="1:89">
      <c r="A5" s="7">
        <v>4</v>
      </c>
      <c r="B5" s="8" t="s">
        <v>98</v>
      </c>
      <c r="C5" s="9">
        <v>45139</v>
      </c>
      <c r="D5" s="10">
        <v>2011</v>
      </c>
      <c r="E5" s="10">
        <v>24</v>
      </c>
      <c r="F5" s="10">
        <v>8</v>
      </c>
      <c r="G5" s="11">
        <v>0.71</v>
      </c>
      <c r="H5" s="11">
        <v>0.75</v>
      </c>
      <c r="I5" s="10">
        <v>50</v>
      </c>
      <c r="J5" s="12">
        <v>200</v>
      </c>
      <c r="K5" s="12">
        <v>280</v>
      </c>
      <c r="L5" s="10">
        <v>3</v>
      </c>
      <c r="M5" s="13" t="s">
        <v>99</v>
      </c>
      <c r="N5" s="13" t="s">
        <v>100</v>
      </c>
      <c r="O5" s="10">
        <v>0</v>
      </c>
      <c r="P5" s="10">
        <v>0</v>
      </c>
      <c r="Q5" s="10">
        <v>1</v>
      </c>
      <c r="R5" s="10">
        <v>0</v>
      </c>
      <c r="S5" s="10">
        <v>0</v>
      </c>
      <c r="T5" s="10">
        <v>0</v>
      </c>
      <c r="U5" s="10">
        <v>1</v>
      </c>
      <c r="V5" s="10">
        <v>0</v>
      </c>
      <c r="W5" s="10">
        <v>0</v>
      </c>
      <c r="X5" s="10">
        <v>0</v>
      </c>
      <c r="Y5" s="10">
        <v>1</v>
      </c>
      <c r="Z5" s="10">
        <v>0</v>
      </c>
      <c r="AA5" s="10">
        <v>0</v>
      </c>
      <c r="AB5" s="10">
        <v>1</v>
      </c>
      <c r="AC5" s="10">
        <v>1</v>
      </c>
      <c r="AD5" s="10">
        <v>1</v>
      </c>
      <c r="AE5" s="10">
        <v>1</v>
      </c>
      <c r="AF5" s="10">
        <v>1</v>
      </c>
      <c r="AG5" s="10">
        <v>1</v>
      </c>
      <c r="AH5" s="10">
        <v>0</v>
      </c>
      <c r="AI5" s="10">
        <v>0</v>
      </c>
      <c r="AJ5" s="10">
        <v>0</v>
      </c>
      <c r="AK5" s="10">
        <v>1</v>
      </c>
      <c r="AL5" s="10">
        <v>1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1</v>
      </c>
      <c r="AX5" s="10">
        <v>1</v>
      </c>
      <c r="AY5" s="10">
        <v>1</v>
      </c>
      <c r="AZ5" s="10">
        <v>1</v>
      </c>
      <c r="BA5" s="10">
        <v>1</v>
      </c>
      <c r="BB5" s="10">
        <v>0</v>
      </c>
      <c r="BC5" s="10">
        <v>0</v>
      </c>
      <c r="BD5" s="10">
        <v>0</v>
      </c>
      <c r="BE5" s="10">
        <v>0</v>
      </c>
      <c r="BF5" s="10">
        <v>0</v>
      </c>
      <c r="BG5" s="10">
        <v>0</v>
      </c>
      <c r="BH5" s="10">
        <v>0</v>
      </c>
      <c r="BI5" s="10">
        <v>0</v>
      </c>
      <c r="BJ5" s="10">
        <v>1</v>
      </c>
      <c r="BK5" s="10">
        <v>1</v>
      </c>
      <c r="BL5" s="10">
        <v>0</v>
      </c>
      <c r="BM5" s="10">
        <v>0</v>
      </c>
      <c r="BN5" s="10">
        <v>0</v>
      </c>
      <c r="BO5" s="10">
        <v>1</v>
      </c>
      <c r="BP5" s="10">
        <v>1</v>
      </c>
      <c r="BQ5" s="10">
        <v>0</v>
      </c>
      <c r="BR5" s="10">
        <v>1</v>
      </c>
      <c r="BS5" s="10">
        <v>0</v>
      </c>
      <c r="BT5" s="10">
        <v>0</v>
      </c>
      <c r="BU5" s="10">
        <v>0</v>
      </c>
      <c r="BV5" s="10">
        <v>0</v>
      </c>
      <c r="BW5" s="10">
        <v>0</v>
      </c>
      <c r="BX5" s="10">
        <v>0</v>
      </c>
      <c r="BY5" s="10">
        <v>0</v>
      </c>
      <c r="BZ5" s="10">
        <v>1</v>
      </c>
      <c r="CA5" s="10">
        <v>0</v>
      </c>
      <c r="CB5" s="10">
        <v>0</v>
      </c>
      <c r="CC5" s="10">
        <v>0</v>
      </c>
      <c r="CD5" s="10">
        <v>1</v>
      </c>
      <c r="CE5" s="10">
        <v>0</v>
      </c>
      <c r="CF5" s="10">
        <v>1</v>
      </c>
      <c r="CG5" s="10">
        <v>0</v>
      </c>
      <c r="CH5" s="10">
        <v>0</v>
      </c>
      <c r="CI5" s="10">
        <v>0</v>
      </c>
      <c r="CJ5" s="10">
        <v>0</v>
      </c>
      <c r="CK5" s="10">
        <v>0</v>
      </c>
    </row>
    <row r="6" spans="1:89">
      <c r="A6" s="7">
        <v>5</v>
      </c>
      <c r="B6" s="8" t="s">
        <v>101</v>
      </c>
      <c r="C6" s="9">
        <v>45139</v>
      </c>
      <c r="D6" s="10">
        <v>1995</v>
      </c>
      <c r="E6" s="10">
        <v>16</v>
      </c>
      <c r="F6" s="10">
        <v>6</v>
      </c>
      <c r="G6" s="11">
        <f>16/16</f>
        <v>1</v>
      </c>
      <c r="H6" s="11">
        <v>0.8</v>
      </c>
      <c r="I6" s="10">
        <v>59</v>
      </c>
      <c r="J6" s="12">
        <v>90</v>
      </c>
      <c r="K6" s="12">
        <v>140</v>
      </c>
      <c r="L6" s="10">
        <v>5</v>
      </c>
      <c r="M6" s="13" t="s">
        <v>102</v>
      </c>
      <c r="N6" s="13" t="s">
        <v>103</v>
      </c>
      <c r="O6" s="10">
        <v>0</v>
      </c>
      <c r="P6" s="10">
        <v>0</v>
      </c>
      <c r="Q6" s="10">
        <v>1</v>
      </c>
      <c r="R6" s="10">
        <v>0</v>
      </c>
      <c r="S6" s="10">
        <v>0</v>
      </c>
      <c r="T6" s="10">
        <v>0</v>
      </c>
      <c r="U6" s="10">
        <v>1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1</v>
      </c>
      <c r="AD6" s="10">
        <v>1</v>
      </c>
      <c r="AE6" s="10">
        <v>1</v>
      </c>
      <c r="AF6" s="10">
        <v>1</v>
      </c>
      <c r="AG6" s="10">
        <v>1</v>
      </c>
      <c r="AH6" s="10">
        <v>1</v>
      </c>
      <c r="AI6" s="10">
        <v>1</v>
      </c>
      <c r="AJ6" s="10">
        <v>1</v>
      </c>
      <c r="AK6" s="10">
        <v>1</v>
      </c>
      <c r="AL6" s="10">
        <v>0</v>
      </c>
      <c r="AM6" s="10">
        <v>1</v>
      </c>
      <c r="AN6" s="10">
        <v>1</v>
      </c>
      <c r="AO6" s="10">
        <v>0</v>
      </c>
      <c r="AP6" s="10">
        <v>0</v>
      </c>
      <c r="AQ6" s="10">
        <v>0</v>
      </c>
      <c r="AR6" s="10">
        <v>0</v>
      </c>
      <c r="AS6" s="10">
        <v>0</v>
      </c>
      <c r="AT6" s="10">
        <v>0</v>
      </c>
      <c r="AU6" s="10">
        <v>0</v>
      </c>
      <c r="AV6" s="10">
        <v>0</v>
      </c>
      <c r="AW6" s="10">
        <v>0</v>
      </c>
      <c r="AX6" s="10">
        <v>1</v>
      </c>
      <c r="AY6" s="10">
        <v>1</v>
      </c>
      <c r="AZ6" s="10">
        <v>0</v>
      </c>
      <c r="BA6" s="10">
        <v>0</v>
      </c>
      <c r="BB6" s="10">
        <v>0</v>
      </c>
      <c r="BC6" s="10">
        <v>1</v>
      </c>
      <c r="BD6" s="10">
        <v>0</v>
      </c>
      <c r="BE6" s="10">
        <v>0</v>
      </c>
      <c r="BF6" s="10">
        <v>0</v>
      </c>
      <c r="BG6" s="10">
        <v>0</v>
      </c>
      <c r="BH6" s="10">
        <v>0</v>
      </c>
      <c r="BI6" s="10">
        <v>1</v>
      </c>
      <c r="BJ6" s="10">
        <v>1</v>
      </c>
      <c r="BK6" s="10">
        <v>0</v>
      </c>
      <c r="BL6" s="10">
        <v>1</v>
      </c>
      <c r="BM6" s="10">
        <v>0</v>
      </c>
      <c r="BN6" s="10">
        <v>0</v>
      </c>
      <c r="BO6" s="10">
        <v>1</v>
      </c>
      <c r="BP6" s="10">
        <v>0</v>
      </c>
      <c r="BQ6" s="10">
        <v>0</v>
      </c>
      <c r="BR6" s="10">
        <v>0</v>
      </c>
      <c r="BS6" s="10">
        <v>1</v>
      </c>
      <c r="BT6" s="10">
        <v>1</v>
      </c>
      <c r="BU6" s="10">
        <v>0</v>
      </c>
      <c r="BV6" s="10">
        <v>0</v>
      </c>
      <c r="BW6" s="10">
        <v>0</v>
      </c>
      <c r="BX6" s="10">
        <v>0</v>
      </c>
      <c r="BY6" s="10">
        <v>0</v>
      </c>
      <c r="BZ6" s="10">
        <v>0</v>
      </c>
      <c r="CA6" s="10">
        <v>0</v>
      </c>
      <c r="CB6" s="10">
        <v>1</v>
      </c>
      <c r="CC6" s="10">
        <v>0</v>
      </c>
      <c r="CD6" s="10">
        <v>0</v>
      </c>
      <c r="CE6" s="10">
        <v>0</v>
      </c>
      <c r="CF6" s="10">
        <v>0</v>
      </c>
      <c r="CG6" s="10">
        <v>0</v>
      </c>
      <c r="CH6" s="10">
        <v>0</v>
      </c>
      <c r="CI6" s="10">
        <v>0</v>
      </c>
      <c r="CJ6" s="10">
        <v>0</v>
      </c>
      <c r="CK6" s="10">
        <v>0</v>
      </c>
    </row>
    <row r="7" spans="1:89">
      <c r="A7" s="7">
        <v>6</v>
      </c>
      <c r="B7" s="8" t="s">
        <v>104</v>
      </c>
      <c r="C7" s="9">
        <v>45139</v>
      </c>
      <c r="D7" s="10">
        <v>2014</v>
      </c>
      <c r="E7" s="10">
        <v>75</v>
      </c>
      <c r="F7" s="10">
        <v>15</v>
      </c>
      <c r="G7" s="11">
        <v>0.6</v>
      </c>
      <c r="H7" s="11">
        <v>0.6</v>
      </c>
      <c r="I7" s="10">
        <v>150</v>
      </c>
      <c r="J7" s="12">
        <v>190</v>
      </c>
      <c r="K7" s="12">
        <v>250</v>
      </c>
      <c r="L7" s="10">
        <v>2</v>
      </c>
      <c r="M7" s="13" t="s">
        <v>105</v>
      </c>
      <c r="N7" s="13" t="s">
        <v>106</v>
      </c>
      <c r="O7" s="10">
        <v>0</v>
      </c>
      <c r="P7" s="10">
        <v>0</v>
      </c>
      <c r="Q7" s="10">
        <v>1</v>
      </c>
      <c r="R7" s="10">
        <v>1</v>
      </c>
      <c r="S7" s="10">
        <v>0</v>
      </c>
      <c r="T7" s="10">
        <v>0</v>
      </c>
      <c r="U7" s="10">
        <v>0</v>
      </c>
      <c r="V7" s="10">
        <v>1</v>
      </c>
      <c r="W7" s="10">
        <v>1</v>
      </c>
      <c r="X7" s="10">
        <v>0</v>
      </c>
      <c r="Y7" s="10">
        <v>1</v>
      </c>
      <c r="Z7" s="10">
        <v>0</v>
      </c>
      <c r="AA7" s="10">
        <v>0</v>
      </c>
      <c r="AB7" s="10">
        <v>0</v>
      </c>
      <c r="AC7" s="10">
        <v>1</v>
      </c>
      <c r="AD7" s="10">
        <v>1</v>
      </c>
      <c r="AE7" s="10">
        <v>1</v>
      </c>
      <c r="AF7" s="10">
        <v>1</v>
      </c>
      <c r="AG7" s="10">
        <v>1</v>
      </c>
      <c r="AH7" s="10">
        <v>1</v>
      </c>
      <c r="AI7" s="10">
        <v>1</v>
      </c>
      <c r="AJ7" s="10">
        <v>1</v>
      </c>
      <c r="AK7" s="10">
        <v>1</v>
      </c>
      <c r="AL7" s="10">
        <v>0</v>
      </c>
      <c r="AM7" s="10">
        <v>1</v>
      </c>
      <c r="AN7" s="10">
        <v>1</v>
      </c>
      <c r="AO7" s="10">
        <v>0</v>
      </c>
      <c r="AP7" s="10">
        <v>0</v>
      </c>
      <c r="AQ7" s="10">
        <v>0</v>
      </c>
      <c r="AR7" s="10">
        <v>0</v>
      </c>
      <c r="AS7" s="10">
        <v>0</v>
      </c>
      <c r="AT7" s="10">
        <v>0</v>
      </c>
      <c r="AU7" s="10">
        <v>0</v>
      </c>
      <c r="AV7" s="10">
        <v>0</v>
      </c>
      <c r="AW7" s="10">
        <v>0</v>
      </c>
      <c r="AX7" s="10">
        <v>1</v>
      </c>
      <c r="AY7" s="10">
        <v>1</v>
      </c>
      <c r="AZ7" s="10">
        <v>1</v>
      </c>
      <c r="BA7" s="10">
        <v>0</v>
      </c>
      <c r="BB7" s="10">
        <v>0</v>
      </c>
      <c r="BC7" s="10">
        <v>0</v>
      </c>
      <c r="BD7" s="10">
        <v>1</v>
      </c>
      <c r="BE7" s="10">
        <v>0</v>
      </c>
      <c r="BF7" s="10">
        <v>0</v>
      </c>
      <c r="BG7" s="10">
        <v>0</v>
      </c>
      <c r="BH7" s="10">
        <v>0</v>
      </c>
      <c r="BI7" s="10">
        <v>0</v>
      </c>
      <c r="BJ7" s="10">
        <v>1</v>
      </c>
      <c r="BK7" s="10">
        <v>1</v>
      </c>
      <c r="BL7" s="10">
        <v>0</v>
      </c>
      <c r="BM7" s="10">
        <v>0</v>
      </c>
      <c r="BN7" s="10">
        <v>0</v>
      </c>
      <c r="BO7" s="10">
        <v>0</v>
      </c>
      <c r="BP7" s="10">
        <v>0</v>
      </c>
      <c r="BQ7" s="10">
        <v>0</v>
      </c>
      <c r="BR7" s="10">
        <v>0</v>
      </c>
      <c r="BS7" s="10">
        <v>0</v>
      </c>
      <c r="BT7" s="10">
        <v>0</v>
      </c>
      <c r="BU7" s="10">
        <v>0</v>
      </c>
      <c r="BV7" s="10">
        <v>0</v>
      </c>
      <c r="BW7" s="10">
        <v>0</v>
      </c>
      <c r="BX7" s="10">
        <v>0</v>
      </c>
      <c r="BY7" s="10">
        <v>0</v>
      </c>
      <c r="BZ7" s="10">
        <v>1</v>
      </c>
      <c r="CA7" s="10">
        <v>1</v>
      </c>
      <c r="CB7" s="10">
        <v>1</v>
      </c>
      <c r="CC7" s="10">
        <v>1</v>
      </c>
      <c r="CD7" s="10">
        <v>1</v>
      </c>
      <c r="CE7" s="10">
        <v>0</v>
      </c>
      <c r="CF7" s="10">
        <v>1</v>
      </c>
      <c r="CG7" s="10">
        <v>0</v>
      </c>
      <c r="CH7" s="10">
        <v>0</v>
      </c>
      <c r="CI7" s="10">
        <v>1</v>
      </c>
      <c r="CJ7" s="10">
        <v>0</v>
      </c>
      <c r="CK7" s="10">
        <v>0</v>
      </c>
    </row>
    <row r="8" spans="1:89">
      <c r="A8" s="7">
        <v>7</v>
      </c>
      <c r="B8" s="8" t="s">
        <v>107</v>
      </c>
      <c r="C8" s="9">
        <v>45139</v>
      </c>
      <c r="D8" s="10">
        <v>2007</v>
      </c>
      <c r="E8" s="10">
        <v>42</v>
      </c>
      <c r="F8" s="10">
        <v>10</v>
      </c>
      <c r="G8" s="11">
        <v>0.5</v>
      </c>
      <c r="H8" s="11">
        <v>0.2</v>
      </c>
      <c r="I8" s="10">
        <v>63</v>
      </c>
      <c r="J8" s="12">
        <v>87</v>
      </c>
      <c r="K8" s="12">
        <v>115</v>
      </c>
      <c r="L8" s="10">
        <v>6</v>
      </c>
      <c r="M8" s="13" t="s">
        <v>108</v>
      </c>
      <c r="N8" s="13" t="s">
        <v>109</v>
      </c>
      <c r="O8" s="10">
        <v>1</v>
      </c>
      <c r="P8" s="10">
        <v>0</v>
      </c>
      <c r="Q8" s="10">
        <v>1</v>
      </c>
      <c r="R8" s="10">
        <v>0</v>
      </c>
      <c r="S8" s="10">
        <v>1</v>
      </c>
      <c r="T8" s="10">
        <v>0</v>
      </c>
      <c r="U8" s="10">
        <v>0</v>
      </c>
      <c r="V8" s="10">
        <v>1</v>
      </c>
      <c r="W8" s="10">
        <v>0</v>
      </c>
      <c r="X8" s="10">
        <v>0</v>
      </c>
      <c r="Y8" s="10">
        <v>0</v>
      </c>
      <c r="Z8" s="10">
        <v>1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>
        <v>0</v>
      </c>
      <c r="AH8" s="10">
        <v>0</v>
      </c>
      <c r="AI8" s="10">
        <v>1</v>
      </c>
      <c r="AJ8" s="10">
        <v>1</v>
      </c>
      <c r="AK8" s="10">
        <v>1</v>
      </c>
      <c r="AL8" s="10">
        <v>1</v>
      </c>
      <c r="AM8" s="10">
        <v>1</v>
      </c>
      <c r="AN8" s="10">
        <v>0</v>
      </c>
      <c r="AO8" s="10">
        <v>0</v>
      </c>
      <c r="AP8" s="10">
        <v>0</v>
      </c>
      <c r="AQ8" s="10">
        <v>0</v>
      </c>
      <c r="AR8" s="10">
        <v>0</v>
      </c>
      <c r="AS8" s="10">
        <v>0</v>
      </c>
      <c r="AT8" s="10">
        <v>0</v>
      </c>
      <c r="AU8" s="10">
        <v>0</v>
      </c>
      <c r="AV8" s="10">
        <v>0</v>
      </c>
      <c r="AW8" s="10">
        <v>0</v>
      </c>
      <c r="AX8" s="10">
        <v>0</v>
      </c>
      <c r="AY8" s="10">
        <v>1</v>
      </c>
      <c r="AZ8" s="10">
        <v>1</v>
      </c>
      <c r="BA8" s="10">
        <v>0</v>
      </c>
      <c r="BB8" s="10">
        <v>0</v>
      </c>
      <c r="BC8" s="10">
        <v>0</v>
      </c>
      <c r="BD8" s="10">
        <v>0</v>
      </c>
      <c r="BE8" s="10">
        <v>0</v>
      </c>
      <c r="BF8" s="10">
        <v>0</v>
      </c>
      <c r="BG8" s="10">
        <v>0</v>
      </c>
      <c r="BH8" s="10">
        <v>0</v>
      </c>
      <c r="BI8" s="10">
        <v>1</v>
      </c>
      <c r="BJ8" s="10">
        <v>1</v>
      </c>
      <c r="BK8" s="10">
        <v>0</v>
      </c>
      <c r="BL8" s="10">
        <v>0</v>
      </c>
      <c r="BM8" s="10">
        <v>0</v>
      </c>
      <c r="BN8" s="10">
        <v>0</v>
      </c>
      <c r="BO8" s="10">
        <v>0</v>
      </c>
      <c r="BP8" s="10">
        <v>0</v>
      </c>
      <c r="BQ8" s="10">
        <v>0</v>
      </c>
      <c r="BR8" s="10">
        <v>0</v>
      </c>
      <c r="BS8" s="10">
        <v>0</v>
      </c>
      <c r="BT8" s="10">
        <v>0</v>
      </c>
      <c r="BU8" s="10">
        <v>0</v>
      </c>
      <c r="BV8" s="10">
        <v>0</v>
      </c>
      <c r="BW8" s="10">
        <v>0</v>
      </c>
      <c r="BX8" s="10">
        <v>0</v>
      </c>
      <c r="BY8" s="10">
        <v>0</v>
      </c>
      <c r="BZ8" s="10">
        <v>1</v>
      </c>
      <c r="CA8" s="10">
        <v>0</v>
      </c>
      <c r="CB8" s="10">
        <v>1</v>
      </c>
      <c r="CC8" s="10">
        <v>0</v>
      </c>
      <c r="CD8" s="10">
        <v>0</v>
      </c>
      <c r="CE8" s="10">
        <v>0</v>
      </c>
      <c r="CF8" s="10">
        <v>1</v>
      </c>
      <c r="CG8" s="10">
        <v>1</v>
      </c>
      <c r="CH8" s="10">
        <v>0</v>
      </c>
      <c r="CI8" s="10">
        <v>0</v>
      </c>
      <c r="CJ8" s="10">
        <v>1</v>
      </c>
      <c r="CK8" s="10">
        <v>0</v>
      </c>
    </row>
    <row r="9" spans="1:89">
      <c r="A9" s="7">
        <v>8</v>
      </c>
      <c r="B9" s="8" t="s">
        <v>110</v>
      </c>
      <c r="C9" s="9">
        <v>45139</v>
      </c>
      <c r="D9" s="10">
        <v>2013</v>
      </c>
      <c r="E9" s="10">
        <v>108</v>
      </c>
      <c r="F9" s="10">
        <v>30</v>
      </c>
      <c r="G9" s="11">
        <v>0.68</v>
      </c>
      <c r="H9" s="11">
        <v>0.7</v>
      </c>
      <c r="I9" s="10">
        <v>150</v>
      </c>
      <c r="J9" s="12">
        <v>269</v>
      </c>
      <c r="K9" s="12">
        <v>337</v>
      </c>
      <c r="L9" s="10">
        <v>3</v>
      </c>
      <c r="M9" s="13" t="s">
        <v>111</v>
      </c>
      <c r="N9" s="13" t="s">
        <v>112</v>
      </c>
      <c r="O9" s="10">
        <v>1</v>
      </c>
      <c r="P9" s="10">
        <v>1</v>
      </c>
      <c r="Q9" s="10">
        <v>1</v>
      </c>
      <c r="R9" s="10">
        <v>1</v>
      </c>
      <c r="S9" s="10">
        <v>1</v>
      </c>
      <c r="T9" s="10">
        <v>0</v>
      </c>
      <c r="U9" s="10">
        <v>0</v>
      </c>
      <c r="V9" s="10">
        <v>1</v>
      </c>
      <c r="W9" s="10">
        <v>1</v>
      </c>
      <c r="X9" s="10">
        <v>0</v>
      </c>
      <c r="Y9" s="10">
        <v>1</v>
      </c>
      <c r="Z9" s="10">
        <v>0</v>
      </c>
      <c r="AA9" s="10">
        <v>1</v>
      </c>
      <c r="AB9" s="10">
        <v>1</v>
      </c>
      <c r="AC9" s="10">
        <v>1</v>
      </c>
      <c r="AD9" s="10">
        <v>1</v>
      </c>
      <c r="AE9" s="10">
        <v>1</v>
      </c>
      <c r="AF9" s="10">
        <v>1</v>
      </c>
      <c r="AG9" s="10">
        <v>1</v>
      </c>
      <c r="AH9" s="10">
        <v>1</v>
      </c>
      <c r="AI9" s="10">
        <v>1</v>
      </c>
      <c r="AJ9" s="10">
        <v>0</v>
      </c>
      <c r="AK9" s="10">
        <v>0</v>
      </c>
      <c r="AL9" s="10">
        <v>0</v>
      </c>
      <c r="AM9" s="10">
        <v>0</v>
      </c>
      <c r="AN9" s="10">
        <v>0</v>
      </c>
      <c r="AO9" s="10">
        <v>0</v>
      </c>
      <c r="AP9" s="10">
        <v>0</v>
      </c>
      <c r="AQ9" s="10">
        <v>0</v>
      </c>
      <c r="AR9" s="10">
        <v>0</v>
      </c>
      <c r="AS9" s="10">
        <v>0</v>
      </c>
      <c r="AT9" s="10">
        <v>0</v>
      </c>
      <c r="AU9" s="10">
        <v>0</v>
      </c>
      <c r="AV9" s="10">
        <v>1</v>
      </c>
      <c r="AW9" s="10">
        <v>1</v>
      </c>
      <c r="AX9" s="10">
        <v>1</v>
      </c>
      <c r="AY9" s="10">
        <v>1</v>
      </c>
      <c r="AZ9" s="10">
        <v>1</v>
      </c>
      <c r="BA9" s="10">
        <v>0</v>
      </c>
      <c r="BB9" s="10">
        <v>0</v>
      </c>
      <c r="BC9" s="10">
        <v>1</v>
      </c>
      <c r="BD9" s="10">
        <v>1</v>
      </c>
      <c r="BE9" s="10">
        <v>0</v>
      </c>
      <c r="BF9" s="10">
        <v>0</v>
      </c>
      <c r="BG9" s="10">
        <v>0</v>
      </c>
      <c r="BH9" s="10">
        <v>0</v>
      </c>
      <c r="BI9" s="10">
        <v>0</v>
      </c>
      <c r="BJ9" s="10">
        <v>1</v>
      </c>
      <c r="BK9" s="10">
        <v>1</v>
      </c>
      <c r="BL9" s="10">
        <v>0</v>
      </c>
      <c r="BM9" s="10">
        <v>0</v>
      </c>
      <c r="BN9" s="10">
        <v>0</v>
      </c>
      <c r="BO9" s="10">
        <v>0</v>
      </c>
      <c r="BP9" s="10">
        <v>0</v>
      </c>
      <c r="BQ9" s="10">
        <v>0</v>
      </c>
      <c r="BR9" s="10">
        <v>0</v>
      </c>
      <c r="BS9" s="10">
        <v>0</v>
      </c>
      <c r="BT9" s="10">
        <v>0</v>
      </c>
      <c r="BU9" s="10">
        <v>0</v>
      </c>
      <c r="BV9" s="10">
        <v>0</v>
      </c>
      <c r="BW9" s="10">
        <v>0</v>
      </c>
      <c r="BX9" s="10">
        <v>0</v>
      </c>
      <c r="BY9" s="10">
        <v>0</v>
      </c>
      <c r="BZ9" s="10">
        <v>1</v>
      </c>
      <c r="CA9" s="10">
        <v>1</v>
      </c>
      <c r="CB9" s="10">
        <v>0</v>
      </c>
      <c r="CC9" s="10">
        <v>0</v>
      </c>
      <c r="CD9" s="10">
        <v>0</v>
      </c>
      <c r="CE9" s="10">
        <v>0</v>
      </c>
      <c r="CF9" s="10">
        <v>1</v>
      </c>
      <c r="CG9" s="10">
        <v>1</v>
      </c>
      <c r="CH9" s="10">
        <v>0</v>
      </c>
      <c r="CI9" s="10">
        <v>1</v>
      </c>
      <c r="CJ9" s="10">
        <v>0</v>
      </c>
      <c r="CK9" s="10">
        <v>0</v>
      </c>
    </row>
    <row r="10" spans="1:89">
      <c r="A10" s="7">
        <v>9</v>
      </c>
      <c r="B10" s="8" t="s">
        <v>113</v>
      </c>
      <c r="C10" s="9">
        <v>45139</v>
      </c>
      <c r="D10" s="10">
        <v>1993</v>
      </c>
      <c r="E10" s="10">
        <v>46</v>
      </c>
      <c r="F10" s="10">
        <v>10</v>
      </c>
      <c r="G10" s="11">
        <v>0.6</v>
      </c>
      <c r="H10" s="11">
        <v>0.76</v>
      </c>
      <c r="I10" s="10">
        <v>100</v>
      </c>
      <c r="J10" s="12">
        <v>85</v>
      </c>
      <c r="K10" s="12">
        <v>145</v>
      </c>
      <c r="L10" s="10">
        <v>4</v>
      </c>
      <c r="M10" s="13" t="s">
        <v>114</v>
      </c>
      <c r="N10" s="13" t="s">
        <v>103</v>
      </c>
      <c r="O10" s="10">
        <v>0</v>
      </c>
      <c r="P10" s="10">
        <v>0</v>
      </c>
      <c r="Q10" s="10">
        <v>1</v>
      </c>
      <c r="R10" s="10">
        <v>0</v>
      </c>
      <c r="S10" s="10">
        <v>0</v>
      </c>
      <c r="T10" s="10">
        <v>0</v>
      </c>
      <c r="U10" s="10">
        <v>0</v>
      </c>
      <c r="V10" s="10">
        <v>0</v>
      </c>
      <c r="W10" s="10">
        <v>0</v>
      </c>
      <c r="X10" s="10">
        <v>0</v>
      </c>
      <c r="Y10" s="10">
        <v>1</v>
      </c>
      <c r="Z10" s="10">
        <v>0</v>
      </c>
      <c r="AA10" s="10">
        <v>0</v>
      </c>
      <c r="AB10" s="10">
        <v>0</v>
      </c>
      <c r="AC10" s="10">
        <v>0</v>
      </c>
      <c r="AD10" s="10">
        <v>1</v>
      </c>
      <c r="AE10" s="10">
        <v>1</v>
      </c>
      <c r="AF10" s="10">
        <v>1</v>
      </c>
      <c r="AG10" s="10">
        <v>1</v>
      </c>
      <c r="AH10" s="10">
        <v>1</v>
      </c>
      <c r="AI10" s="10">
        <v>1</v>
      </c>
      <c r="AJ10" s="10">
        <v>1</v>
      </c>
      <c r="AK10" s="10">
        <v>1</v>
      </c>
      <c r="AL10" s="10">
        <v>1</v>
      </c>
      <c r="AM10" s="10">
        <v>1</v>
      </c>
      <c r="AN10" s="10">
        <v>1</v>
      </c>
      <c r="AO10" s="10">
        <v>1</v>
      </c>
      <c r="AP10" s="10">
        <v>0</v>
      </c>
      <c r="AQ10" s="10">
        <v>0</v>
      </c>
      <c r="AR10" s="10">
        <v>0</v>
      </c>
      <c r="AS10" s="10">
        <v>0</v>
      </c>
      <c r="AT10" s="10">
        <v>0</v>
      </c>
      <c r="AU10" s="10">
        <v>0</v>
      </c>
      <c r="AV10" s="10">
        <v>0</v>
      </c>
      <c r="AW10" s="10">
        <v>0</v>
      </c>
      <c r="AX10" s="10">
        <v>0</v>
      </c>
      <c r="AY10" s="10">
        <v>1</v>
      </c>
      <c r="AZ10" s="10">
        <v>1</v>
      </c>
      <c r="BA10" s="10">
        <v>0</v>
      </c>
      <c r="BB10" s="10">
        <v>0</v>
      </c>
      <c r="BC10" s="10">
        <v>0</v>
      </c>
      <c r="BD10" s="10">
        <v>0</v>
      </c>
      <c r="BE10" s="10">
        <v>0</v>
      </c>
      <c r="BF10" s="10">
        <v>0</v>
      </c>
      <c r="BG10" s="10">
        <v>0</v>
      </c>
      <c r="BH10" s="10">
        <v>0</v>
      </c>
      <c r="BI10" s="10">
        <v>0</v>
      </c>
      <c r="BJ10" s="10">
        <v>1</v>
      </c>
      <c r="BK10" s="10">
        <v>1</v>
      </c>
      <c r="BL10" s="10">
        <v>0</v>
      </c>
      <c r="BM10" s="10">
        <v>0</v>
      </c>
      <c r="BN10" s="10">
        <v>0</v>
      </c>
      <c r="BO10" s="10">
        <v>1</v>
      </c>
      <c r="BP10" s="10">
        <v>0</v>
      </c>
      <c r="BQ10" s="10">
        <v>0</v>
      </c>
      <c r="BR10" s="10">
        <v>0</v>
      </c>
      <c r="BS10" s="10">
        <v>0</v>
      </c>
      <c r="BT10" s="10">
        <v>0</v>
      </c>
      <c r="BU10" s="10">
        <v>1</v>
      </c>
      <c r="BV10" s="10">
        <v>0</v>
      </c>
      <c r="BW10" s="10">
        <v>0</v>
      </c>
      <c r="BX10" s="10">
        <v>0</v>
      </c>
      <c r="BY10" s="10">
        <v>0</v>
      </c>
      <c r="BZ10" s="10">
        <v>1</v>
      </c>
      <c r="CA10" s="10">
        <v>0</v>
      </c>
      <c r="CB10" s="10">
        <v>0</v>
      </c>
      <c r="CC10" s="10">
        <v>1</v>
      </c>
      <c r="CD10" s="10">
        <v>0</v>
      </c>
      <c r="CE10" s="10">
        <v>0</v>
      </c>
      <c r="CF10" s="10">
        <v>0</v>
      </c>
      <c r="CG10" s="10">
        <v>0</v>
      </c>
      <c r="CH10" s="10">
        <v>0</v>
      </c>
      <c r="CI10" s="10">
        <v>1</v>
      </c>
      <c r="CJ10" s="10">
        <v>0</v>
      </c>
      <c r="CK10" s="10">
        <v>0</v>
      </c>
    </row>
    <row r="11" spans="1:89">
      <c r="A11" s="7">
        <v>10</v>
      </c>
      <c r="B11" s="8" t="s">
        <v>115</v>
      </c>
      <c r="C11" s="9">
        <v>45139</v>
      </c>
      <c r="D11" s="10">
        <v>2016</v>
      </c>
      <c r="E11" s="10">
        <v>30</v>
      </c>
      <c r="F11" s="10">
        <v>7</v>
      </c>
      <c r="G11" s="11">
        <f>11/30</f>
        <v>0.36666666666666664</v>
      </c>
      <c r="H11" s="11">
        <v>0.5</v>
      </c>
      <c r="I11" s="10">
        <v>42</v>
      </c>
      <c r="J11" s="12">
        <v>80</v>
      </c>
      <c r="K11" s="12">
        <v>105</v>
      </c>
      <c r="L11" s="10">
        <v>2</v>
      </c>
      <c r="M11" s="13" t="s">
        <v>116</v>
      </c>
      <c r="N11" s="13" t="s">
        <v>117</v>
      </c>
      <c r="O11" s="10">
        <v>0</v>
      </c>
      <c r="P11" s="10">
        <v>0</v>
      </c>
      <c r="Q11" s="10">
        <v>1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1</v>
      </c>
      <c r="Z11" s="10">
        <v>1</v>
      </c>
      <c r="AA11" s="10">
        <v>0</v>
      </c>
      <c r="AB11" s="10">
        <v>0</v>
      </c>
      <c r="AC11" s="10">
        <v>0</v>
      </c>
      <c r="AD11" s="10">
        <v>0</v>
      </c>
      <c r="AE11" s="10">
        <v>1</v>
      </c>
      <c r="AF11" s="10">
        <v>1</v>
      </c>
      <c r="AG11" s="10">
        <v>0</v>
      </c>
      <c r="AH11" s="10">
        <v>1</v>
      </c>
      <c r="AI11" s="10">
        <v>1</v>
      </c>
      <c r="AJ11" s="10">
        <v>1</v>
      </c>
      <c r="AK11" s="10">
        <v>1</v>
      </c>
      <c r="AL11" s="10">
        <v>0</v>
      </c>
      <c r="AM11" s="10">
        <v>1</v>
      </c>
      <c r="AN11" s="10">
        <v>1</v>
      </c>
      <c r="AO11" s="10">
        <v>0</v>
      </c>
      <c r="AP11" s="10">
        <v>0</v>
      </c>
      <c r="AQ11" s="10">
        <v>0</v>
      </c>
      <c r="AR11" s="10">
        <v>0</v>
      </c>
      <c r="AS11" s="10">
        <v>0</v>
      </c>
      <c r="AT11" s="10">
        <v>0</v>
      </c>
      <c r="AU11" s="10">
        <v>0</v>
      </c>
      <c r="AV11" s="10">
        <v>0</v>
      </c>
      <c r="AW11" s="10">
        <v>0</v>
      </c>
      <c r="AX11" s="10">
        <v>1</v>
      </c>
      <c r="AY11" s="10">
        <v>1</v>
      </c>
      <c r="AZ11" s="10">
        <v>0</v>
      </c>
      <c r="BA11" s="10">
        <v>0</v>
      </c>
      <c r="BB11" s="10">
        <v>0</v>
      </c>
      <c r="BC11" s="10">
        <v>1</v>
      </c>
      <c r="BD11" s="10">
        <v>0</v>
      </c>
      <c r="BE11" s="10">
        <v>0</v>
      </c>
      <c r="BF11" s="10">
        <v>0</v>
      </c>
      <c r="BG11" s="10">
        <v>0</v>
      </c>
      <c r="BH11" s="10">
        <v>0</v>
      </c>
      <c r="BI11" s="10">
        <v>1</v>
      </c>
      <c r="BJ11" s="10">
        <v>1</v>
      </c>
      <c r="BK11" s="10">
        <v>1</v>
      </c>
      <c r="BL11" s="10">
        <v>1</v>
      </c>
      <c r="BM11" s="10">
        <v>1</v>
      </c>
      <c r="BN11" s="10">
        <v>1</v>
      </c>
      <c r="BO11" s="10">
        <v>0</v>
      </c>
      <c r="BP11" s="10">
        <v>0</v>
      </c>
      <c r="BQ11" s="10">
        <v>0</v>
      </c>
      <c r="BR11" s="10">
        <v>0</v>
      </c>
      <c r="BS11" s="10">
        <v>0</v>
      </c>
      <c r="BT11" s="10">
        <v>0</v>
      </c>
      <c r="BU11" s="10">
        <v>0</v>
      </c>
      <c r="BV11" s="10">
        <v>0</v>
      </c>
      <c r="BW11" s="10">
        <v>0</v>
      </c>
      <c r="BX11" s="10">
        <v>0</v>
      </c>
      <c r="BY11" s="10">
        <v>0</v>
      </c>
      <c r="BZ11" s="10">
        <v>0</v>
      </c>
      <c r="CA11" s="10">
        <v>1</v>
      </c>
      <c r="CB11" s="10">
        <v>0</v>
      </c>
      <c r="CC11" s="10">
        <v>0</v>
      </c>
      <c r="CD11" s="10">
        <v>0</v>
      </c>
      <c r="CE11" s="10">
        <v>0</v>
      </c>
      <c r="CF11" s="10">
        <v>0</v>
      </c>
      <c r="CG11" s="10">
        <v>0</v>
      </c>
      <c r="CH11" s="10">
        <v>0</v>
      </c>
      <c r="CI11" s="10">
        <v>0</v>
      </c>
      <c r="CJ11" s="10">
        <v>0</v>
      </c>
      <c r="CK11" s="10">
        <v>0</v>
      </c>
    </row>
    <row r="12" spans="1:89">
      <c r="A12" s="7">
        <v>11</v>
      </c>
      <c r="B12" s="8" t="s">
        <v>118</v>
      </c>
      <c r="C12" s="9">
        <v>45139</v>
      </c>
      <c r="D12" s="10">
        <v>1993</v>
      </c>
      <c r="E12" s="10">
        <v>13</v>
      </c>
      <c r="F12" s="10">
        <v>4</v>
      </c>
      <c r="G12" s="11">
        <f>13/13</f>
        <v>1</v>
      </c>
      <c r="H12" s="11">
        <v>0.7</v>
      </c>
      <c r="I12" s="10">
        <v>25</v>
      </c>
      <c r="J12" s="12">
        <v>60</v>
      </c>
      <c r="K12" s="12">
        <v>60</v>
      </c>
      <c r="L12" s="10">
        <v>5</v>
      </c>
      <c r="M12" s="13" t="s">
        <v>119</v>
      </c>
      <c r="N12" s="13" t="s">
        <v>120</v>
      </c>
      <c r="O12" s="10">
        <v>0</v>
      </c>
      <c r="P12" s="10">
        <v>0</v>
      </c>
      <c r="Q12" s="10">
        <v>1</v>
      </c>
      <c r="R12" s="10">
        <v>0</v>
      </c>
      <c r="S12" s="10">
        <v>0</v>
      </c>
      <c r="T12" s="10">
        <v>0</v>
      </c>
      <c r="U12" s="10">
        <v>1</v>
      </c>
      <c r="V12" s="10">
        <v>0</v>
      </c>
      <c r="W12" s="10">
        <v>0</v>
      </c>
      <c r="X12" s="10">
        <v>0</v>
      </c>
      <c r="Y12" s="10">
        <v>1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>
        <v>1</v>
      </c>
      <c r="AG12" s="10">
        <v>1</v>
      </c>
      <c r="AH12" s="10">
        <v>0</v>
      </c>
      <c r="AI12" s="10">
        <v>0</v>
      </c>
      <c r="AJ12" s="10">
        <v>0</v>
      </c>
      <c r="AK12" s="10">
        <v>0</v>
      </c>
      <c r="AL12" s="10">
        <v>0</v>
      </c>
      <c r="AM12" s="10">
        <v>1</v>
      </c>
      <c r="AN12" s="10">
        <v>1</v>
      </c>
      <c r="AO12" s="10">
        <v>0</v>
      </c>
      <c r="AP12" s="10">
        <v>0</v>
      </c>
      <c r="AQ12" s="10">
        <v>0</v>
      </c>
      <c r="AR12" s="10">
        <v>0</v>
      </c>
      <c r="AS12" s="10">
        <v>0</v>
      </c>
      <c r="AT12" s="10">
        <v>0</v>
      </c>
      <c r="AU12" s="10">
        <v>0</v>
      </c>
      <c r="AV12" s="10">
        <v>0</v>
      </c>
      <c r="AW12" s="10">
        <v>0</v>
      </c>
      <c r="AX12" s="10">
        <v>0</v>
      </c>
      <c r="AY12" s="10">
        <v>0</v>
      </c>
      <c r="AZ12" s="10">
        <v>0</v>
      </c>
      <c r="BA12" s="10">
        <v>1</v>
      </c>
      <c r="BB12" s="10">
        <v>0</v>
      </c>
      <c r="BC12" s="10">
        <v>0</v>
      </c>
      <c r="BD12" s="10">
        <v>0</v>
      </c>
      <c r="BE12" s="10">
        <v>0</v>
      </c>
      <c r="BF12" s="10">
        <v>0</v>
      </c>
      <c r="BG12" s="10">
        <v>0</v>
      </c>
      <c r="BH12" s="10">
        <v>0</v>
      </c>
      <c r="BI12" s="10">
        <v>1</v>
      </c>
      <c r="BJ12" s="10">
        <v>1</v>
      </c>
      <c r="BK12" s="10">
        <v>1</v>
      </c>
      <c r="BL12" s="10">
        <v>0</v>
      </c>
      <c r="BM12" s="10">
        <v>0</v>
      </c>
      <c r="BN12" s="10">
        <v>0</v>
      </c>
      <c r="BO12" s="10">
        <v>0</v>
      </c>
      <c r="BP12" s="10">
        <v>0</v>
      </c>
      <c r="BQ12" s="10">
        <v>0</v>
      </c>
      <c r="BR12" s="10">
        <v>0</v>
      </c>
      <c r="BS12" s="10">
        <v>0</v>
      </c>
      <c r="BT12" s="10">
        <v>0</v>
      </c>
      <c r="BU12" s="10">
        <v>0</v>
      </c>
      <c r="BV12" s="10">
        <v>0</v>
      </c>
      <c r="BW12" s="10">
        <v>0</v>
      </c>
      <c r="BX12" s="10">
        <v>0</v>
      </c>
      <c r="BY12" s="10">
        <v>0</v>
      </c>
      <c r="BZ12" s="10">
        <v>0</v>
      </c>
      <c r="CA12" s="10">
        <v>0</v>
      </c>
      <c r="CB12" s="10">
        <v>0</v>
      </c>
      <c r="CC12" s="10">
        <v>1</v>
      </c>
      <c r="CD12" s="10">
        <v>0</v>
      </c>
      <c r="CE12" s="10">
        <v>0</v>
      </c>
      <c r="CF12" s="10">
        <v>0</v>
      </c>
      <c r="CG12" s="10">
        <v>0</v>
      </c>
      <c r="CH12" s="10">
        <v>0</v>
      </c>
      <c r="CI12" s="10">
        <v>0</v>
      </c>
      <c r="CJ12" s="10">
        <v>0</v>
      </c>
      <c r="CK12" s="10">
        <v>0</v>
      </c>
    </row>
    <row r="13" spans="1:89">
      <c r="A13" s="7">
        <v>12</v>
      </c>
      <c r="B13" s="8" t="s">
        <v>121</v>
      </c>
      <c r="C13" s="9">
        <v>45139</v>
      </c>
      <c r="D13" s="10">
        <v>2012</v>
      </c>
      <c r="E13" s="10">
        <v>42</v>
      </c>
      <c r="F13" s="10">
        <v>8</v>
      </c>
      <c r="G13" s="11">
        <f>42/42</f>
        <v>1</v>
      </c>
      <c r="H13" s="11">
        <v>0.6</v>
      </c>
      <c r="I13" s="10">
        <v>87</v>
      </c>
      <c r="J13" s="12">
        <v>65</v>
      </c>
      <c r="K13" s="12">
        <v>105</v>
      </c>
      <c r="L13" s="10">
        <v>3</v>
      </c>
      <c r="M13" s="13" t="s">
        <v>122</v>
      </c>
      <c r="N13" s="13" t="s">
        <v>123</v>
      </c>
      <c r="O13" s="10">
        <v>0</v>
      </c>
      <c r="P13" s="10">
        <v>1</v>
      </c>
      <c r="Q13" s="10">
        <v>1</v>
      </c>
      <c r="R13" s="10">
        <v>0</v>
      </c>
      <c r="S13" s="10">
        <v>0</v>
      </c>
      <c r="T13" s="10">
        <v>0</v>
      </c>
      <c r="U13" s="10">
        <v>1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10"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1</v>
      </c>
      <c r="AH13" s="10">
        <v>1</v>
      </c>
      <c r="AI13" s="10">
        <v>1</v>
      </c>
      <c r="AJ13" s="10">
        <v>0</v>
      </c>
      <c r="AK13" s="10">
        <v>0</v>
      </c>
      <c r="AL13" s="10">
        <v>0</v>
      </c>
      <c r="AM13" s="10">
        <v>1</v>
      </c>
      <c r="AN13" s="10">
        <v>0</v>
      </c>
      <c r="AO13" s="10">
        <v>0</v>
      </c>
      <c r="AP13" s="10">
        <v>0</v>
      </c>
      <c r="AQ13" s="10">
        <v>0</v>
      </c>
      <c r="AR13" s="10">
        <v>0</v>
      </c>
      <c r="AS13" s="10">
        <v>0</v>
      </c>
      <c r="AT13" s="10">
        <v>0</v>
      </c>
      <c r="AU13" s="10">
        <v>0</v>
      </c>
      <c r="AV13" s="10">
        <v>0</v>
      </c>
      <c r="AW13" s="10">
        <v>0</v>
      </c>
      <c r="AX13" s="10">
        <v>1</v>
      </c>
      <c r="AY13" s="10">
        <v>0</v>
      </c>
      <c r="AZ13" s="10">
        <v>0</v>
      </c>
      <c r="BA13" s="10">
        <v>0</v>
      </c>
      <c r="BB13" s="10">
        <v>0</v>
      </c>
      <c r="BC13" s="10">
        <v>0</v>
      </c>
      <c r="BD13" s="10">
        <v>0</v>
      </c>
      <c r="BE13" s="10">
        <v>0</v>
      </c>
      <c r="BF13" s="10">
        <v>0</v>
      </c>
      <c r="BG13" s="10">
        <v>0</v>
      </c>
      <c r="BH13" s="10">
        <v>0</v>
      </c>
      <c r="BI13" s="10">
        <v>1</v>
      </c>
      <c r="BJ13" s="10">
        <v>1</v>
      </c>
      <c r="BK13" s="10">
        <v>1</v>
      </c>
      <c r="BL13" s="10">
        <v>1</v>
      </c>
      <c r="BM13" s="10">
        <v>0</v>
      </c>
      <c r="BN13" s="10">
        <v>0</v>
      </c>
      <c r="BO13" s="10">
        <v>0</v>
      </c>
      <c r="BP13" s="10">
        <v>0</v>
      </c>
      <c r="BQ13" s="10">
        <v>0</v>
      </c>
      <c r="BR13" s="10">
        <v>0</v>
      </c>
      <c r="BS13" s="10">
        <v>0</v>
      </c>
      <c r="BT13" s="10">
        <v>0</v>
      </c>
      <c r="BU13" s="10">
        <v>0</v>
      </c>
      <c r="BV13" s="10">
        <v>0</v>
      </c>
      <c r="BW13" s="10">
        <v>0</v>
      </c>
      <c r="BX13" s="10">
        <v>0</v>
      </c>
      <c r="BY13" s="10">
        <v>0</v>
      </c>
      <c r="BZ13" s="10">
        <v>1</v>
      </c>
      <c r="CA13" s="10">
        <v>0</v>
      </c>
      <c r="CB13" s="10">
        <v>1</v>
      </c>
      <c r="CC13" s="10">
        <v>0</v>
      </c>
      <c r="CD13" s="10">
        <v>0</v>
      </c>
      <c r="CE13" s="10">
        <v>0</v>
      </c>
      <c r="CF13" s="10">
        <v>0</v>
      </c>
      <c r="CG13" s="10">
        <v>0</v>
      </c>
      <c r="CH13" s="10">
        <v>0</v>
      </c>
      <c r="CI13" s="10">
        <v>0</v>
      </c>
      <c r="CJ13" s="10">
        <v>0</v>
      </c>
      <c r="CK13" s="10">
        <v>0</v>
      </c>
    </row>
    <row r="14" spans="1:89">
      <c r="A14" s="7">
        <v>13</v>
      </c>
      <c r="B14" s="8" t="s">
        <v>124</v>
      </c>
      <c r="C14" s="9">
        <v>45139</v>
      </c>
      <c r="D14" s="10">
        <v>2011</v>
      </c>
      <c r="E14" s="10">
        <v>60</v>
      </c>
      <c r="F14" s="10">
        <v>30</v>
      </c>
      <c r="G14" s="11">
        <v>0.85</v>
      </c>
      <c r="H14" s="11">
        <v>0.85</v>
      </c>
      <c r="I14" s="10">
        <v>120</v>
      </c>
      <c r="J14" s="12">
        <v>220</v>
      </c>
      <c r="K14" s="12">
        <v>260</v>
      </c>
      <c r="L14" s="10">
        <v>3</v>
      </c>
      <c r="M14" s="13" t="s">
        <v>125</v>
      </c>
      <c r="N14" s="13" t="s">
        <v>126</v>
      </c>
      <c r="O14" s="10">
        <v>1</v>
      </c>
      <c r="P14" s="10">
        <v>0</v>
      </c>
      <c r="Q14" s="10">
        <v>1</v>
      </c>
      <c r="R14" s="10">
        <v>0</v>
      </c>
      <c r="S14" s="10">
        <v>1</v>
      </c>
      <c r="T14" s="10">
        <v>0</v>
      </c>
      <c r="U14" s="10">
        <v>1</v>
      </c>
      <c r="V14" s="10">
        <v>0</v>
      </c>
      <c r="W14" s="10">
        <v>0</v>
      </c>
      <c r="X14" s="10">
        <v>0</v>
      </c>
      <c r="Y14" s="10">
        <v>1</v>
      </c>
      <c r="Z14" s="10">
        <v>0</v>
      </c>
      <c r="AA14" s="10">
        <v>1</v>
      </c>
      <c r="AB14" s="10">
        <v>1</v>
      </c>
      <c r="AC14" s="10">
        <v>1</v>
      </c>
      <c r="AD14" s="10">
        <v>1</v>
      </c>
      <c r="AE14" s="10">
        <v>1</v>
      </c>
      <c r="AF14" s="10">
        <v>1</v>
      </c>
      <c r="AG14" s="10">
        <v>1</v>
      </c>
      <c r="AH14" s="10">
        <v>1</v>
      </c>
      <c r="AI14" s="10">
        <v>1</v>
      </c>
      <c r="AJ14" s="10">
        <v>1</v>
      </c>
      <c r="AK14" s="10">
        <v>1</v>
      </c>
      <c r="AL14" s="10">
        <v>1</v>
      </c>
      <c r="AM14" s="10">
        <v>0</v>
      </c>
      <c r="AN14" s="10">
        <v>0</v>
      </c>
      <c r="AO14" s="10">
        <v>0</v>
      </c>
      <c r="AP14" s="10">
        <v>0</v>
      </c>
      <c r="AQ14" s="10">
        <v>0</v>
      </c>
      <c r="AR14" s="10">
        <v>0</v>
      </c>
      <c r="AS14" s="10">
        <v>0</v>
      </c>
      <c r="AT14" s="10">
        <v>0</v>
      </c>
      <c r="AU14" s="10">
        <v>0</v>
      </c>
      <c r="AV14" s="10">
        <v>0</v>
      </c>
      <c r="AW14" s="10">
        <v>0</v>
      </c>
      <c r="AX14" s="10">
        <v>0</v>
      </c>
      <c r="AY14" s="10">
        <v>1</v>
      </c>
      <c r="AZ14" s="10">
        <v>0</v>
      </c>
      <c r="BA14" s="10">
        <v>0</v>
      </c>
      <c r="BB14" s="10">
        <v>0</v>
      </c>
      <c r="BC14" s="10">
        <v>0</v>
      </c>
      <c r="BD14" s="10">
        <v>1</v>
      </c>
      <c r="BE14" s="10">
        <v>1</v>
      </c>
      <c r="BF14" s="10">
        <v>0</v>
      </c>
      <c r="BG14" s="10">
        <v>0</v>
      </c>
      <c r="BH14" s="10">
        <v>0</v>
      </c>
      <c r="BI14" s="10">
        <v>1</v>
      </c>
      <c r="BJ14" s="10">
        <v>1</v>
      </c>
      <c r="BK14" s="10">
        <v>1</v>
      </c>
      <c r="BL14" s="10">
        <v>0</v>
      </c>
      <c r="BM14" s="10">
        <v>0</v>
      </c>
      <c r="BN14" s="10">
        <v>0</v>
      </c>
      <c r="BO14" s="10">
        <v>0</v>
      </c>
      <c r="BP14" s="10">
        <v>0</v>
      </c>
      <c r="BQ14" s="10">
        <v>0</v>
      </c>
      <c r="BR14" s="10">
        <v>0</v>
      </c>
      <c r="BS14" s="10">
        <v>0</v>
      </c>
      <c r="BT14" s="10">
        <v>0</v>
      </c>
      <c r="BU14" s="10">
        <v>0</v>
      </c>
      <c r="BV14" s="10">
        <v>0</v>
      </c>
      <c r="BW14" s="10">
        <v>0</v>
      </c>
      <c r="BX14" s="10">
        <v>0</v>
      </c>
      <c r="BY14" s="10">
        <v>0</v>
      </c>
      <c r="BZ14" s="10">
        <v>1</v>
      </c>
      <c r="CA14" s="10">
        <v>0</v>
      </c>
      <c r="CB14" s="10">
        <v>0</v>
      </c>
      <c r="CC14" s="10">
        <v>0</v>
      </c>
      <c r="CD14" s="10">
        <v>0</v>
      </c>
      <c r="CE14" s="10">
        <v>0</v>
      </c>
      <c r="CF14" s="10">
        <v>0</v>
      </c>
      <c r="CG14" s="10">
        <v>0</v>
      </c>
      <c r="CH14" s="10">
        <v>0</v>
      </c>
      <c r="CI14" s="10">
        <v>0</v>
      </c>
      <c r="CJ14" s="10">
        <v>0</v>
      </c>
      <c r="CK14" s="10">
        <v>0</v>
      </c>
    </row>
    <row r="15" spans="1:89">
      <c r="A15" s="7">
        <v>14</v>
      </c>
      <c r="B15" s="8" t="s">
        <v>127</v>
      </c>
      <c r="C15" s="9">
        <v>45139</v>
      </c>
      <c r="D15" s="10">
        <v>1980</v>
      </c>
      <c r="E15" s="10">
        <v>78</v>
      </c>
      <c r="F15" s="10">
        <v>27</v>
      </c>
      <c r="G15" s="11">
        <v>0.6</v>
      </c>
      <c r="H15" s="11">
        <v>0.4</v>
      </c>
      <c r="I15" s="10">
        <v>140</v>
      </c>
      <c r="J15" s="12">
        <v>135</v>
      </c>
      <c r="K15" s="12">
        <v>175</v>
      </c>
      <c r="L15" s="10">
        <v>3</v>
      </c>
      <c r="M15" s="13" t="s">
        <v>128</v>
      </c>
      <c r="N15" s="13" t="s">
        <v>129</v>
      </c>
      <c r="O15" s="10">
        <v>0</v>
      </c>
      <c r="P15" s="10">
        <v>0</v>
      </c>
      <c r="Q15" s="10">
        <v>1</v>
      </c>
      <c r="R15" s="10">
        <v>0</v>
      </c>
      <c r="S15" s="10">
        <v>0</v>
      </c>
      <c r="T15" s="10">
        <v>0</v>
      </c>
      <c r="U15" s="10">
        <v>1</v>
      </c>
      <c r="V15" s="10">
        <v>1</v>
      </c>
      <c r="W15" s="10">
        <v>0</v>
      </c>
      <c r="X15" s="10">
        <v>0</v>
      </c>
      <c r="Y15" s="10">
        <v>1</v>
      </c>
      <c r="Z15" s="10">
        <v>0</v>
      </c>
      <c r="AA15" s="10">
        <v>0</v>
      </c>
      <c r="AB15" s="10">
        <v>0</v>
      </c>
      <c r="AC15" s="10">
        <v>1</v>
      </c>
      <c r="AD15" s="10">
        <v>1</v>
      </c>
      <c r="AE15" s="10">
        <v>1</v>
      </c>
      <c r="AF15" s="10">
        <v>1</v>
      </c>
      <c r="AG15" s="10">
        <v>1</v>
      </c>
      <c r="AH15" s="10">
        <v>1</v>
      </c>
      <c r="AI15" s="10">
        <v>1</v>
      </c>
      <c r="AJ15" s="10">
        <v>1</v>
      </c>
      <c r="AK15" s="10">
        <v>1</v>
      </c>
      <c r="AL15" s="10">
        <v>0</v>
      </c>
      <c r="AM15" s="10">
        <v>1</v>
      </c>
      <c r="AN15" s="10">
        <v>1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1</v>
      </c>
      <c r="AY15" s="10">
        <v>1</v>
      </c>
      <c r="AZ15" s="10">
        <v>1</v>
      </c>
      <c r="BA15" s="10">
        <v>0</v>
      </c>
      <c r="BB15" s="10">
        <v>0</v>
      </c>
      <c r="BC15" s="10">
        <v>0</v>
      </c>
      <c r="BD15" s="10">
        <v>1</v>
      </c>
      <c r="BE15" s="10">
        <v>0</v>
      </c>
      <c r="BF15" s="10">
        <v>0</v>
      </c>
      <c r="BG15" s="10">
        <v>0</v>
      </c>
      <c r="BH15" s="10">
        <v>0</v>
      </c>
      <c r="BI15" s="10">
        <v>0</v>
      </c>
      <c r="BJ15" s="10">
        <v>1</v>
      </c>
      <c r="BK15" s="10">
        <v>1</v>
      </c>
      <c r="BL15" s="10">
        <v>0</v>
      </c>
      <c r="BM15" s="10">
        <v>0</v>
      </c>
      <c r="BN15" s="10">
        <v>0</v>
      </c>
      <c r="BO15" s="10">
        <v>0</v>
      </c>
      <c r="BP15" s="10">
        <v>0</v>
      </c>
      <c r="BQ15" s="10">
        <v>0</v>
      </c>
      <c r="BR15" s="10">
        <v>0</v>
      </c>
      <c r="BS15" s="10">
        <v>0</v>
      </c>
      <c r="BT15" s="10">
        <v>0</v>
      </c>
      <c r="BU15" s="10">
        <v>0</v>
      </c>
      <c r="BV15" s="10">
        <v>0</v>
      </c>
      <c r="BW15" s="10">
        <v>0</v>
      </c>
      <c r="BX15" s="10">
        <v>0</v>
      </c>
      <c r="BY15" s="10">
        <v>0</v>
      </c>
      <c r="BZ15" s="10">
        <v>0</v>
      </c>
      <c r="CA15" s="10">
        <v>1</v>
      </c>
      <c r="CB15" s="10">
        <v>0</v>
      </c>
      <c r="CC15" s="10">
        <v>1</v>
      </c>
      <c r="CD15" s="10">
        <v>0</v>
      </c>
      <c r="CE15" s="10">
        <v>0</v>
      </c>
      <c r="CF15" s="10">
        <v>0</v>
      </c>
      <c r="CG15" s="10">
        <v>0</v>
      </c>
      <c r="CH15" s="10">
        <v>0</v>
      </c>
      <c r="CI15" s="10">
        <v>0</v>
      </c>
      <c r="CJ15" s="10">
        <v>0</v>
      </c>
      <c r="CK15" s="10">
        <v>0</v>
      </c>
    </row>
    <row r="16" spans="1:89">
      <c r="A16" s="7">
        <v>15</v>
      </c>
      <c r="B16" s="8" t="s">
        <v>130</v>
      </c>
      <c r="C16" s="9">
        <v>45139</v>
      </c>
      <c r="D16" s="10">
        <v>1993</v>
      </c>
      <c r="E16" s="10">
        <v>18</v>
      </c>
      <c r="F16" s="10">
        <v>2</v>
      </c>
      <c r="G16" s="11">
        <f>5/18</f>
        <v>0.27777777777777779</v>
      </c>
      <c r="H16" s="11">
        <v>0.4</v>
      </c>
      <c r="I16" s="10">
        <v>30</v>
      </c>
      <c r="J16" s="12">
        <v>37</v>
      </c>
      <c r="K16" s="12">
        <v>107</v>
      </c>
      <c r="L16" s="10">
        <v>2</v>
      </c>
      <c r="M16" s="13" t="s">
        <v>131</v>
      </c>
      <c r="N16" s="13" t="s">
        <v>132</v>
      </c>
      <c r="O16" s="10">
        <v>0</v>
      </c>
      <c r="P16" s="10">
        <v>0</v>
      </c>
      <c r="Q16" s="10">
        <v>1</v>
      </c>
      <c r="R16" s="10">
        <v>0</v>
      </c>
      <c r="S16" s="10">
        <v>0</v>
      </c>
      <c r="T16" s="10">
        <v>0</v>
      </c>
      <c r="U16" s="10">
        <v>1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1</v>
      </c>
      <c r="AH16" s="10">
        <v>1</v>
      </c>
      <c r="AI16" s="10">
        <v>1</v>
      </c>
      <c r="AJ16" s="10">
        <v>0</v>
      </c>
      <c r="AK16" s="10">
        <v>0</v>
      </c>
      <c r="AL16" s="10">
        <v>0</v>
      </c>
      <c r="AM16" s="10">
        <v>1</v>
      </c>
      <c r="AN16" s="10">
        <v>0</v>
      </c>
      <c r="AO16" s="10">
        <v>0</v>
      </c>
      <c r="AP16" s="10">
        <v>0</v>
      </c>
      <c r="AQ16" s="10">
        <v>0</v>
      </c>
      <c r="AR16" s="10">
        <v>0</v>
      </c>
      <c r="AS16" s="10">
        <v>0</v>
      </c>
      <c r="AT16" s="10">
        <v>0</v>
      </c>
      <c r="AU16" s="10">
        <v>0</v>
      </c>
      <c r="AV16" s="10">
        <v>0</v>
      </c>
      <c r="AW16" s="10">
        <v>0</v>
      </c>
      <c r="AX16" s="10">
        <v>1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0</v>
      </c>
      <c r="BF16" s="10">
        <v>0</v>
      </c>
      <c r="BG16" s="10">
        <v>0</v>
      </c>
      <c r="BH16" s="10">
        <v>0</v>
      </c>
      <c r="BI16" s="10">
        <v>1</v>
      </c>
      <c r="BJ16" s="10">
        <v>1</v>
      </c>
      <c r="BK16" s="10">
        <v>0</v>
      </c>
      <c r="BL16" s="10">
        <v>0</v>
      </c>
      <c r="BM16" s="10">
        <v>0</v>
      </c>
      <c r="BN16" s="10">
        <v>0</v>
      </c>
      <c r="BO16" s="10">
        <v>0</v>
      </c>
      <c r="BP16" s="10">
        <v>0</v>
      </c>
      <c r="BQ16" s="10">
        <v>0</v>
      </c>
      <c r="BR16" s="10">
        <v>0</v>
      </c>
      <c r="BS16" s="10">
        <v>0</v>
      </c>
      <c r="BT16" s="10">
        <v>0</v>
      </c>
      <c r="BU16" s="10">
        <v>0</v>
      </c>
      <c r="BV16" s="10">
        <v>0</v>
      </c>
      <c r="BW16" s="10">
        <v>0</v>
      </c>
      <c r="BX16" s="10">
        <v>0</v>
      </c>
      <c r="BY16" s="10">
        <v>0</v>
      </c>
      <c r="BZ16" s="10">
        <v>0</v>
      </c>
      <c r="CA16" s="10">
        <v>0</v>
      </c>
      <c r="CB16" s="10">
        <v>0</v>
      </c>
      <c r="CC16" s="10">
        <v>1</v>
      </c>
      <c r="CD16" s="10">
        <v>0</v>
      </c>
      <c r="CE16" s="10">
        <v>0</v>
      </c>
      <c r="CF16" s="10">
        <v>0</v>
      </c>
      <c r="CG16" s="10">
        <v>0</v>
      </c>
      <c r="CH16" s="10">
        <v>0</v>
      </c>
      <c r="CI16" s="10">
        <v>0</v>
      </c>
      <c r="CJ16" s="10">
        <v>0</v>
      </c>
      <c r="CK16" s="10">
        <v>0</v>
      </c>
    </row>
    <row r="17" spans="1:89">
      <c r="A17" s="7">
        <v>16</v>
      </c>
      <c r="B17" s="8" t="s">
        <v>133</v>
      </c>
      <c r="C17" s="9">
        <v>45139</v>
      </c>
      <c r="D17" s="10">
        <v>1993</v>
      </c>
      <c r="E17" s="10">
        <v>22</v>
      </c>
      <c r="F17" s="10">
        <v>7</v>
      </c>
      <c r="G17" s="11">
        <f>22/22</f>
        <v>1</v>
      </c>
      <c r="H17" s="11">
        <v>0.6</v>
      </c>
      <c r="I17" s="10">
        <v>56</v>
      </c>
      <c r="J17" s="12">
        <v>90</v>
      </c>
      <c r="K17" s="12">
        <v>148</v>
      </c>
      <c r="L17" s="10">
        <v>2</v>
      </c>
      <c r="M17" s="13" t="s">
        <v>134</v>
      </c>
      <c r="N17" s="13" t="s">
        <v>135</v>
      </c>
      <c r="O17" s="10">
        <v>0</v>
      </c>
      <c r="P17" s="10">
        <v>0</v>
      </c>
      <c r="Q17" s="10">
        <v>1</v>
      </c>
      <c r="R17" s="10">
        <v>0</v>
      </c>
      <c r="S17" s="10">
        <v>0</v>
      </c>
      <c r="T17" s="10">
        <v>0</v>
      </c>
      <c r="U17" s="10">
        <v>1</v>
      </c>
      <c r="V17" s="10">
        <v>0</v>
      </c>
      <c r="W17" s="10">
        <v>0</v>
      </c>
      <c r="X17" s="10">
        <v>0</v>
      </c>
      <c r="Y17" s="10">
        <v>1</v>
      </c>
      <c r="Z17" s="10">
        <v>0</v>
      </c>
      <c r="AA17" s="10">
        <v>0</v>
      </c>
      <c r="AB17" s="10">
        <v>0</v>
      </c>
      <c r="AC17" s="10">
        <v>1</v>
      </c>
      <c r="AD17" s="10">
        <v>1</v>
      </c>
      <c r="AE17" s="10">
        <v>1</v>
      </c>
      <c r="AF17" s="10">
        <v>1</v>
      </c>
      <c r="AG17" s="10">
        <v>1</v>
      </c>
      <c r="AH17" s="10">
        <v>1</v>
      </c>
      <c r="AI17" s="10">
        <v>0</v>
      </c>
      <c r="AJ17" s="10">
        <v>0</v>
      </c>
      <c r="AK17" s="10">
        <v>0</v>
      </c>
      <c r="AL17" s="10">
        <v>0</v>
      </c>
      <c r="AM17" s="10">
        <v>1</v>
      </c>
      <c r="AN17" s="10">
        <v>1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1</v>
      </c>
      <c r="AX17" s="10">
        <v>1</v>
      </c>
      <c r="AY17" s="10">
        <v>1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0</v>
      </c>
      <c r="BF17" s="10">
        <v>0</v>
      </c>
      <c r="BG17" s="10">
        <v>0</v>
      </c>
      <c r="BH17" s="10">
        <v>0</v>
      </c>
      <c r="BI17" s="10">
        <v>1</v>
      </c>
      <c r="BJ17" s="10">
        <v>1</v>
      </c>
      <c r="BK17" s="10">
        <v>1</v>
      </c>
      <c r="BL17" s="10">
        <v>0</v>
      </c>
      <c r="BM17" s="10">
        <v>1</v>
      </c>
      <c r="BN17" s="10">
        <v>0</v>
      </c>
      <c r="BO17" s="10">
        <v>0</v>
      </c>
      <c r="BP17" s="10">
        <v>0</v>
      </c>
      <c r="BQ17" s="10">
        <v>0</v>
      </c>
      <c r="BR17" s="10">
        <v>0</v>
      </c>
      <c r="BS17" s="10">
        <v>0</v>
      </c>
      <c r="BT17" s="10">
        <v>0</v>
      </c>
      <c r="BU17" s="10">
        <v>0</v>
      </c>
      <c r="BV17" s="10">
        <v>0</v>
      </c>
      <c r="BW17" s="10">
        <v>0</v>
      </c>
      <c r="BX17" s="10">
        <v>0</v>
      </c>
      <c r="BY17" s="10">
        <v>0</v>
      </c>
      <c r="BZ17" s="10">
        <v>0</v>
      </c>
      <c r="CA17" s="10">
        <v>0</v>
      </c>
      <c r="CB17" s="10">
        <v>0</v>
      </c>
      <c r="CC17" s="10">
        <v>1</v>
      </c>
      <c r="CD17" s="10">
        <v>0</v>
      </c>
      <c r="CE17" s="10">
        <v>0</v>
      </c>
      <c r="CF17" s="10">
        <v>0</v>
      </c>
      <c r="CG17" s="10">
        <v>0</v>
      </c>
      <c r="CH17" s="10">
        <v>0</v>
      </c>
      <c r="CI17" s="10">
        <v>0</v>
      </c>
      <c r="CJ17" s="10">
        <v>0</v>
      </c>
      <c r="CK17" s="10">
        <v>0</v>
      </c>
    </row>
    <row r="18" spans="1:89">
      <c r="A18" s="7">
        <v>17</v>
      </c>
      <c r="B18" s="8" t="s">
        <v>136</v>
      </c>
      <c r="C18" s="9">
        <v>45139</v>
      </c>
      <c r="D18" s="10">
        <v>2007</v>
      </c>
      <c r="E18" s="10">
        <v>50</v>
      </c>
      <c r="F18" s="10">
        <v>7</v>
      </c>
      <c r="G18" s="11">
        <f>15/50</f>
        <v>0.3</v>
      </c>
      <c r="H18" s="11">
        <v>0.6</v>
      </c>
      <c r="I18" s="10">
        <v>100</v>
      </c>
      <c r="J18" s="12">
        <v>95</v>
      </c>
      <c r="K18" s="12">
        <v>135</v>
      </c>
      <c r="L18" s="10">
        <v>3</v>
      </c>
      <c r="M18" s="13" t="s">
        <v>137</v>
      </c>
      <c r="N18" s="13" t="s">
        <v>138</v>
      </c>
      <c r="O18" s="10">
        <v>0</v>
      </c>
      <c r="P18" s="10">
        <v>0</v>
      </c>
      <c r="Q18" s="10">
        <v>1</v>
      </c>
      <c r="R18" s="10">
        <v>0</v>
      </c>
      <c r="S18" s="10">
        <v>0</v>
      </c>
      <c r="T18" s="10">
        <v>0</v>
      </c>
      <c r="U18" s="10">
        <v>1</v>
      </c>
      <c r="V18" s="10">
        <v>0</v>
      </c>
      <c r="W18" s="10">
        <v>0</v>
      </c>
      <c r="X18" s="10">
        <v>0</v>
      </c>
      <c r="Y18" s="10">
        <v>1</v>
      </c>
      <c r="Z18" s="10">
        <v>1</v>
      </c>
      <c r="AA18" s="10">
        <v>0</v>
      </c>
      <c r="AB18" s="10">
        <v>0</v>
      </c>
      <c r="AC18" s="10">
        <v>1</v>
      </c>
      <c r="AD18" s="10">
        <v>1</v>
      </c>
      <c r="AE18" s="10">
        <v>1</v>
      </c>
      <c r="AF18" s="10">
        <v>1</v>
      </c>
      <c r="AG18" s="10">
        <v>0</v>
      </c>
      <c r="AH18" s="10">
        <v>0</v>
      </c>
      <c r="AI18" s="10">
        <v>0</v>
      </c>
      <c r="AJ18" s="10">
        <v>0</v>
      </c>
      <c r="AK18" s="10">
        <v>0</v>
      </c>
      <c r="AL18" s="10">
        <v>0</v>
      </c>
      <c r="AM18" s="10">
        <v>1</v>
      </c>
      <c r="AN18" s="10">
        <v>1</v>
      </c>
      <c r="AO18" s="10">
        <v>0</v>
      </c>
      <c r="AP18" s="10">
        <v>0</v>
      </c>
      <c r="AQ18" s="10">
        <v>0</v>
      </c>
      <c r="AR18" s="10">
        <v>0</v>
      </c>
      <c r="AS18" s="10">
        <v>0</v>
      </c>
      <c r="AT18" s="10">
        <v>0</v>
      </c>
      <c r="AU18" s="10">
        <v>0</v>
      </c>
      <c r="AV18" s="10">
        <v>0</v>
      </c>
      <c r="AW18" s="10">
        <v>0</v>
      </c>
      <c r="AX18" s="10">
        <v>1</v>
      </c>
      <c r="AY18" s="10">
        <v>1</v>
      </c>
      <c r="AZ18" s="10">
        <v>0</v>
      </c>
      <c r="BA18" s="10">
        <v>0</v>
      </c>
      <c r="BB18" s="10">
        <v>0</v>
      </c>
      <c r="BC18" s="10">
        <v>1</v>
      </c>
      <c r="BD18" s="10">
        <v>0</v>
      </c>
      <c r="BE18" s="10">
        <v>0</v>
      </c>
      <c r="BF18" s="10">
        <v>0</v>
      </c>
      <c r="BG18" s="10">
        <v>0</v>
      </c>
      <c r="BH18" s="10">
        <v>0</v>
      </c>
      <c r="BI18" s="10">
        <v>1</v>
      </c>
      <c r="BJ18" s="10">
        <v>1</v>
      </c>
      <c r="BK18" s="10">
        <v>0</v>
      </c>
      <c r="BL18" s="10">
        <v>1</v>
      </c>
      <c r="BM18" s="10">
        <v>0</v>
      </c>
      <c r="BN18" s="10">
        <v>0</v>
      </c>
      <c r="BO18" s="10">
        <v>0</v>
      </c>
      <c r="BP18" s="10">
        <v>0</v>
      </c>
      <c r="BQ18" s="10">
        <v>0</v>
      </c>
      <c r="BR18" s="10">
        <v>0</v>
      </c>
      <c r="BS18" s="10">
        <v>0</v>
      </c>
      <c r="BT18" s="10">
        <v>0</v>
      </c>
      <c r="BU18" s="10">
        <v>0</v>
      </c>
      <c r="BV18" s="10">
        <v>0</v>
      </c>
      <c r="BW18" s="10">
        <v>0</v>
      </c>
      <c r="BX18" s="10">
        <v>0</v>
      </c>
      <c r="BY18" s="10">
        <v>0</v>
      </c>
      <c r="BZ18" s="10">
        <v>1</v>
      </c>
      <c r="CA18" s="10">
        <v>0</v>
      </c>
      <c r="CB18" s="10">
        <v>1</v>
      </c>
      <c r="CC18" s="10">
        <v>0</v>
      </c>
      <c r="CD18" s="10">
        <v>1</v>
      </c>
      <c r="CE18" s="10">
        <v>0</v>
      </c>
      <c r="CF18" s="10">
        <v>1</v>
      </c>
      <c r="CG18" s="10">
        <v>0</v>
      </c>
      <c r="CH18" s="10">
        <v>0</v>
      </c>
      <c r="CI18" s="10">
        <v>0</v>
      </c>
      <c r="CJ18" s="10">
        <v>0</v>
      </c>
      <c r="CK18" s="10">
        <v>0</v>
      </c>
    </row>
    <row r="19" spans="1:89">
      <c r="A19" s="7">
        <v>18</v>
      </c>
      <c r="B19" s="8" t="s">
        <v>139</v>
      </c>
      <c r="C19" s="9">
        <v>45139</v>
      </c>
      <c r="D19" s="10">
        <v>2009</v>
      </c>
      <c r="E19" s="10">
        <v>16</v>
      </c>
      <c r="F19" s="10">
        <v>1</v>
      </c>
      <c r="G19" s="11">
        <f>12/15</f>
        <v>0.8</v>
      </c>
      <c r="H19" s="11">
        <v>0.75</v>
      </c>
      <c r="I19" s="10">
        <v>30</v>
      </c>
      <c r="J19" s="12">
        <v>70</v>
      </c>
      <c r="K19" s="12">
        <v>110</v>
      </c>
      <c r="L19" s="10">
        <v>2</v>
      </c>
      <c r="M19" s="13" t="s">
        <v>140</v>
      </c>
      <c r="N19" s="13" t="s">
        <v>141</v>
      </c>
      <c r="O19" s="10">
        <v>0</v>
      </c>
      <c r="P19" s="10">
        <v>0</v>
      </c>
      <c r="Q19" s="10">
        <v>1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1</v>
      </c>
      <c r="AA19" s="10">
        <v>0</v>
      </c>
      <c r="AB19" s="10">
        <v>0</v>
      </c>
      <c r="AC19" s="10">
        <v>0</v>
      </c>
      <c r="AD19" s="10">
        <v>0</v>
      </c>
      <c r="AE19" s="10">
        <v>0</v>
      </c>
      <c r="AF19" s="10">
        <v>1</v>
      </c>
      <c r="AG19" s="10">
        <v>1</v>
      </c>
      <c r="AH19" s="10">
        <v>1</v>
      </c>
      <c r="AI19" s="10">
        <v>1</v>
      </c>
      <c r="AJ19" s="10">
        <v>1</v>
      </c>
      <c r="AK19" s="10">
        <v>0</v>
      </c>
      <c r="AL19" s="10">
        <v>0</v>
      </c>
      <c r="AM19" s="10">
        <v>1</v>
      </c>
      <c r="AN19" s="10">
        <v>1</v>
      </c>
      <c r="AO19" s="10">
        <v>0</v>
      </c>
      <c r="AP19" s="10">
        <v>0</v>
      </c>
      <c r="AQ19" s="10">
        <v>0</v>
      </c>
      <c r="AR19" s="10">
        <v>0</v>
      </c>
      <c r="AS19" s="10">
        <v>0</v>
      </c>
      <c r="AT19" s="10">
        <v>0</v>
      </c>
      <c r="AU19" s="10">
        <v>0</v>
      </c>
      <c r="AV19" s="10">
        <v>0</v>
      </c>
      <c r="AW19" s="10">
        <v>0</v>
      </c>
      <c r="AX19" s="10">
        <v>1</v>
      </c>
      <c r="AY19" s="10">
        <v>1</v>
      </c>
      <c r="AZ19" s="10">
        <v>0</v>
      </c>
      <c r="BA19" s="10">
        <v>0</v>
      </c>
      <c r="BB19" s="10">
        <v>0</v>
      </c>
      <c r="BC19" s="10">
        <v>0</v>
      </c>
      <c r="BD19" s="10">
        <v>0</v>
      </c>
      <c r="BE19" s="10">
        <v>0</v>
      </c>
      <c r="BF19" s="10">
        <v>0</v>
      </c>
      <c r="BG19" s="10">
        <v>0</v>
      </c>
      <c r="BH19" s="10">
        <v>0</v>
      </c>
      <c r="BI19" s="10">
        <v>1</v>
      </c>
      <c r="BJ19" s="10">
        <v>1</v>
      </c>
      <c r="BK19" s="10">
        <v>1</v>
      </c>
      <c r="BL19" s="10">
        <v>0</v>
      </c>
      <c r="BM19" s="10">
        <v>0</v>
      </c>
      <c r="BN19" s="10">
        <v>0</v>
      </c>
      <c r="BO19" s="10">
        <v>0</v>
      </c>
      <c r="BP19" s="10">
        <v>0</v>
      </c>
      <c r="BQ19" s="10">
        <v>0</v>
      </c>
      <c r="BR19" s="10">
        <v>0</v>
      </c>
      <c r="BS19" s="10">
        <v>0</v>
      </c>
      <c r="BT19" s="10">
        <v>0</v>
      </c>
      <c r="BU19" s="10">
        <v>0</v>
      </c>
      <c r="BV19" s="10">
        <v>0</v>
      </c>
      <c r="BW19" s="10">
        <v>0</v>
      </c>
      <c r="BX19" s="10">
        <v>0</v>
      </c>
      <c r="BY19" s="10">
        <v>0</v>
      </c>
      <c r="BZ19" s="10">
        <v>0</v>
      </c>
      <c r="CA19" s="10">
        <v>0</v>
      </c>
      <c r="CB19" s="10">
        <v>0</v>
      </c>
      <c r="CC19" s="10">
        <v>1</v>
      </c>
      <c r="CD19" s="10">
        <v>0</v>
      </c>
      <c r="CE19" s="10">
        <v>0</v>
      </c>
      <c r="CF19" s="10">
        <v>1</v>
      </c>
      <c r="CG19" s="10">
        <v>0</v>
      </c>
      <c r="CH19" s="10">
        <v>0</v>
      </c>
      <c r="CI19" s="10">
        <v>0</v>
      </c>
      <c r="CJ19" s="10">
        <v>1</v>
      </c>
      <c r="CK19" s="10">
        <v>0</v>
      </c>
    </row>
    <row r="20" spans="1:89">
      <c r="A20" s="7">
        <v>19</v>
      </c>
      <c r="B20" s="8" t="s">
        <v>142</v>
      </c>
      <c r="C20" s="9">
        <v>45139</v>
      </c>
      <c r="D20" s="10">
        <v>2016</v>
      </c>
      <c r="E20" s="10">
        <v>49</v>
      </c>
      <c r="F20" s="10">
        <v>8</v>
      </c>
      <c r="G20" s="11">
        <f>25/49</f>
        <v>0.51020408163265307</v>
      </c>
      <c r="H20" s="11">
        <v>0.55000000000000004</v>
      </c>
      <c r="I20" s="10">
        <v>100</v>
      </c>
      <c r="J20" s="12">
        <v>80</v>
      </c>
      <c r="K20" s="12">
        <v>105</v>
      </c>
      <c r="L20" s="10">
        <v>2</v>
      </c>
      <c r="M20" s="13" t="s">
        <v>143</v>
      </c>
      <c r="N20" s="13" t="s">
        <v>117</v>
      </c>
      <c r="O20" s="10">
        <v>0</v>
      </c>
      <c r="P20" s="10">
        <v>0</v>
      </c>
      <c r="Q20" s="10">
        <v>1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>
        <v>1</v>
      </c>
      <c r="Z20" s="10">
        <v>1</v>
      </c>
      <c r="AA20" s="10">
        <v>0</v>
      </c>
      <c r="AB20" s="10">
        <v>0</v>
      </c>
      <c r="AC20" s="10">
        <v>0</v>
      </c>
      <c r="AD20" s="10">
        <v>0</v>
      </c>
      <c r="AE20" s="10">
        <v>1</v>
      </c>
      <c r="AF20" s="10">
        <v>1</v>
      </c>
      <c r="AG20" s="10">
        <v>0</v>
      </c>
      <c r="AH20" s="10">
        <v>1</v>
      </c>
      <c r="AI20" s="10">
        <v>1</v>
      </c>
      <c r="AJ20" s="10">
        <v>1</v>
      </c>
      <c r="AK20" s="10">
        <v>1</v>
      </c>
      <c r="AL20" s="10">
        <v>0</v>
      </c>
      <c r="AM20" s="10">
        <v>1</v>
      </c>
      <c r="AN20" s="10">
        <v>1</v>
      </c>
      <c r="AO20" s="10">
        <v>0</v>
      </c>
      <c r="AP20" s="10">
        <v>0</v>
      </c>
      <c r="AQ20" s="10">
        <v>0</v>
      </c>
      <c r="AR20" s="10">
        <v>0</v>
      </c>
      <c r="AS20" s="10">
        <v>0</v>
      </c>
      <c r="AT20" s="10">
        <v>0</v>
      </c>
      <c r="AU20" s="10">
        <v>0</v>
      </c>
      <c r="AV20" s="10">
        <v>0</v>
      </c>
      <c r="AW20" s="10">
        <v>0</v>
      </c>
      <c r="AX20" s="10">
        <v>1</v>
      </c>
      <c r="AY20" s="10">
        <v>1</v>
      </c>
      <c r="AZ20" s="10">
        <v>0</v>
      </c>
      <c r="BA20" s="10">
        <v>0</v>
      </c>
      <c r="BB20" s="10">
        <v>0</v>
      </c>
      <c r="BC20" s="10">
        <v>1</v>
      </c>
      <c r="BD20" s="10">
        <v>0</v>
      </c>
      <c r="BE20" s="10">
        <v>0</v>
      </c>
      <c r="BF20" s="10">
        <v>0</v>
      </c>
      <c r="BG20" s="10">
        <v>0</v>
      </c>
      <c r="BH20" s="10">
        <v>0</v>
      </c>
      <c r="BI20" s="10">
        <v>1</v>
      </c>
      <c r="BJ20" s="10">
        <v>1</v>
      </c>
      <c r="BK20" s="10">
        <v>1</v>
      </c>
      <c r="BL20" s="10">
        <v>1</v>
      </c>
      <c r="BM20" s="10">
        <v>0</v>
      </c>
      <c r="BN20" s="10">
        <v>0</v>
      </c>
      <c r="BO20" s="10">
        <v>0</v>
      </c>
      <c r="BP20" s="10">
        <v>0</v>
      </c>
      <c r="BQ20" s="10">
        <v>0</v>
      </c>
      <c r="BR20" s="10">
        <v>0</v>
      </c>
      <c r="BS20" s="10">
        <v>0</v>
      </c>
      <c r="BT20" s="10">
        <v>0</v>
      </c>
      <c r="BU20" s="10">
        <v>0</v>
      </c>
      <c r="BV20" s="10">
        <v>0</v>
      </c>
      <c r="BW20" s="10">
        <v>0</v>
      </c>
      <c r="BX20" s="10">
        <v>0</v>
      </c>
      <c r="BY20" s="10">
        <v>0</v>
      </c>
      <c r="BZ20" s="10">
        <v>0</v>
      </c>
      <c r="CA20" s="10">
        <v>1</v>
      </c>
      <c r="CB20" s="10">
        <v>0</v>
      </c>
      <c r="CC20" s="10">
        <v>0</v>
      </c>
      <c r="CD20" s="10">
        <v>0</v>
      </c>
      <c r="CE20" s="10">
        <v>0</v>
      </c>
      <c r="CF20" s="10">
        <v>0</v>
      </c>
      <c r="CG20" s="10">
        <v>0</v>
      </c>
      <c r="CH20" s="10">
        <v>0</v>
      </c>
      <c r="CI20" s="10">
        <v>0</v>
      </c>
      <c r="CJ20" s="10">
        <v>0</v>
      </c>
      <c r="CK20" s="10">
        <v>0</v>
      </c>
    </row>
    <row r="21" spans="1:89" ht="15.75" customHeight="1">
      <c r="A21" s="7">
        <v>20</v>
      </c>
      <c r="B21" s="8" t="s">
        <v>144</v>
      </c>
      <c r="C21" s="9">
        <v>45139</v>
      </c>
      <c r="D21" s="10">
        <v>2012</v>
      </c>
      <c r="E21" s="10">
        <v>40</v>
      </c>
      <c r="F21" s="10">
        <v>12</v>
      </c>
      <c r="G21" s="11">
        <v>0.65</v>
      </c>
      <c r="H21" s="11">
        <v>0.75</v>
      </c>
      <c r="I21" s="10">
        <v>90</v>
      </c>
      <c r="J21" s="12">
        <v>180</v>
      </c>
      <c r="K21" s="12">
        <v>230</v>
      </c>
      <c r="L21" s="10">
        <v>3</v>
      </c>
      <c r="M21" s="13" t="s">
        <v>145</v>
      </c>
      <c r="N21" s="13" t="s">
        <v>146</v>
      </c>
      <c r="O21" s="10">
        <v>0</v>
      </c>
      <c r="P21" s="10">
        <v>0</v>
      </c>
      <c r="Q21" s="10">
        <v>1</v>
      </c>
      <c r="R21" s="10">
        <v>0</v>
      </c>
      <c r="S21" s="10">
        <v>0</v>
      </c>
      <c r="T21" s="10">
        <v>0</v>
      </c>
      <c r="U21" s="10">
        <v>0</v>
      </c>
      <c r="V21" s="10">
        <v>1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>
        <v>1</v>
      </c>
      <c r="AC21" s="10">
        <v>1</v>
      </c>
      <c r="AD21" s="10">
        <v>1</v>
      </c>
      <c r="AE21" s="10">
        <v>1</v>
      </c>
      <c r="AF21" s="10">
        <v>1</v>
      </c>
      <c r="AG21" s="10">
        <v>0</v>
      </c>
      <c r="AH21" s="10">
        <v>1</v>
      </c>
      <c r="AI21" s="10">
        <v>1</v>
      </c>
      <c r="AJ21" s="10">
        <v>1</v>
      </c>
      <c r="AK21" s="10">
        <v>1</v>
      </c>
      <c r="AL21" s="10">
        <v>1</v>
      </c>
      <c r="AM21" s="10">
        <v>1</v>
      </c>
      <c r="AN21" s="10">
        <v>1</v>
      </c>
      <c r="AO21" s="10">
        <v>1</v>
      </c>
      <c r="AP21" s="10">
        <v>0</v>
      </c>
      <c r="AQ21" s="10">
        <v>0</v>
      </c>
      <c r="AR21" s="10">
        <v>0</v>
      </c>
      <c r="AS21" s="10">
        <v>1</v>
      </c>
      <c r="AT21" s="10">
        <v>0</v>
      </c>
      <c r="AU21" s="10">
        <v>0</v>
      </c>
      <c r="AV21" s="10">
        <v>0</v>
      </c>
      <c r="AW21" s="10">
        <v>0</v>
      </c>
      <c r="AX21" s="10">
        <v>0</v>
      </c>
      <c r="AY21" s="10">
        <v>0</v>
      </c>
      <c r="AZ21" s="10">
        <v>1</v>
      </c>
      <c r="BA21" s="10">
        <v>0</v>
      </c>
      <c r="BB21" s="10">
        <v>0</v>
      </c>
      <c r="BC21" s="10">
        <v>0</v>
      </c>
      <c r="BD21" s="10">
        <v>0</v>
      </c>
      <c r="BE21" s="10">
        <v>1</v>
      </c>
      <c r="BF21" s="10">
        <v>0</v>
      </c>
      <c r="BG21" s="10">
        <v>1</v>
      </c>
      <c r="BH21" s="10">
        <v>1</v>
      </c>
      <c r="BI21" s="10">
        <v>0</v>
      </c>
      <c r="BJ21" s="10">
        <v>1</v>
      </c>
      <c r="BK21" s="10">
        <v>0</v>
      </c>
      <c r="BL21" s="10">
        <v>0</v>
      </c>
      <c r="BM21" s="10">
        <v>0</v>
      </c>
      <c r="BN21" s="10">
        <v>0</v>
      </c>
      <c r="BO21" s="10">
        <v>0</v>
      </c>
      <c r="BP21" s="10">
        <v>0</v>
      </c>
      <c r="BQ21" s="10">
        <v>0</v>
      </c>
      <c r="BR21" s="10">
        <v>0</v>
      </c>
      <c r="BS21" s="10">
        <v>0</v>
      </c>
      <c r="BT21" s="10">
        <v>0</v>
      </c>
      <c r="BU21" s="10">
        <v>0</v>
      </c>
      <c r="BV21" s="10">
        <v>1</v>
      </c>
      <c r="BW21" s="10">
        <v>0</v>
      </c>
      <c r="BX21" s="10">
        <v>0</v>
      </c>
      <c r="BY21" s="10">
        <v>0</v>
      </c>
      <c r="BZ21" s="10">
        <v>1</v>
      </c>
      <c r="CA21" s="10">
        <v>0</v>
      </c>
      <c r="CB21" s="10">
        <v>0</v>
      </c>
      <c r="CC21" s="10">
        <v>1</v>
      </c>
      <c r="CD21" s="10">
        <v>0</v>
      </c>
      <c r="CE21" s="10">
        <v>0</v>
      </c>
      <c r="CF21" s="10">
        <v>1</v>
      </c>
      <c r="CG21" s="10">
        <v>1</v>
      </c>
      <c r="CH21" s="10">
        <v>1</v>
      </c>
      <c r="CI21" s="10">
        <v>0</v>
      </c>
      <c r="CJ21" s="10">
        <v>0</v>
      </c>
      <c r="CK21" s="10">
        <v>1</v>
      </c>
    </row>
    <row r="22" spans="1:89" ht="15.75" customHeight="1">
      <c r="A22" s="7">
        <v>21</v>
      </c>
      <c r="B22" s="8" t="s">
        <v>147</v>
      </c>
      <c r="C22" s="9">
        <v>45139</v>
      </c>
      <c r="D22" s="10">
        <v>2004</v>
      </c>
      <c r="E22" s="10">
        <v>55</v>
      </c>
      <c r="F22" s="10">
        <v>12</v>
      </c>
      <c r="G22" s="11">
        <f>25/55</f>
        <v>0.45454545454545453</v>
      </c>
      <c r="H22" s="11">
        <v>0.55000000000000004</v>
      </c>
      <c r="I22" s="10">
        <v>210</v>
      </c>
      <c r="J22" s="12">
        <v>110</v>
      </c>
      <c r="K22" s="12">
        <v>170</v>
      </c>
      <c r="L22" s="10">
        <v>2</v>
      </c>
      <c r="M22" s="13" t="s">
        <v>148</v>
      </c>
      <c r="N22" s="13" t="s">
        <v>149</v>
      </c>
      <c r="O22" s="10">
        <v>0</v>
      </c>
      <c r="P22" s="10">
        <v>1</v>
      </c>
      <c r="Q22" s="10">
        <v>1</v>
      </c>
      <c r="R22" s="10">
        <v>0</v>
      </c>
      <c r="S22" s="10">
        <v>0</v>
      </c>
      <c r="T22" s="10">
        <v>0</v>
      </c>
      <c r="U22" s="10">
        <v>1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1</v>
      </c>
      <c r="AH22" s="10">
        <v>1</v>
      </c>
      <c r="AI22" s="10">
        <v>1</v>
      </c>
      <c r="AJ22" s="10">
        <v>0</v>
      </c>
      <c r="AK22" s="10">
        <v>0</v>
      </c>
      <c r="AL22" s="10">
        <v>0</v>
      </c>
      <c r="AM22" s="10">
        <v>1</v>
      </c>
      <c r="AN22" s="10">
        <v>0</v>
      </c>
      <c r="AO22" s="10">
        <v>0</v>
      </c>
      <c r="AP22" s="10">
        <v>0</v>
      </c>
      <c r="AQ22" s="10">
        <v>0</v>
      </c>
      <c r="AR22" s="10">
        <v>0</v>
      </c>
      <c r="AS22" s="10">
        <v>0</v>
      </c>
      <c r="AT22" s="10">
        <v>0</v>
      </c>
      <c r="AU22" s="10">
        <v>0</v>
      </c>
      <c r="AV22" s="10">
        <v>0</v>
      </c>
      <c r="AW22" s="10">
        <v>0</v>
      </c>
      <c r="AX22" s="10">
        <v>1</v>
      </c>
      <c r="AY22" s="10">
        <v>0</v>
      </c>
      <c r="AZ22" s="10">
        <v>0</v>
      </c>
      <c r="BA22" s="10">
        <v>1</v>
      </c>
      <c r="BB22" s="10">
        <v>0</v>
      </c>
      <c r="BC22" s="10">
        <v>1</v>
      </c>
      <c r="BD22" s="10">
        <v>1</v>
      </c>
      <c r="BE22" s="10">
        <v>0</v>
      </c>
      <c r="BF22" s="10">
        <v>0</v>
      </c>
      <c r="BG22" s="10">
        <v>0</v>
      </c>
      <c r="BH22" s="10">
        <v>0</v>
      </c>
      <c r="BI22" s="10">
        <v>1</v>
      </c>
      <c r="BJ22" s="10">
        <v>1</v>
      </c>
      <c r="BK22" s="10">
        <v>1</v>
      </c>
      <c r="BL22" s="10">
        <v>1</v>
      </c>
      <c r="BM22" s="10">
        <v>1</v>
      </c>
      <c r="BN22" s="10">
        <v>1</v>
      </c>
      <c r="BO22" s="10">
        <v>1</v>
      </c>
      <c r="BP22" s="10">
        <v>1</v>
      </c>
      <c r="BQ22" s="10">
        <v>1</v>
      </c>
      <c r="BR22" s="10">
        <v>1</v>
      </c>
      <c r="BS22" s="10">
        <v>0</v>
      </c>
      <c r="BT22" s="10">
        <v>0</v>
      </c>
      <c r="BU22" s="10">
        <v>0</v>
      </c>
      <c r="BV22" s="10">
        <v>0</v>
      </c>
      <c r="BW22" s="10">
        <v>0</v>
      </c>
      <c r="BX22" s="10">
        <v>0</v>
      </c>
      <c r="BY22" s="10">
        <v>0</v>
      </c>
      <c r="BZ22" s="10">
        <v>1</v>
      </c>
      <c r="CA22" s="10">
        <v>0</v>
      </c>
      <c r="CB22" s="10">
        <v>1</v>
      </c>
      <c r="CC22" s="10">
        <v>0</v>
      </c>
      <c r="CD22" s="10">
        <v>0</v>
      </c>
      <c r="CE22" s="10">
        <v>0</v>
      </c>
      <c r="CF22" s="10">
        <v>0</v>
      </c>
      <c r="CG22" s="10">
        <v>0</v>
      </c>
      <c r="CH22" s="10">
        <v>0</v>
      </c>
      <c r="CI22" s="10">
        <v>0</v>
      </c>
      <c r="CJ22" s="10">
        <v>0</v>
      </c>
      <c r="CK22" s="10">
        <v>0</v>
      </c>
    </row>
    <row r="23" spans="1:89" ht="15.75" customHeight="1">
      <c r="A23" s="7">
        <v>22</v>
      </c>
      <c r="B23" s="14" t="s">
        <v>150</v>
      </c>
      <c r="C23" s="15">
        <v>45161</v>
      </c>
      <c r="D23" s="16">
        <v>1994</v>
      </c>
      <c r="E23" s="17">
        <v>20</v>
      </c>
      <c r="F23" s="17">
        <v>4</v>
      </c>
      <c r="G23" s="17">
        <v>0.75</v>
      </c>
      <c r="H23" s="17">
        <v>0.7</v>
      </c>
      <c r="I23" s="17">
        <v>39</v>
      </c>
      <c r="J23" s="12">
        <v>80</v>
      </c>
      <c r="K23" s="12">
        <v>130</v>
      </c>
      <c r="L23" s="17">
        <v>5</v>
      </c>
      <c r="M23" s="18" t="s">
        <v>151</v>
      </c>
      <c r="N23" s="18" t="s">
        <v>152</v>
      </c>
      <c r="O23" s="10">
        <v>0</v>
      </c>
      <c r="P23" s="10">
        <v>0</v>
      </c>
      <c r="Q23" s="10">
        <v>1</v>
      </c>
      <c r="R23" s="10">
        <v>0</v>
      </c>
      <c r="S23" s="10">
        <v>0</v>
      </c>
      <c r="T23" s="10">
        <v>0</v>
      </c>
      <c r="U23" s="10">
        <v>1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  <c r="AA23" s="17">
        <v>1</v>
      </c>
      <c r="AB23" s="17">
        <v>0</v>
      </c>
      <c r="AC23" s="17">
        <v>0</v>
      </c>
      <c r="AD23" s="17">
        <v>0</v>
      </c>
      <c r="AE23" s="17">
        <v>1</v>
      </c>
      <c r="AF23" s="17">
        <v>1</v>
      </c>
      <c r="AG23" s="17">
        <v>1</v>
      </c>
      <c r="AH23" s="17">
        <v>1</v>
      </c>
      <c r="AI23" s="17">
        <v>1</v>
      </c>
      <c r="AJ23" s="17">
        <v>1</v>
      </c>
      <c r="AK23" s="17">
        <v>1</v>
      </c>
      <c r="AL23" s="17">
        <v>1</v>
      </c>
      <c r="AM23" s="17">
        <v>0</v>
      </c>
      <c r="AN23" s="17">
        <v>1</v>
      </c>
      <c r="AO23" s="17">
        <v>1</v>
      </c>
      <c r="AP23" s="17">
        <v>1</v>
      </c>
      <c r="AQ23" s="17">
        <v>0</v>
      </c>
      <c r="AR23" s="17">
        <v>0</v>
      </c>
      <c r="AS23" s="17">
        <v>0</v>
      </c>
      <c r="AT23" s="17">
        <v>0</v>
      </c>
      <c r="AU23" s="17">
        <v>0</v>
      </c>
      <c r="AV23" s="17">
        <v>0</v>
      </c>
      <c r="AW23" s="17">
        <v>0</v>
      </c>
      <c r="AX23" s="17">
        <v>0</v>
      </c>
      <c r="AY23" s="17">
        <v>1</v>
      </c>
      <c r="AZ23" s="17">
        <v>1</v>
      </c>
      <c r="BA23" s="17">
        <v>0</v>
      </c>
      <c r="BB23" s="17">
        <v>0</v>
      </c>
      <c r="BC23" s="17">
        <v>0</v>
      </c>
      <c r="BD23" s="17">
        <v>0</v>
      </c>
      <c r="BE23" s="17">
        <v>1</v>
      </c>
      <c r="BF23" s="17">
        <v>0</v>
      </c>
      <c r="BG23" s="17">
        <v>0</v>
      </c>
      <c r="BH23" s="17">
        <v>0</v>
      </c>
      <c r="BI23" s="17">
        <v>0</v>
      </c>
      <c r="BJ23" s="17">
        <v>1</v>
      </c>
      <c r="BK23" s="17">
        <v>1</v>
      </c>
      <c r="BL23" s="17">
        <v>1</v>
      </c>
      <c r="BM23" s="17">
        <v>0</v>
      </c>
      <c r="BN23" s="17">
        <v>0</v>
      </c>
      <c r="BO23" s="17">
        <v>0</v>
      </c>
      <c r="BP23" s="17">
        <v>0</v>
      </c>
      <c r="BQ23" s="17">
        <v>0</v>
      </c>
      <c r="BR23" s="17">
        <v>0</v>
      </c>
      <c r="BS23" s="17">
        <v>0</v>
      </c>
      <c r="BT23" s="17">
        <v>0</v>
      </c>
      <c r="BU23" s="17">
        <v>0</v>
      </c>
      <c r="BV23" s="17">
        <v>0</v>
      </c>
      <c r="BW23" s="17">
        <v>0</v>
      </c>
      <c r="BX23" s="17">
        <v>0</v>
      </c>
      <c r="BY23" s="17">
        <v>0</v>
      </c>
      <c r="BZ23" s="17">
        <v>1</v>
      </c>
      <c r="CA23" s="17">
        <v>1</v>
      </c>
      <c r="CB23" s="17">
        <v>1</v>
      </c>
      <c r="CC23" s="17">
        <v>0</v>
      </c>
      <c r="CD23" s="17">
        <v>0</v>
      </c>
      <c r="CE23" s="17">
        <v>0</v>
      </c>
      <c r="CF23" s="17">
        <v>0</v>
      </c>
      <c r="CG23" s="17">
        <v>0</v>
      </c>
      <c r="CH23" s="17">
        <v>0</v>
      </c>
      <c r="CI23" s="17">
        <v>0</v>
      </c>
      <c r="CJ23" s="17">
        <v>0</v>
      </c>
      <c r="CK23" s="17">
        <v>0</v>
      </c>
    </row>
    <row r="24" spans="1:89" ht="15.75" customHeight="1">
      <c r="A24" s="7">
        <v>23</v>
      </c>
      <c r="B24" s="8" t="s">
        <v>153</v>
      </c>
      <c r="C24" s="9">
        <v>45139</v>
      </c>
      <c r="D24" s="10">
        <v>2009</v>
      </c>
      <c r="E24" s="10">
        <v>23</v>
      </c>
      <c r="F24" s="10">
        <v>7</v>
      </c>
      <c r="G24" s="11">
        <f>23/23</f>
        <v>1</v>
      </c>
      <c r="H24" s="11">
        <v>0.8</v>
      </c>
      <c r="I24" s="10">
        <v>37</v>
      </c>
      <c r="J24" s="12">
        <v>70</v>
      </c>
      <c r="K24" s="12">
        <v>90</v>
      </c>
      <c r="L24" s="10">
        <v>3</v>
      </c>
      <c r="M24" s="13" t="s">
        <v>154</v>
      </c>
      <c r="N24" s="13" t="s">
        <v>155</v>
      </c>
      <c r="O24" s="10">
        <v>0</v>
      </c>
      <c r="P24" s="10">
        <v>0</v>
      </c>
      <c r="Q24" s="10">
        <v>1</v>
      </c>
      <c r="R24" s="10">
        <v>0</v>
      </c>
      <c r="S24" s="10">
        <v>0</v>
      </c>
      <c r="T24" s="10">
        <v>0</v>
      </c>
      <c r="U24" s="10">
        <v>1</v>
      </c>
      <c r="V24" s="10">
        <v>0</v>
      </c>
      <c r="W24" s="10">
        <v>0</v>
      </c>
      <c r="X24" s="10">
        <v>0</v>
      </c>
      <c r="Y24" s="10">
        <v>1</v>
      </c>
      <c r="Z24" s="10">
        <v>0</v>
      </c>
      <c r="AA24" s="10">
        <v>0</v>
      </c>
      <c r="AB24" s="10">
        <v>0</v>
      </c>
      <c r="AC24" s="10">
        <v>1</v>
      </c>
      <c r="AD24" s="10">
        <v>1</v>
      </c>
      <c r="AE24" s="10">
        <v>1</v>
      </c>
      <c r="AF24" s="10">
        <v>1</v>
      </c>
      <c r="AG24" s="10">
        <v>1</v>
      </c>
      <c r="AH24" s="10">
        <v>1</v>
      </c>
      <c r="AI24" s="10">
        <v>1</v>
      </c>
      <c r="AJ24" s="10">
        <v>0</v>
      </c>
      <c r="AK24" s="10">
        <v>0</v>
      </c>
      <c r="AL24" s="10">
        <v>0</v>
      </c>
      <c r="AM24" s="10">
        <v>1</v>
      </c>
      <c r="AN24" s="10">
        <v>1</v>
      </c>
      <c r="AO24" s="10">
        <v>1</v>
      </c>
      <c r="AP24" s="10">
        <v>0</v>
      </c>
      <c r="AQ24" s="10">
        <v>0</v>
      </c>
      <c r="AR24" s="10">
        <v>0</v>
      </c>
      <c r="AS24" s="10">
        <v>0</v>
      </c>
      <c r="AT24" s="10">
        <v>0</v>
      </c>
      <c r="AU24" s="10">
        <v>0</v>
      </c>
      <c r="AV24" s="10">
        <v>0</v>
      </c>
      <c r="AW24" s="10">
        <v>0</v>
      </c>
      <c r="AX24" s="10">
        <v>1</v>
      </c>
      <c r="AY24" s="10">
        <v>0</v>
      </c>
      <c r="AZ24" s="10">
        <v>0</v>
      </c>
      <c r="BA24" s="10">
        <v>0</v>
      </c>
      <c r="BB24" s="10">
        <v>0</v>
      </c>
      <c r="BC24" s="10">
        <v>1</v>
      </c>
      <c r="BD24" s="10">
        <v>0</v>
      </c>
      <c r="BE24" s="10">
        <v>0</v>
      </c>
      <c r="BF24" s="10">
        <v>0</v>
      </c>
      <c r="BG24" s="10">
        <v>0</v>
      </c>
      <c r="BH24" s="10">
        <v>0</v>
      </c>
      <c r="BI24" s="10">
        <v>1</v>
      </c>
      <c r="BJ24" s="10">
        <v>1</v>
      </c>
      <c r="BK24" s="10">
        <v>1</v>
      </c>
      <c r="BL24" s="10">
        <v>1</v>
      </c>
      <c r="BM24" s="10">
        <v>0</v>
      </c>
      <c r="BN24" s="10">
        <v>0</v>
      </c>
      <c r="BO24" s="10">
        <v>0</v>
      </c>
      <c r="BP24" s="10">
        <v>0</v>
      </c>
      <c r="BQ24" s="10">
        <v>0</v>
      </c>
      <c r="BR24" s="10">
        <v>0</v>
      </c>
      <c r="BS24" s="10">
        <v>0</v>
      </c>
      <c r="BT24" s="10">
        <v>0</v>
      </c>
      <c r="BU24" s="10">
        <v>0</v>
      </c>
      <c r="BV24" s="10">
        <v>0</v>
      </c>
      <c r="BW24" s="10">
        <v>0</v>
      </c>
      <c r="BX24" s="10">
        <v>0</v>
      </c>
      <c r="BY24" s="10">
        <v>0</v>
      </c>
      <c r="BZ24" s="10">
        <v>1</v>
      </c>
      <c r="CA24" s="10">
        <v>0</v>
      </c>
      <c r="CB24" s="10">
        <v>0</v>
      </c>
      <c r="CC24" s="10">
        <v>0</v>
      </c>
      <c r="CD24" s="10">
        <v>0</v>
      </c>
      <c r="CE24" s="10">
        <v>0</v>
      </c>
      <c r="CF24" s="10">
        <v>0</v>
      </c>
      <c r="CG24" s="10">
        <v>0</v>
      </c>
      <c r="CH24" s="10">
        <v>0</v>
      </c>
      <c r="CI24" s="10">
        <v>0</v>
      </c>
      <c r="CJ24" s="10">
        <v>1</v>
      </c>
      <c r="CK24" s="10">
        <v>0</v>
      </c>
    </row>
    <row r="25" spans="1:89" ht="15.75" customHeight="1">
      <c r="A25" s="7">
        <v>24</v>
      </c>
      <c r="B25" s="8" t="s">
        <v>156</v>
      </c>
      <c r="C25" s="9">
        <v>45139</v>
      </c>
      <c r="D25" s="10">
        <v>2009</v>
      </c>
      <c r="E25" s="10">
        <v>56</v>
      </c>
      <c r="F25" s="10">
        <v>13</v>
      </c>
      <c r="G25" s="11">
        <v>1</v>
      </c>
      <c r="H25" s="11">
        <v>1</v>
      </c>
      <c r="I25" s="10">
        <v>120</v>
      </c>
      <c r="J25" s="12">
        <v>169</v>
      </c>
      <c r="K25" s="12">
        <v>259</v>
      </c>
      <c r="L25" s="10">
        <v>3</v>
      </c>
      <c r="M25" s="13" t="s">
        <v>157</v>
      </c>
      <c r="N25" s="13" t="s">
        <v>158</v>
      </c>
      <c r="O25" s="10">
        <v>1</v>
      </c>
      <c r="P25" s="10">
        <v>1</v>
      </c>
      <c r="Q25" s="10">
        <v>1</v>
      </c>
      <c r="R25" s="10">
        <v>1</v>
      </c>
      <c r="S25" s="10">
        <v>0</v>
      </c>
      <c r="T25" s="10">
        <v>0</v>
      </c>
      <c r="U25" s="10">
        <v>1</v>
      </c>
      <c r="V25" s="10">
        <v>0</v>
      </c>
      <c r="W25" s="10">
        <v>0</v>
      </c>
      <c r="X25" s="10">
        <v>0</v>
      </c>
      <c r="Y25" s="10">
        <v>1</v>
      </c>
      <c r="Z25" s="10">
        <v>0</v>
      </c>
      <c r="AA25" s="10">
        <v>0</v>
      </c>
      <c r="AB25" s="10">
        <v>0</v>
      </c>
      <c r="AC25" s="10">
        <v>1</v>
      </c>
      <c r="AD25" s="10">
        <v>1</v>
      </c>
      <c r="AE25" s="10">
        <v>1</v>
      </c>
      <c r="AF25" s="10">
        <v>1</v>
      </c>
      <c r="AG25" s="10">
        <v>1</v>
      </c>
      <c r="AH25" s="10">
        <v>1</v>
      </c>
      <c r="AI25" s="10">
        <v>1</v>
      </c>
      <c r="AJ25" s="10">
        <v>1</v>
      </c>
      <c r="AK25" s="10">
        <v>1</v>
      </c>
      <c r="AL25" s="10">
        <v>0</v>
      </c>
      <c r="AM25" s="10">
        <v>1</v>
      </c>
      <c r="AN25" s="10">
        <v>1</v>
      </c>
      <c r="AO25" s="10">
        <v>0</v>
      </c>
      <c r="AP25" s="10">
        <v>0</v>
      </c>
      <c r="AQ25" s="10">
        <v>0</v>
      </c>
      <c r="AR25" s="10">
        <v>0</v>
      </c>
      <c r="AS25" s="10">
        <v>0</v>
      </c>
      <c r="AT25" s="10">
        <v>0</v>
      </c>
      <c r="AU25" s="10">
        <v>0</v>
      </c>
      <c r="AV25" s="10">
        <v>0</v>
      </c>
      <c r="AW25" s="10">
        <v>0</v>
      </c>
      <c r="AX25" s="10">
        <v>1</v>
      </c>
      <c r="AY25" s="10">
        <v>1</v>
      </c>
      <c r="AZ25" s="10">
        <v>1</v>
      </c>
      <c r="BA25" s="10">
        <v>1</v>
      </c>
      <c r="BB25" s="10">
        <v>1</v>
      </c>
      <c r="BC25" s="10">
        <v>1</v>
      </c>
      <c r="BD25" s="10">
        <v>1</v>
      </c>
      <c r="BE25" s="10">
        <v>1</v>
      </c>
      <c r="BF25" s="10">
        <v>1</v>
      </c>
      <c r="BG25" s="10">
        <v>1</v>
      </c>
      <c r="BH25" s="10">
        <v>1</v>
      </c>
      <c r="BI25" s="10">
        <v>1</v>
      </c>
      <c r="BJ25" s="10">
        <v>1</v>
      </c>
      <c r="BK25" s="10">
        <v>0</v>
      </c>
      <c r="BL25" s="10">
        <v>0</v>
      </c>
      <c r="BM25" s="10">
        <v>0</v>
      </c>
      <c r="BN25" s="10">
        <v>0</v>
      </c>
      <c r="BO25" s="10">
        <v>0</v>
      </c>
      <c r="BP25" s="10">
        <v>0</v>
      </c>
      <c r="BQ25" s="10">
        <v>0</v>
      </c>
      <c r="BR25" s="10">
        <v>0</v>
      </c>
      <c r="BS25" s="10">
        <v>0</v>
      </c>
      <c r="BT25" s="10">
        <v>0</v>
      </c>
      <c r="BU25" s="10">
        <v>0</v>
      </c>
      <c r="BV25" s="10">
        <v>0</v>
      </c>
      <c r="BW25" s="10">
        <v>0</v>
      </c>
      <c r="BX25" s="10">
        <v>0</v>
      </c>
      <c r="BY25" s="10">
        <v>1</v>
      </c>
      <c r="BZ25" s="10">
        <v>1</v>
      </c>
      <c r="CA25" s="10">
        <v>1</v>
      </c>
      <c r="CB25" s="10">
        <v>1</v>
      </c>
      <c r="CC25" s="10">
        <v>1</v>
      </c>
      <c r="CD25" s="10">
        <v>0</v>
      </c>
      <c r="CE25" s="10">
        <v>0</v>
      </c>
      <c r="CF25" s="10">
        <v>0</v>
      </c>
      <c r="CG25" s="10">
        <v>0</v>
      </c>
      <c r="CH25" s="10">
        <v>0</v>
      </c>
      <c r="CI25" s="10">
        <v>0</v>
      </c>
      <c r="CJ25" s="10">
        <v>0</v>
      </c>
      <c r="CK25" s="10">
        <v>0</v>
      </c>
    </row>
    <row r="26" spans="1:89" ht="15.75" customHeight="1">
      <c r="A26" s="7">
        <v>25</v>
      </c>
      <c r="B26" s="8" t="s">
        <v>159</v>
      </c>
      <c r="C26" s="9">
        <v>45139</v>
      </c>
      <c r="D26" s="10">
        <v>1990</v>
      </c>
      <c r="E26" s="10">
        <v>23</v>
      </c>
      <c r="F26" s="10">
        <v>5</v>
      </c>
      <c r="G26" s="11">
        <f>12/23</f>
        <v>0.52173913043478259</v>
      </c>
      <c r="H26" s="11">
        <v>0.8</v>
      </c>
      <c r="I26" s="10">
        <v>46</v>
      </c>
      <c r="J26" s="12">
        <v>60</v>
      </c>
      <c r="K26" s="12">
        <v>60</v>
      </c>
      <c r="L26" s="10">
        <v>15</v>
      </c>
      <c r="M26" s="13" t="s">
        <v>160</v>
      </c>
      <c r="N26" s="13" t="s">
        <v>161</v>
      </c>
      <c r="O26" s="10">
        <v>0</v>
      </c>
      <c r="P26" s="10">
        <v>0</v>
      </c>
      <c r="Q26" s="10">
        <v>1</v>
      </c>
      <c r="R26" s="10">
        <v>0</v>
      </c>
      <c r="S26" s="10">
        <v>0</v>
      </c>
      <c r="T26" s="10">
        <v>0</v>
      </c>
      <c r="U26" s="10">
        <v>1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1</v>
      </c>
      <c r="AH26" s="10">
        <v>1</v>
      </c>
      <c r="AI26" s="10">
        <v>1</v>
      </c>
      <c r="AJ26" s="10">
        <v>0</v>
      </c>
      <c r="AK26" s="10">
        <v>0</v>
      </c>
      <c r="AL26" s="10">
        <v>0</v>
      </c>
      <c r="AM26" s="10">
        <v>1</v>
      </c>
      <c r="AN26" s="10">
        <v>0</v>
      </c>
      <c r="AO26" s="10">
        <v>0</v>
      </c>
      <c r="AP26" s="10">
        <v>0</v>
      </c>
      <c r="AQ26" s="10">
        <v>0</v>
      </c>
      <c r="AR26" s="10">
        <v>0</v>
      </c>
      <c r="AS26" s="10">
        <v>0</v>
      </c>
      <c r="AT26" s="10">
        <v>0</v>
      </c>
      <c r="AU26" s="10">
        <v>0</v>
      </c>
      <c r="AV26" s="10">
        <v>0</v>
      </c>
      <c r="AW26" s="10">
        <v>0</v>
      </c>
      <c r="AX26" s="10">
        <v>1</v>
      </c>
      <c r="AY26" s="10">
        <v>1</v>
      </c>
      <c r="AZ26" s="10">
        <v>0</v>
      </c>
      <c r="BA26" s="10">
        <v>0</v>
      </c>
      <c r="BB26" s="10">
        <v>0</v>
      </c>
      <c r="BC26" s="10">
        <v>0</v>
      </c>
      <c r="BD26" s="10">
        <v>0</v>
      </c>
      <c r="BE26" s="10">
        <v>0</v>
      </c>
      <c r="BF26" s="10">
        <v>0</v>
      </c>
      <c r="BG26" s="10">
        <v>0</v>
      </c>
      <c r="BH26" s="10">
        <v>0</v>
      </c>
      <c r="BI26" s="10">
        <v>0</v>
      </c>
      <c r="BJ26" s="10">
        <v>1</v>
      </c>
      <c r="BK26" s="10">
        <v>0</v>
      </c>
      <c r="BL26" s="10">
        <v>0</v>
      </c>
      <c r="BM26" s="10">
        <v>0</v>
      </c>
      <c r="BN26" s="10">
        <v>0</v>
      </c>
      <c r="BO26" s="10">
        <v>0</v>
      </c>
      <c r="BP26" s="10">
        <v>0</v>
      </c>
      <c r="BQ26" s="10">
        <v>0</v>
      </c>
      <c r="BR26" s="10">
        <v>0</v>
      </c>
      <c r="BS26" s="10">
        <v>0</v>
      </c>
      <c r="BT26" s="10">
        <v>0</v>
      </c>
      <c r="BU26" s="10">
        <v>0</v>
      </c>
      <c r="BV26" s="10">
        <v>0</v>
      </c>
      <c r="BW26" s="10">
        <v>0</v>
      </c>
      <c r="BX26" s="10">
        <v>0</v>
      </c>
      <c r="BY26" s="10">
        <v>0</v>
      </c>
      <c r="BZ26" s="10">
        <v>0</v>
      </c>
      <c r="CA26" s="10">
        <v>0</v>
      </c>
      <c r="CB26" s="10">
        <v>0</v>
      </c>
      <c r="CC26" s="10">
        <v>1</v>
      </c>
      <c r="CD26" s="10">
        <v>0</v>
      </c>
      <c r="CE26" s="10">
        <v>0</v>
      </c>
      <c r="CF26" s="10">
        <v>0</v>
      </c>
      <c r="CG26" s="10">
        <v>0</v>
      </c>
      <c r="CH26" s="10">
        <v>0</v>
      </c>
      <c r="CI26" s="10">
        <v>0</v>
      </c>
      <c r="CJ26" s="10">
        <v>0</v>
      </c>
      <c r="CK26" s="10">
        <v>0</v>
      </c>
    </row>
    <row r="27" spans="1:89" ht="15.75" customHeight="1">
      <c r="A27" s="7">
        <v>26</v>
      </c>
      <c r="B27" s="8" t="s">
        <v>162</v>
      </c>
      <c r="C27" s="9">
        <v>45139</v>
      </c>
      <c r="D27" s="10">
        <v>1993</v>
      </c>
      <c r="E27" s="10">
        <v>28</v>
      </c>
      <c r="F27" s="10">
        <v>1</v>
      </c>
      <c r="G27" s="11">
        <v>0.1</v>
      </c>
      <c r="H27" s="11">
        <v>0.2</v>
      </c>
      <c r="I27" s="10">
        <v>100</v>
      </c>
      <c r="J27" s="12">
        <v>70</v>
      </c>
      <c r="K27" s="12">
        <v>90</v>
      </c>
      <c r="L27" s="10">
        <v>15</v>
      </c>
      <c r="M27" s="13" t="s">
        <v>163</v>
      </c>
      <c r="N27" s="13" t="s">
        <v>164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1</v>
      </c>
      <c r="AA27" s="10">
        <v>1</v>
      </c>
      <c r="AB27" s="10">
        <v>1</v>
      </c>
      <c r="AC27" s="10">
        <v>0</v>
      </c>
      <c r="AD27" s="10">
        <v>0</v>
      </c>
      <c r="AE27" s="10">
        <v>0</v>
      </c>
      <c r="AF27" s="10">
        <v>0</v>
      </c>
      <c r="AG27" s="10">
        <v>0</v>
      </c>
      <c r="AH27" s="10">
        <v>0</v>
      </c>
      <c r="AI27" s="10">
        <v>0</v>
      </c>
      <c r="AJ27" s="10">
        <v>0</v>
      </c>
      <c r="AK27" s="10">
        <v>0</v>
      </c>
      <c r="AL27" s="10">
        <v>1</v>
      </c>
      <c r="AM27" s="10">
        <v>0</v>
      </c>
      <c r="AN27" s="10">
        <v>0</v>
      </c>
      <c r="AO27" s="10">
        <v>0</v>
      </c>
      <c r="AP27" s="10">
        <v>0</v>
      </c>
      <c r="AQ27" s="10">
        <v>0</v>
      </c>
      <c r="AR27" s="10">
        <v>1</v>
      </c>
      <c r="AS27" s="10">
        <v>1</v>
      </c>
      <c r="AT27" s="10">
        <v>1</v>
      </c>
      <c r="AU27" s="10">
        <v>0</v>
      </c>
      <c r="AV27" s="10">
        <v>0</v>
      </c>
      <c r="AW27" s="10">
        <v>0</v>
      </c>
      <c r="AX27" s="10">
        <v>0</v>
      </c>
      <c r="AY27" s="10">
        <v>1</v>
      </c>
      <c r="AZ27" s="10">
        <v>1</v>
      </c>
      <c r="BA27" s="10">
        <v>0</v>
      </c>
      <c r="BB27" s="10">
        <v>0</v>
      </c>
      <c r="BC27" s="10">
        <v>0</v>
      </c>
      <c r="BD27" s="10">
        <v>0</v>
      </c>
      <c r="BE27" s="10">
        <v>0</v>
      </c>
      <c r="BF27" s="10">
        <v>0</v>
      </c>
      <c r="BG27" s="10">
        <v>0</v>
      </c>
      <c r="BH27" s="10">
        <v>0</v>
      </c>
      <c r="BI27" s="10">
        <v>1</v>
      </c>
      <c r="BJ27" s="10">
        <v>1</v>
      </c>
      <c r="BK27" s="10">
        <v>0</v>
      </c>
      <c r="BL27" s="10">
        <v>0</v>
      </c>
      <c r="BM27" s="10">
        <v>0</v>
      </c>
      <c r="BN27" s="10">
        <v>0</v>
      </c>
      <c r="BO27" s="10">
        <v>0</v>
      </c>
      <c r="BP27" s="10">
        <v>0</v>
      </c>
      <c r="BQ27" s="10">
        <v>0</v>
      </c>
      <c r="BR27" s="10">
        <v>0</v>
      </c>
      <c r="BS27" s="10">
        <v>0</v>
      </c>
      <c r="BT27" s="10">
        <v>0</v>
      </c>
      <c r="BU27" s="10">
        <v>0</v>
      </c>
      <c r="BV27" s="10">
        <v>0</v>
      </c>
      <c r="BW27" s="10">
        <v>0</v>
      </c>
      <c r="BX27" s="10">
        <v>0</v>
      </c>
      <c r="BY27" s="10">
        <v>0</v>
      </c>
      <c r="BZ27" s="10">
        <v>0</v>
      </c>
      <c r="CA27" s="10">
        <v>0</v>
      </c>
      <c r="CB27" s="10">
        <v>1</v>
      </c>
      <c r="CC27" s="10">
        <v>1</v>
      </c>
      <c r="CD27" s="10">
        <v>0</v>
      </c>
      <c r="CE27" s="10">
        <v>0</v>
      </c>
      <c r="CF27" s="10">
        <v>0</v>
      </c>
      <c r="CG27" s="10">
        <v>0</v>
      </c>
      <c r="CH27" s="10">
        <v>0</v>
      </c>
      <c r="CI27" s="10">
        <v>0</v>
      </c>
      <c r="CJ27" s="10">
        <v>0</v>
      </c>
      <c r="CK27" s="10">
        <v>0</v>
      </c>
    </row>
    <row r="28" spans="1:89" ht="15.75" customHeight="1">
      <c r="A28" s="7">
        <v>27</v>
      </c>
      <c r="B28" s="8" t="s">
        <v>165</v>
      </c>
      <c r="C28" s="9">
        <v>45139</v>
      </c>
      <c r="D28" s="10">
        <v>2007</v>
      </c>
      <c r="E28" s="10">
        <v>40</v>
      </c>
      <c r="F28" s="10">
        <v>6</v>
      </c>
      <c r="G28" s="11">
        <f>28/40</f>
        <v>0.7</v>
      </c>
      <c r="H28" s="11">
        <v>0.55000000000000004</v>
      </c>
      <c r="I28" s="10">
        <v>28</v>
      </c>
      <c r="J28" s="12">
        <v>90</v>
      </c>
      <c r="K28" s="12">
        <v>120</v>
      </c>
      <c r="L28" s="10">
        <v>5</v>
      </c>
      <c r="M28" s="13" t="s">
        <v>166</v>
      </c>
      <c r="N28" s="13" t="s">
        <v>167</v>
      </c>
      <c r="O28" s="10">
        <v>0</v>
      </c>
      <c r="P28" s="10">
        <v>0</v>
      </c>
      <c r="Q28" s="10">
        <v>1</v>
      </c>
      <c r="R28" s="10">
        <v>0</v>
      </c>
      <c r="S28" s="10">
        <v>0</v>
      </c>
      <c r="T28" s="10">
        <v>0</v>
      </c>
      <c r="U28" s="10">
        <v>1</v>
      </c>
      <c r="V28" s="10">
        <v>0</v>
      </c>
      <c r="W28" s="10">
        <v>0</v>
      </c>
      <c r="X28" s="10">
        <v>0</v>
      </c>
      <c r="Y28" s="10">
        <v>0</v>
      </c>
      <c r="Z28" s="10">
        <v>1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0</v>
      </c>
      <c r="AH28" s="10">
        <v>0</v>
      </c>
      <c r="AI28" s="10">
        <v>0</v>
      </c>
      <c r="AJ28" s="10">
        <v>0</v>
      </c>
      <c r="AK28" s="10">
        <v>1</v>
      </c>
      <c r="AL28" s="10">
        <v>1</v>
      </c>
      <c r="AM28" s="10">
        <v>1</v>
      </c>
      <c r="AN28" s="10">
        <v>0</v>
      </c>
      <c r="AO28" s="10">
        <v>0</v>
      </c>
      <c r="AP28" s="10">
        <v>0</v>
      </c>
      <c r="AQ28" s="10">
        <v>0</v>
      </c>
      <c r="AR28" s="10">
        <v>0</v>
      </c>
      <c r="AS28" s="10">
        <v>0</v>
      </c>
      <c r="AT28" s="10">
        <v>0</v>
      </c>
      <c r="AU28" s="10">
        <v>0</v>
      </c>
      <c r="AV28" s="10">
        <v>0</v>
      </c>
      <c r="AW28" s="10">
        <v>0</v>
      </c>
      <c r="AX28" s="10">
        <v>1</v>
      </c>
      <c r="AY28" s="10">
        <v>1</v>
      </c>
      <c r="AZ28" s="10">
        <v>0</v>
      </c>
      <c r="BA28" s="10">
        <v>0</v>
      </c>
      <c r="BB28" s="10">
        <v>0</v>
      </c>
      <c r="BC28" s="10">
        <v>0</v>
      </c>
      <c r="BD28" s="10">
        <v>0</v>
      </c>
      <c r="BE28" s="10">
        <v>0</v>
      </c>
      <c r="BF28" s="10">
        <v>0</v>
      </c>
      <c r="BG28" s="10">
        <v>0</v>
      </c>
      <c r="BH28" s="10">
        <v>0</v>
      </c>
      <c r="BI28" s="10">
        <v>1</v>
      </c>
      <c r="BJ28" s="10">
        <v>1</v>
      </c>
      <c r="BK28" s="10">
        <v>0</v>
      </c>
      <c r="BL28" s="10">
        <v>0</v>
      </c>
      <c r="BM28" s="10">
        <v>0</v>
      </c>
      <c r="BN28" s="10">
        <v>0</v>
      </c>
      <c r="BO28" s="10">
        <v>0</v>
      </c>
      <c r="BP28" s="10">
        <v>0</v>
      </c>
      <c r="BQ28" s="10">
        <v>0</v>
      </c>
      <c r="BR28" s="10">
        <v>0</v>
      </c>
      <c r="BS28" s="10">
        <v>0</v>
      </c>
      <c r="BT28" s="10">
        <v>0</v>
      </c>
      <c r="BU28" s="10">
        <v>0</v>
      </c>
      <c r="BV28" s="10">
        <v>0</v>
      </c>
      <c r="BW28" s="10">
        <v>0</v>
      </c>
      <c r="BX28" s="10">
        <v>0</v>
      </c>
      <c r="BY28" s="10">
        <v>0</v>
      </c>
      <c r="BZ28" s="10">
        <v>0</v>
      </c>
      <c r="CA28" s="10">
        <v>0</v>
      </c>
      <c r="CB28" s="10">
        <v>0</v>
      </c>
      <c r="CC28" s="10">
        <v>1</v>
      </c>
      <c r="CD28" s="10">
        <v>0</v>
      </c>
      <c r="CE28" s="10">
        <v>0</v>
      </c>
      <c r="CF28" s="10">
        <v>1</v>
      </c>
      <c r="CG28" s="10">
        <v>0</v>
      </c>
      <c r="CH28" s="10">
        <v>0</v>
      </c>
      <c r="CI28" s="10">
        <v>0</v>
      </c>
      <c r="CJ28" s="10">
        <v>1</v>
      </c>
      <c r="CK28" s="10">
        <v>0</v>
      </c>
    </row>
    <row r="29" spans="1:89" ht="15.75" customHeight="1">
      <c r="A29" s="7">
        <v>28</v>
      </c>
      <c r="B29" s="8" t="s">
        <v>168</v>
      </c>
      <c r="C29" s="9">
        <v>45139</v>
      </c>
      <c r="D29" s="10">
        <v>1982</v>
      </c>
      <c r="E29" s="10">
        <v>80</v>
      </c>
      <c r="F29" s="10">
        <v>7</v>
      </c>
      <c r="G29" s="11">
        <v>0.5</v>
      </c>
      <c r="H29" s="11">
        <v>0.5</v>
      </c>
      <c r="I29" s="10">
        <v>280</v>
      </c>
      <c r="J29" s="12">
        <v>90</v>
      </c>
      <c r="K29" s="12">
        <v>130</v>
      </c>
      <c r="L29" s="10">
        <v>4</v>
      </c>
      <c r="M29" s="13" t="s">
        <v>169</v>
      </c>
      <c r="N29" s="13" t="s">
        <v>170</v>
      </c>
      <c r="O29" s="10">
        <v>0</v>
      </c>
      <c r="P29" s="10">
        <v>0</v>
      </c>
      <c r="Q29" s="10">
        <v>1</v>
      </c>
      <c r="R29" s="10">
        <v>1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1</v>
      </c>
      <c r="AA29" s="10">
        <v>0</v>
      </c>
      <c r="AB29" s="10">
        <v>1</v>
      </c>
      <c r="AC29" s="10">
        <v>1</v>
      </c>
      <c r="AD29" s="10">
        <v>1</v>
      </c>
      <c r="AE29" s="10">
        <v>1</v>
      </c>
      <c r="AF29" s="10">
        <v>1</v>
      </c>
      <c r="AG29" s="10">
        <v>1</v>
      </c>
      <c r="AH29" s="10">
        <v>1</v>
      </c>
      <c r="AI29" s="10">
        <v>1</v>
      </c>
      <c r="AJ29" s="10">
        <v>1</v>
      </c>
      <c r="AK29" s="10">
        <v>1</v>
      </c>
      <c r="AL29" s="10">
        <v>0</v>
      </c>
      <c r="AM29" s="10">
        <v>1</v>
      </c>
      <c r="AN29" s="10">
        <v>0</v>
      </c>
      <c r="AO29" s="10">
        <v>0</v>
      </c>
      <c r="AP29" s="10">
        <v>0</v>
      </c>
      <c r="AQ29" s="10">
        <v>0</v>
      </c>
      <c r="AR29" s="10">
        <v>0</v>
      </c>
      <c r="AS29" s="10">
        <v>0</v>
      </c>
      <c r="AT29" s="10">
        <v>0</v>
      </c>
      <c r="AU29" s="10">
        <v>0</v>
      </c>
      <c r="AV29" s="10">
        <v>0</v>
      </c>
      <c r="AW29" s="10">
        <v>0</v>
      </c>
      <c r="AX29" s="10">
        <v>1</v>
      </c>
      <c r="AY29" s="10">
        <v>1</v>
      </c>
      <c r="AZ29" s="10">
        <v>0</v>
      </c>
      <c r="BA29" s="10">
        <v>0</v>
      </c>
      <c r="BB29" s="10">
        <v>1</v>
      </c>
      <c r="BC29" s="10">
        <v>0</v>
      </c>
      <c r="BD29" s="10">
        <v>0</v>
      </c>
      <c r="BE29" s="10">
        <v>0</v>
      </c>
      <c r="BF29" s="10">
        <v>0</v>
      </c>
      <c r="BG29" s="10">
        <v>0</v>
      </c>
      <c r="BH29" s="10">
        <v>0</v>
      </c>
      <c r="BI29" s="10">
        <v>1</v>
      </c>
      <c r="BJ29" s="10">
        <v>1</v>
      </c>
      <c r="BK29" s="10">
        <v>1</v>
      </c>
      <c r="BL29" s="10">
        <v>0</v>
      </c>
      <c r="BM29" s="10">
        <v>0</v>
      </c>
      <c r="BN29" s="10">
        <v>0</v>
      </c>
      <c r="BO29" s="10">
        <v>0</v>
      </c>
      <c r="BP29" s="10">
        <v>0</v>
      </c>
      <c r="BQ29" s="10">
        <v>0</v>
      </c>
      <c r="BR29" s="10">
        <v>0</v>
      </c>
      <c r="BS29" s="10">
        <v>0</v>
      </c>
      <c r="BT29" s="10">
        <v>0</v>
      </c>
      <c r="BU29" s="10">
        <v>0</v>
      </c>
      <c r="BV29" s="10">
        <v>0</v>
      </c>
      <c r="BW29" s="10">
        <v>0</v>
      </c>
      <c r="BX29" s="10">
        <v>0</v>
      </c>
      <c r="BY29" s="10">
        <v>0</v>
      </c>
      <c r="BZ29" s="10">
        <v>0</v>
      </c>
      <c r="CA29" s="10">
        <v>1</v>
      </c>
      <c r="CB29" s="10">
        <v>0</v>
      </c>
      <c r="CC29" s="10">
        <v>0</v>
      </c>
      <c r="CD29" s="10">
        <v>0</v>
      </c>
      <c r="CE29" s="10">
        <v>0</v>
      </c>
      <c r="CF29" s="10">
        <v>0</v>
      </c>
      <c r="CG29" s="10">
        <v>0</v>
      </c>
      <c r="CH29" s="10">
        <v>0</v>
      </c>
      <c r="CI29" s="10">
        <v>0</v>
      </c>
      <c r="CJ29" s="10">
        <v>0</v>
      </c>
      <c r="CK29" s="10">
        <v>0</v>
      </c>
    </row>
    <row r="30" spans="1:89" ht="15.75" customHeight="1">
      <c r="A30" s="7">
        <v>29</v>
      </c>
      <c r="B30" s="8" t="s">
        <v>171</v>
      </c>
      <c r="C30" s="9">
        <v>45139</v>
      </c>
      <c r="D30" s="10">
        <v>2008</v>
      </c>
      <c r="E30" s="10">
        <v>36</v>
      </c>
      <c r="F30" s="10">
        <v>10</v>
      </c>
      <c r="G30" s="11">
        <v>0.92</v>
      </c>
      <c r="H30" s="11">
        <v>0.61</v>
      </c>
      <c r="I30" s="10">
        <v>100</v>
      </c>
      <c r="J30" s="12">
        <v>182</v>
      </c>
      <c r="K30" s="12">
        <v>232</v>
      </c>
      <c r="L30" s="10">
        <v>3</v>
      </c>
      <c r="M30" s="13" t="s">
        <v>172</v>
      </c>
      <c r="N30" s="13" t="s">
        <v>173</v>
      </c>
      <c r="O30" s="10">
        <v>0</v>
      </c>
      <c r="P30" s="10">
        <v>0</v>
      </c>
      <c r="Q30" s="10">
        <v>1</v>
      </c>
      <c r="R30" s="10">
        <v>0</v>
      </c>
      <c r="S30" s="10">
        <v>0</v>
      </c>
      <c r="T30" s="10">
        <v>0</v>
      </c>
      <c r="U30" s="10">
        <v>1</v>
      </c>
      <c r="V30" s="10">
        <v>1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1</v>
      </c>
      <c r="AC30" s="10">
        <v>1</v>
      </c>
      <c r="AD30" s="10">
        <v>1</v>
      </c>
      <c r="AE30" s="10">
        <v>1</v>
      </c>
      <c r="AF30" s="10">
        <v>1</v>
      </c>
      <c r="AG30" s="10">
        <v>1</v>
      </c>
      <c r="AH30" s="10">
        <v>1</v>
      </c>
      <c r="AI30" s="10">
        <v>1</v>
      </c>
      <c r="AJ30" s="10">
        <v>1</v>
      </c>
      <c r="AK30" s="10">
        <v>1</v>
      </c>
      <c r="AL30" s="10">
        <v>0</v>
      </c>
      <c r="AM30" s="10">
        <v>1</v>
      </c>
      <c r="AN30" s="10">
        <v>0</v>
      </c>
      <c r="AO30" s="10">
        <v>0</v>
      </c>
      <c r="AP30" s="10">
        <v>0</v>
      </c>
      <c r="AQ30" s="10">
        <v>0</v>
      </c>
      <c r="AR30" s="10">
        <v>0</v>
      </c>
      <c r="AS30" s="10">
        <v>0</v>
      </c>
      <c r="AT30" s="10">
        <v>0</v>
      </c>
      <c r="AU30" s="10">
        <v>0</v>
      </c>
      <c r="AV30" s="10">
        <v>0</v>
      </c>
      <c r="AW30" s="10">
        <v>0</v>
      </c>
      <c r="AX30" s="10">
        <v>1</v>
      </c>
      <c r="AY30" s="10">
        <v>1</v>
      </c>
      <c r="AZ30" s="10">
        <v>1</v>
      </c>
      <c r="BA30" s="10">
        <v>1</v>
      </c>
      <c r="BB30" s="10">
        <v>0</v>
      </c>
      <c r="BC30" s="10">
        <v>0</v>
      </c>
      <c r="BD30" s="10">
        <v>0</v>
      </c>
      <c r="BE30" s="10">
        <v>0</v>
      </c>
      <c r="BF30" s="10">
        <v>0</v>
      </c>
      <c r="BG30" s="10">
        <v>0</v>
      </c>
      <c r="BH30" s="10">
        <v>0</v>
      </c>
      <c r="BI30" s="10">
        <v>0</v>
      </c>
      <c r="BJ30" s="10">
        <v>1</v>
      </c>
      <c r="BK30" s="10">
        <v>1</v>
      </c>
      <c r="BL30" s="10">
        <v>0</v>
      </c>
      <c r="BM30" s="10">
        <v>0</v>
      </c>
      <c r="BN30" s="10">
        <v>0</v>
      </c>
      <c r="BO30" s="10">
        <v>0</v>
      </c>
      <c r="BP30" s="10">
        <v>0</v>
      </c>
      <c r="BQ30" s="10">
        <v>0</v>
      </c>
      <c r="BR30" s="10">
        <v>0</v>
      </c>
      <c r="BS30" s="10">
        <v>0</v>
      </c>
      <c r="BT30" s="10">
        <v>0</v>
      </c>
      <c r="BU30" s="10">
        <v>0</v>
      </c>
      <c r="BV30" s="10">
        <v>0</v>
      </c>
      <c r="BW30" s="10">
        <v>0</v>
      </c>
      <c r="BX30" s="10">
        <v>0</v>
      </c>
      <c r="BY30" s="10">
        <v>0</v>
      </c>
      <c r="BZ30" s="10">
        <v>0</v>
      </c>
      <c r="CA30" s="10">
        <v>0</v>
      </c>
      <c r="CB30" s="10">
        <v>1</v>
      </c>
      <c r="CC30" s="10">
        <v>0</v>
      </c>
      <c r="CD30" s="10">
        <v>1</v>
      </c>
      <c r="CE30" s="10">
        <v>0</v>
      </c>
      <c r="CF30" s="10">
        <v>0</v>
      </c>
      <c r="CG30" s="10">
        <v>0</v>
      </c>
      <c r="CH30" s="10">
        <v>0</v>
      </c>
      <c r="CI30" s="10">
        <v>0</v>
      </c>
      <c r="CJ30" s="10">
        <v>0</v>
      </c>
      <c r="CK30" s="10">
        <v>0</v>
      </c>
    </row>
    <row r="31" spans="1:89" ht="15.75" customHeight="1">
      <c r="A31" s="7">
        <v>30</v>
      </c>
      <c r="B31" s="8" t="s">
        <v>174</v>
      </c>
      <c r="C31" s="9">
        <v>45139</v>
      </c>
      <c r="D31" s="10">
        <v>2018</v>
      </c>
      <c r="E31" s="10">
        <v>20</v>
      </c>
      <c r="F31" s="10">
        <v>5</v>
      </c>
      <c r="G31" s="11">
        <f>11/20</f>
        <v>0.55000000000000004</v>
      </c>
      <c r="H31" s="11">
        <v>0.6</v>
      </c>
      <c r="I31" s="10">
        <v>33</v>
      </c>
      <c r="J31" s="12">
        <v>60</v>
      </c>
      <c r="K31" s="12">
        <v>80</v>
      </c>
      <c r="L31" s="10">
        <v>3</v>
      </c>
      <c r="M31" s="13" t="s">
        <v>175</v>
      </c>
      <c r="N31" s="13" t="s">
        <v>176</v>
      </c>
      <c r="O31" s="10">
        <v>0</v>
      </c>
      <c r="P31" s="10">
        <v>0</v>
      </c>
      <c r="Q31" s="10">
        <v>1</v>
      </c>
      <c r="R31" s="10">
        <v>0</v>
      </c>
      <c r="S31" s="10">
        <v>0</v>
      </c>
      <c r="T31" s="10">
        <v>0</v>
      </c>
      <c r="U31" s="10">
        <v>1</v>
      </c>
      <c r="V31" s="10">
        <v>0</v>
      </c>
      <c r="W31" s="10">
        <v>0</v>
      </c>
      <c r="X31" s="10">
        <v>0</v>
      </c>
      <c r="Y31" s="10">
        <v>1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0">
        <v>1</v>
      </c>
      <c r="AF31" s="10">
        <v>1</v>
      </c>
      <c r="AG31" s="10">
        <v>1</v>
      </c>
      <c r="AH31" s="10">
        <v>1</v>
      </c>
      <c r="AI31" s="10">
        <v>1</v>
      </c>
      <c r="AJ31" s="10">
        <v>1</v>
      </c>
      <c r="AK31" s="10">
        <v>1</v>
      </c>
      <c r="AL31" s="10">
        <v>0</v>
      </c>
      <c r="AM31" s="10">
        <v>1</v>
      </c>
      <c r="AN31" s="10">
        <v>1</v>
      </c>
      <c r="AO31" s="10">
        <v>0</v>
      </c>
      <c r="AP31" s="10">
        <v>0</v>
      </c>
      <c r="AQ31" s="10">
        <v>0</v>
      </c>
      <c r="AR31" s="10">
        <v>0</v>
      </c>
      <c r="AS31" s="10">
        <v>0</v>
      </c>
      <c r="AT31" s="10">
        <v>0</v>
      </c>
      <c r="AU31" s="10">
        <v>0</v>
      </c>
      <c r="AV31" s="10">
        <v>0</v>
      </c>
      <c r="AW31" s="10">
        <v>0</v>
      </c>
      <c r="AX31" s="10">
        <v>1</v>
      </c>
      <c r="AY31" s="10">
        <v>1</v>
      </c>
      <c r="AZ31" s="10">
        <v>0</v>
      </c>
      <c r="BA31" s="10">
        <v>0</v>
      </c>
      <c r="BB31" s="10">
        <v>0</v>
      </c>
      <c r="BC31" s="10">
        <v>0</v>
      </c>
      <c r="BD31" s="10">
        <v>0</v>
      </c>
      <c r="BE31" s="10">
        <v>0</v>
      </c>
      <c r="BF31" s="10">
        <v>0</v>
      </c>
      <c r="BG31" s="10">
        <v>0</v>
      </c>
      <c r="BH31" s="10">
        <v>0</v>
      </c>
      <c r="BI31" s="10">
        <v>1</v>
      </c>
      <c r="BJ31" s="10">
        <v>1</v>
      </c>
      <c r="BK31" s="10">
        <v>0</v>
      </c>
      <c r="BL31" s="10">
        <v>0</v>
      </c>
      <c r="BM31" s="10">
        <v>0</v>
      </c>
      <c r="BN31" s="10">
        <v>0</v>
      </c>
      <c r="BO31" s="10">
        <v>0</v>
      </c>
      <c r="BP31" s="10">
        <v>0</v>
      </c>
      <c r="BQ31" s="10">
        <v>0</v>
      </c>
      <c r="BR31" s="10">
        <v>0</v>
      </c>
      <c r="BS31" s="10">
        <v>0</v>
      </c>
      <c r="BT31" s="10">
        <v>0</v>
      </c>
      <c r="BU31" s="10">
        <v>0</v>
      </c>
      <c r="BV31" s="10">
        <v>0</v>
      </c>
      <c r="BW31" s="10">
        <v>0</v>
      </c>
      <c r="BX31" s="10">
        <v>0</v>
      </c>
      <c r="BY31" s="10">
        <v>0</v>
      </c>
      <c r="BZ31" s="10">
        <v>0</v>
      </c>
      <c r="CA31" s="10">
        <v>0</v>
      </c>
      <c r="CB31" s="10">
        <v>0</v>
      </c>
      <c r="CC31" s="10">
        <v>1</v>
      </c>
      <c r="CD31" s="10">
        <v>0</v>
      </c>
      <c r="CE31" s="10">
        <v>0</v>
      </c>
      <c r="CF31" s="10">
        <v>0</v>
      </c>
      <c r="CG31" s="10">
        <v>0</v>
      </c>
      <c r="CH31" s="10">
        <v>0</v>
      </c>
      <c r="CI31" s="10">
        <v>0</v>
      </c>
      <c r="CJ31" s="10">
        <v>0</v>
      </c>
      <c r="CK31" s="10">
        <v>0</v>
      </c>
    </row>
    <row r="32" spans="1:89" ht="15.75" customHeight="1">
      <c r="A32" s="7">
        <v>31</v>
      </c>
      <c r="B32" s="8" t="s">
        <v>177</v>
      </c>
      <c r="C32" s="9">
        <v>45139</v>
      </c>
      <c r="D32" s="10">
        <v>2009</v>
      </c>
      <c r="E32" s="10">
        <v>72</v>
      </c>
      <c r="F32" s="10">
        <v>30</v>
      </c>
      <c r="G32" s="11">
        <v>0.67</v>
      </c>
      <c r="H32" s="11">
        <v>0.75</v>
      </c>
      <c r="I32" s="10">
        <v>220</v>
      </c>
      <c r="J32" s="12">
        <v>204</v>
      </c>
      <c r="K32" s="12">
        <v>293</v>
      </c>
      <c r="L32" s="10">
        <v>3</v>
      </c>
      <c r="M32" s="13" t="s">
        <v>178</v>
      </c>
      <c r="N32" s="13" t="s">
        <v>179</v>
      </c>
      <c r="O32" s="10">
        <v>1</v>
      </c>
      <c r="P32" s="10">
        <v>1</v>
      </c>
      <c r="Q32" s="10">
        <v>1</v>
      </c>
      <c r="R32" s="10">
        <v>1</v>
      </c>
      <c r="S32" s="10">
        <v>1</v>
      </c>
      <c r="T32" s="10">
        <v>0</v>
      </c>
      <c r="U32" s="10">
        <v>1</v>
      </c>
      <c r="V32" s="10">
        <v>1</v>
      </c>
      <c r="W32" s="10">
        <v>1</v>
      </c>
      <c r="X32" s="10">
        <v>0</v>
      </c>
      <c r="Y32" s="10">
        <v>1</v>
      </c>
      <c r="Z32" s="10">
        <v>0</v>
      </c>
      <c r="AA32" s="10">
        <v>0</v>
      </c>
      <c r="AB32" s="10">
        <v>0</v>
      </c>
      <c r="AC32" s="10">
        <v>1</v>
      </c>
      <c r="AD32" s="10">
        <v>1</v>
      </c>
      <c r="AE32" s="10">
        <v>1</v>
      </c>
      <c r="AF32" s="10">
        <v>1</v>
      </c>
      <c r="AG32" s="10">
        <v>1</v>
      </c>
      <c r="AH32" s="10">
        <v>1</v>
      </c>
      <c r="AI32" s="10">
        <v>1</v>
      </c>
      <c r="AJ32" s="10">
        <v>1</v>
      </c>
      <c r="AK32" s="10">
        <v>1</v>
      </c>
      <c r="AL32" s="10">
        <v>0</v>
      </c>
      <c r="AM32" s="10">
        <v>1</v>
      </c>
      <c r="AN32" s="10">
        <v>1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1</v>
      </c>
      <c r="AY32" s="10">
        <v>1</v>
      </c>
      <c r="AZ32" s="10">
        <v>1</v>
      </c>
      <c r="BA32" s="10">
        <v>1</v>
      </c>
      <c r="BB32" s="10">
        <v>0</v>
      </c>
      <c r="BC32" s="10">
        <v>1</v>
      </c>
      <c r="BD32" s="10">
        <v>1</v>
      </c>
      <c r="BE32" s="10">
        <v>0</v>
      </c>
      <c r="BF32" s="10">
        <v>0</v>
      </c>
      <c r="BG32" s="10">
        <v>0</v>
      </c>
      <c r="BH32" s="10">
        <v>0</v>
      </c>
      <c r="BI32" s="10">
        <v>0</v>
      </c>
      <c r="BJ32" s="10">
        <v>1</v>
      </c>
      <c r="BK32" s="10">
        <v>0</v>
      </c>
      <c r="BL32" s="10">
        <v>0</v>
      </c>
      <c r="BM32" s="10">
        <v>0</v>
      </c>
      <c r="BN32" s="10">
        <v>0</v>
      </c>
      <c r="BO32" s="10">
        <v>1</v>
      </c>
      <c r="BP32" s="10">
        <v>1</v>
      </c>
      <c r="BQ32" s="10">
        <v>0</v>
      </c>
      <c r="BR32" s="10">
        <v>0</v>
      </c>
      <c r="BS32" s="10">
        <v>0</v>
      </c>
      <c r="BT32" s="10">
        <v>0</v>
      </c>
      <c r="BU32" s="10">
        <v>0</v>
      </c>
      <c r="BV32" s="10">
        <v>1</v>
      </c>
      <c r="BW32" s="10">
        <v>0</v>
      </c>
      <c r="BX32" s="10">
        <v>0</v>
      </c>
      <c r="BY32" s="10">
        <v>1</v>
      </c>
      <c r="BZ32" s="10">
        <v>1</v>
      </c>
      <c r="CA32" s="10">
        <v>1</v>
      </c>
      <c r="CB32" s="10">
        <v>0</v>
      </c>
      <c r="CC32" s="10">
        <v>1</v>
      </c>
      <c r="CD32" s="10">
        <v>1</v>
      </c>
      <c r="CE32" s="10">
        <v>0</v>
      </c>
      <c r="CF32" s="10">
        <v>1</v>
      </c>
      <c r="CG32" s="10">
        <v>1</v>
      </c>
      <c r="CH32" s="10">
        <v>0</v>
      </c>
      <c r="CI32" s="10">
        <v>1</v>
      </c>
      <c r="CJ32" s="10">
        <v>0</v>
      </c>
      <c r="CK32" s="10">
        <v>0</v>
      </c>
    </row>
    <row r="33" spans="1:89" ht="15.75" customHeight="1">
      <c r="A33" s="7">
        <v>32</v>
      </c>
      <c r="B33" s="8" t="s">
        <v>180</v>
      </c>
      <c r="C33" s="9">
        <v>45139</v>
      </c>
      <c r="D33" s="10">
        <v>2014</v>
      </c>
      <c r="E33" s="10">
        <v>130</v>
      </c>
      <c r="F33" s="10">
        <v>50</v>
      </c>
      <c r="G33" s="11">
        <v>0.9</v>
      </c>
      <c r="H33" s="11">
        <v>0.7</v>
      </c>
      <c r="I33" s="10">
        <v>200</v>
      </c>
      <c r="J33" s="12">
        <v>189</v>
      </c>
      <c r="K33" s="12">
        <v>273</v>
      </c>
      <c r="L33" s="10">
        <v>3</v>
      </c>
      <c r="M33" s="13" t="s">
        <v>181</v>
      </c>
      <c r="N33" s="13" t="s">
        <v>182</v>
      </c>
      <c r="O33" s="10">
        <v>1</v>
      </c>
      <c r="P33" s="10">
        <v>1</v>
      </c>
      <c r="Q33" s="10">
        <v>1</v>
      </c>
      <c r="R33" s="10">
        <v>1</v>
      </c>
      <c r="S33" s="10">
        <v>0</v>
      </c>
      <c r="T33" s="10">
        <v>0</v>
      </c>
      <c r="U33" s="10">
        <v>1</v>
      </c>
      <c r="V33" s="10">
        <v>1</v>
      </c>
      <c r="W33" s="10">
        <v>1</v>
      </c>
      <c r="X33" s="10">
        <v>0</v>
      </c>
      <c r="Y33" s="10">
        <v>1</v>
      </c>
      <c r="Z33" s="10">
        <v>0</v>
      </c>
      <c r="AA33" s="10">
        <v>0</v>
      </c>
      <c r="AB33" s="10">
        <v>1</v>
      </c>
      <c r="AC33" s="10">
        <v>1</v>
      </c>
      <c r="AD33" s="10">
        <v>1</v>
      </c>
      <c r="AE33" s="10">
        <v>1</v>
      </c>
      <c r="AF33" s="10">
        <v>1</v>
      </c>
      <c r="AG33" s="10">
        <v>1</v>
      </c>
      <c r="AH33" s="10">
        <v>1</v>
      </c>
      <c r="AI33" s="10">
        <v>1</v>
      </c>
      <c r="AJ33" s="10">
        <v>1</v>
      </c>
      <c r="AK33" s="10">
        <v>1</v>
      </c>
      <c r="AL33" s="10">
        <v>1</v>
      </c>
      <c r="AM33" s="10">
        <v>1</v>
      </c>
      <c r="AN33" s="10">
        <v>0</v>
      </c>
      <c r="AO33" s="10">
        <v>0</v>
      </c>
      <c r="AP33" s="10">
        <v>0</v>
      </c>
      <c r="AQ33" s="10">
        <v>0</v>
      </c>
      <c r="AR33" s="10">
        <v>0</v>
      </c>
      <c r="AS33" s="10">
        <v>0</v>
      </c>
      <c r="AT33" s="10">
        <v>0</v>
      </c>
      <c r="AU33" s="10">
        <v>0</v>
      </c>
      <c r="AV33" s="10">
        <v>0</v>
      </c>
      <c r="AW33" s="10">
        <v>0</v>
      </c>
      <c r="AX33" s="10">
        <v>0</v>
      </c>
      <c r="AY33" s="10">
        <v>1</v>
      </c>
      <c r="AZ33" s="10">
        <v>1</v>
      </c>
      <c r="BA33" s="10">
        <v>1</v>
      </c>
      <c r="BB33" s="10">
        <v>1</v>
      </c>
      <c r="BC33" s="10">
        <v>0</v>
      </c>
      <c r="BD33" s="10">
        <v>1</v>
      </c>
      <c r="BE33" s="10">
        <v>1</v>
      </c>
      <c r="BF33" s="10">
        <v>0</v>
      </c>
      <c r="BG33" s="10">
        <v>0</v>
      </c>
      <c r="BH33" s="10">
        <v>0</v>
      </c>
      <c r="BI33" s="10">
        <v>0</v>
      </c>
      <c r="BJ33" s="10">
        <v>1</v>
      </c>
      <c r="BK33" s="10">
        <v>1</v>
      </c>
      <c r="BL33" s="10">
        <v>0</v>
      </c>
      <c r="BM33" s="10">
        <v>0</v>
      </c>
      <c r="BN33" s="10">
        <v>0</v>
      </c>
      <c r="BO33" s="10">
        <v>1</v>
      </c>
      <c r="BP33" s="10">
        <v>0</v>
      </c>
      <c r="BQ33" s="10">
        <v>0</v>
      </c>
      <c r="BR33" s="10">
        <v>0</v>
      </c>
      <c r="BS33" s="10">
        <v>0</v>
      </c>
      <c r="BT33" s="10">
        <v>0</v>
      </c>
      <c r="BU33" s="10">
        <v>0</v>
      </c>
      <c r="BV33" s="10">
        <v>0</v>
      </c>
      <c r="BW33" s="10">
        <v>0</v>
      </c>
      <c r="BX33" s="10">
        <v>0</v>
      </c>
      <c r="BY33" s="10">
        <v>0</v>
      </c>
      <c r="BZ33" s="10">
        <v>1</v>
      </c>
      <c r="CA33" s="10">
        <v>0</v>
      </c>
      <c r="CB33" s="10">
        <v>0</v>
      </c>
      <c r="CC33" s="10">
        <v>0</v>
      </c>
      <c r="CD33" s="10">
        <v>0</v>
      </c>
      <c r="CE33" s="10">
        <v>0</v>
      </c>
      <c r="CF33" s="10">
        <v>0</v>
      </c>
      <c r="CG33" s="10">
        <v>0</v>
      </c>
      <c r="CH33" s="10">
        <v>0</v>
      </c>
      <c r="CI33" s="10">
        <v>0</v>
      </c>
      <c r="CJ33" s="10">
        <v>0</v>
      </c>
      <c r="CK33" s="10">
        <v>0</v>
      </c>
    </row>
    <row r="34" spans="1:89" ht="15.75" customHeight="1">
      <c r="A34" s="7">
        <v>33</v>
      </c>
      <c r="B34" s="8" t="s">
        <v>183</v>
      </c>
      <c r="C34" s="9">
        <v>45139</v>
      </c>
      <c r="D34" s="10">
        <v>2011</v>
      </c>
      <c r="E34" s="10">
        <v>120</v>
      </c>
      <c r="F34" s="10">
        <v>37</v>
      </c>
      <c r="G34" s="11">
        <v>0.96</v>
      </c>
      <c r="H34" s="11">
        <v>0.8</v>
      </c>
      <c r="I34" s="10">
        <v>280</v>
      </c>
      <c r="J34" s="12">
        <v>327.60000000000002</v>
      </c>
      <c r="K34" s="12">
        <v>379</v>
      </c>
      <c r="L34" s="10">
        <v>3</v>
      </c>
      <c r="M34" s="13" t="s">
        <v>184</v>
      </c>
      <c r="N34" s="13" t="s">
        <v>185</v>
      </c>
      <c r="O34" s="10">
        <v>1</v>
      </c>
      <c r="P34" s="10">
        <v>1</v>
      </c>
      <c r="Q34" s="10">
        <v>1</v>
      </c>
      <c r="R34" s="10">
        <v>1</v>
      </c>
      <c r="S34" s="10">
        <v>1</v>
      </c>
      <c r="T34" s="10">
        <v>0</v>
      </c>
      <c r="U34" s="10">
        <v>1</v>
      </c>
      <c r="V34" s="10">
        <v>1</v>
      </c>
      <c r="W34" s="10">
        <v>1</v>
      </c>
      <c r="X34" s="10">
        <v>0</v>
      </c>
      <c r="Y34" s="10">
        <v>1</v>
      </c>
      <c r="Z34" s="10">
        <v>0</v>
      </c>
      <c r="AA34" s="10">
        <v>1</v>
      </c>
      <c r="AB34" s="10">
        <v>1</v>
      </c>
      <c r="AC34" s="10">
        <v>1</v>
      </c>
      <c r="AD34" s="10">
        <v>1</v>
      </c>
      <c r="AE34" s="10">
        <v>1</v>
      </c>
      <c r="AF34" s="10">
        <v>1</v>
      </c>
      <c r="AG34" s="10">
        <v>0</v>
      </c>
      <c r="AH34" s="10">
        <v>1</v>
      </c>
      <c r="AI34" s="10">
        <v>1</v>
      </c>
      <c r="AJ34" s="10">
        <v>1</v>
      </c>
      <c r="AK34" s="10">
        <v>1</v>
      </c>
      <c r="AL34" s="10">
        <v>0</v>
      </c>
      <c r="AM34" s="10">
        <v>0</v>
      </c>
      <c r="AN34" s="10">
        <v>0</v>
      </c>
      <c r="AO34" s="10">
        <v>0</v>
      </c>
      <c r="AP34" s="10">
        <v>0</v>
      </c>
      <c r="AQ34" s="10">
        <v>0</v>
      </c>
      <c r="AR34" s="10">
        <v>0</v>
      </c>
      <c r="AS34" s="10">
        <v>1</v>
      </c>
      <c r="AT34" s="10">
        <v>0</v>
      </c>
      <c r="AU34" s="10">
        <v>0</v>
      </c>
      <c r="AV34" s="10">
        <v>0</v>
      </c>
      <c r="AW34" s="10">
        <v>0</v>
      </c>
      <c r="AX34" s="10">
        <v>1</v>
      </c>
      <c r="AY34" s="10">
        <v>0</v>
      </c>
      <c r="AZ34" s="10">
        <v>1</v>
      </c>
      <c r="BA34" s="10">
        <v>0</v>
      </c>
      <c r="BB34" s="10">
        <v>0</v>
      </c>
      <c r="BC34" s="10">
        <v>1</v>
      </c>
      <c r="BD34" s="10">
        <v>0</v>
      </c>
      <c r="BE34" s="10">
        <v>0</v>
      </c>
      <c r="BF34" s="10">
        <v>0</v>
      </c>
      <c r="BG34" s="10">
        <v>0</v>
      </c>
      <c r="BH34" s="10">
        <v>0</v>
      </c>
      <c r="BI34" s="10">
        <v>1</v>
      </c>
      <c r="BJ34" s="10">
        <v>1</v>
      </c>
      <c r="BK34" s="10">
        <v>0</v>
      </c>
      <c r="BL34" s="10">
        <v>0</v>
      </c>
      <c r="BM34" s="10">
        <v>0</v>
      </c>
      <c r="BN34" s="10">
        <v>0</v>
      </c>
      <c r="BO34" s="10">
        <v>1</v>
      </c>
      <c r="BP34" s="10">
        <v>0</v>
      </c>
      <c r="BQ34" s="10">
        <v>1</v>
      </c>
      <c r="BR34" s="10">
        <v>0</v>
      </c>
      <c r="BS34" s="10">
        <v>0</v>
      </c>
      <c r="BT34" s="10">
        <v>0</v>
      </c>
      <c r="BU34" s="10">
        <v>0</v>
      </c>
      <c r="BV34" s="10">
        <v>0</v>
      </c>
      <c r="BW34" s="10">
        <v>0</v>
      </c>
      <c r="BX34" s="10">
        <v>0</v>
      </c>
      <c r="BY34" s="10">
        <v>0</v>
      </c>
      <c r="BZ34" s="10">
        <v>1</v>
      </c>
      <c r="CA34" s="10">
        <v>1</v>
      </c>
      <c r="CB34" s="10">
        <v>0</v>
      </c>
      <c r="CC34" s="10">
        <v>1</v>
      </c>
      <c r="CD34" s="10">
        <v>0</v>
      </c>
      <c r="CE34" s="10">
        <v>0</v>
      </c>
      <c r="CF34" s="10">
        <v>1</v>
      </c>
      <c r="CG34" s="10">
        <v>0</v>
      </c>
      <c r="CH34" s="10">
        <v>0</v>
      </c>
      <c r="CI34" s="10">
        <v>0</v>
      </c>
      <c r="CJ34" s="10">
        <v>0</v>
      </c>
      <c r="CK34" s="10">
        <v>0</v>
      </c>
    </row>
    <row r="35" spans="1:89" ht="15.75" customHeight="1">
      <c r="A35" s="7">
        <v>34</v>
      </c>
      <c r="B35" s="8" t="s">
        <v>186</v>
      </c>
      <c r="C35" s="9">
        <v>45139</v>
      </c>
      <c r="D35" s="10">
        <v>2015</v>
      </c>
      <c r="E35" s="10">
        <v>12</v>
      </c>
      <c r="F35" s="10">
        <v>1</v>
      </c>
      <c r="G35" s="11">
        <v>0.25</v>
      </c>
      <c r="H35" s="11">
        <v>0.5</v>
      </c>
      <c r="I35" s="10">
        <v>22</v>
      </c>
      <c r="J35" s="12">
        <v>50</v>
      </c>
      <c r="K35" s="12">
        <v>70</v>
      </c>
      <c r="L35" s="10">
        <v>5</v>
      </c>
      <c r="M35" s="13" t="s">
        <v>187</v>
      </c>
      <c r="N35" s="13" t="s">
        <v>188</v>
      </c>
      <c r="O35" s="10">
        <v>0</v>
      </c>
      <c r="P35" s="10">
        <v>0</v>
      </c>
      <c r="Q35" s="10">
        <v>1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10">
        <v>0</v>
      </c>
      <c r="AC35" s="10">
        <v>0</v>
      </c>
      <c r="AD35" s="10">
        <v>0</v>
      </c>
      <c r="AE35" s="10">
        <v>0</v>
      </c>
      <c r="AF35" s="10">
        <v>0</v>
      </c>
      <c r="AG35" s="10">
        <v>0</v>
      </c>
      <c r="AH35" s="10">
        <v>0</v>
      </c>
      <c r="AI35" s="10">
        <v>0</v>
      </c>
      <c r="AJ35" s="10">
        <v>1</v>
      </c>
      <c r="AK35" s="10">
        <v>1</v>
      </c>
      <c r="AL35" s="10">
        <v>1</v>
      </c>
      <c r="AM35" s="10">
        <v>0</v>
      </c>
      <c r="AN35" s="10">
        <v>1</v>
      </c>
      <c r="AO35" s="10">
        <v>1</v>
      </c>
      <c r="AP35" s="10">
        <v>1</v>
      </c>
      <c r="AQ35" s="10">
        <v>0</v>
      </c>
      <c r="AR35" s="10">
        <v>0</v>
      </c>
      <c r="AS35" s="10">
        <v>0</v>
      </c>
      <c r="AT35" s="10">
        <v>0</v>
      </c>
      <c r="AU35" s="10">
        <v>0</v>
      </c>
      <c r="AV35" s="10">
        <v>0</v>
      </c>
      <c r="AW35" s="10">
        <v>0</v>
      </c>
      <c r="AX35" s="10">
        <v>0</v>
      </c>
      <c r="AY35" s="10">
        <v>1</v>
      </c>
      <c r="AZ35" s="10">
        <v>1</v>
      </c>
      <c r="BA35" s="10">
        <v>0</v>
      </c>
      <c r="BB35" s="10">
        <v>0</v>
      </c>
      <c r="BC35" s="10">
        <v>0</v>
      </c>
      <c r="BD35" s="10">
        <v>0</v>
      </c>
      <c r="BE35" s="10">
        <v>0</v>
      </c>
      <c r="BF35" s="10">
        <v>0</v>
      </c>
      <c r="BG35" s="10">
        <v>0</v>
      </c>
      <c r="BH35" s="10">
        <v>0</v>
      </c>
      <c r="BI35" s="10">
        <v>1</v>
      </c>
      <c r="BJ35" s="10">
        <v>1</v>
      </c>
      <c r="BK35" s="10">
        <v>0</v>
      </c>
      <c r="BL35" s="10">
        <v>0</v>
      </c>
      <c r="BM35" s="10">
        <v>0</v>
      </c>
      <c r="BN35" s="10">
        <v>0</v>
      </c>
      <c r="BO35" s="10">
        <v>0</v>
      </c>
      <c r="BP35" s="10">
        <v>0</v>
      </c>
      <c r="BQ35" s="10">
        <v>0</v>
      </c>
      <c r="BR35" s="10">
        <v>0</v>
      </c>
      <c r="BS35" s="10">
        <v>0</v>
      </c>
      <c r="BT35" s="10">
        <v>0</v>
      </c>
      <c r="BU35" s="10">
        <v>0</v>
      </c>
      <c r="BV35" s="10">
        <v>0</v>
      </c>
      <c r="BW35" s="10">
        <v>0</v>
      </c>
      <c r="BX35" s="10">
        <v>0</v>
      </c>
      <c r="BY35" s="10">
        <v>0</v>
      </c>
      <c r="BZ35" s="10">
        <v>0</v>
      </c>
      <c r="CA35" s="10">
        <v>0</v>
      </c>
      <c r="CB35" s="10">
        <v>0</v>
      </c>
      <c r="CC35" s="10">
        <v>1</v>
      </c>
      <c r="CD35" s="10">
        <v>0</v>
      </c>
      <c r="CE35" s="10">
        <v>0</v>
      </c>
      <c r="CF35" s="10">
        <v>0</v>
      </c>
      <c r="CG35" s="10">
        <v>0</v>
      </c>
      <c r="CH35" s="10">
        <v>0</v>
      </c>
      <c r="CI35" s="10">
        <v>0</v>
      </c>
      <c r="CJ35" s="10">
        <v>0</v>
      </c>
      <c r="CK35" s="10">
        <v>0</v>
      </c>
    </row>
    <row r="36" spans="1:89" ht="15.75" customHeight="1">
      <c r="A36" s="7">
        <v>35</v>
      </c>
      <c r="B36" s="8" t="s">
        <v>189</v>
      </c>
      <c r="C36" s="9">
        <v>45139</v>
      </c>
      <c r="D36" s="10">
        <v>2015</v>
      </c>
      <c r="E36" s="10">
        <v>43</v>
      </c>
      <c r="F36" s="10">
        <v>14</v>
      </c>
      <c r="G36" s="11">
        <v>0.3</v>
      </c>
      <c r="H36" s="11">
        <v>0.5</v>
      </c>
      <c r="I36" s="10">
        <v>96</v>
      </c>
      <c r="J36" s="12">
        <v>100</v>
      </c>
      <c r="K36" s="12">
        <v>150</v>
      </c>
      <c r="L36" s="10">
        <v>2</v>
      </c>
      <c r="M36" s="13" t="s">
        <v>190</v>
      </c>
      <c r="N36" s="13" t="s">
        <v>191</v>
      </c>
      <c r="O36" s="10">
        <v>0</v>
      </c>
      <c r="P36" s="10">
        <v>0</v>
      </c>
      <c r="Q36" s="10">
        <v>1</v>
      </c>
      <c r="R36" s="10">
        <v>0</v>
      </c>
      <c r="S36" s="10">
        <v>0</v>
      </c>
      <c r="T36" s="10">
        <v>0</v>
      </c>
      <c r="U36" s="10">
        <v>1</v>
      </c>
      <c r="V36" s="10">
        <v>0</v>
      </c>
      <c r="W36" s="10">
        <v>0</v>
      </c>
      <c r="X36" s="10">
        <v>0</v>
      </c>
      <c r="Y36" s="10">
        <v>1</v>
      </c>
      <c r="Z36" s="10">
        <v>0</v>
      </c>
      <c r="AA36" s="10">
        <v>0</v>
      </c>
      <c r="AB36" s="10">
        <v>0</v>
      </c>
      <c r="AC36" s="10">
        <v>1</v>
      </c>
      <c r="AD36" s="10">
        <v>1</v>
      </c>
      <c r="AE36" s="10">
        <v>1</v>
      </c>
      <c r="AF36" s="10">
        <v>0</v>
      </c>
      <c r="AG36" s="10">
        <v>0</v>
      </c>
      <c r="AH36" s="10">
        <v>1</v>
      </c>
      <c r="AI36" s="10">
        <v>1</v>
      </c>
      <c r="AJ36" s="10">
        <v>1</v>
      </c>
      <c r="AK36" s="10">
        <v>0</v>
      </c>
      <c r="AL36" s="10">
        <v>0</v>
      </c>
      <c r="AM36" s="10">
        <v>1</v>
      </c>
      <c r="AN36" s="10">
        <v>0</v>
      </c>
      <c r="AO36" s="10">
        <v>0</v>
      </c>
      <c r="AP36" s="10">
        <v>0</v>
      </c>
      <c r="AQ36" s="10">
        <v>0</v>
      </c>
      <c r="AR36" s="10">
        <v>0</v>
      </c>
      <c r="AS36" s="10">
        <v>0</v>
      </c>
      <c r="AT36" s="10">
        <v>0</v>
      </c>
      <c r="AU36" s="10">
        <v>0</v>
      </c>
      <c r="AV36" s="10">
        <v>0</v>
      </c>
      <c r="AW36" s="10">
        <v>0</v>
      </c>
      <c r="AX36" s="10">
        <v>1</v>
      </c>
      <c r="AY36" s="10">
        <v>1</v>
      </c>
      <c r="AZ36" s="10">
        <v>0</v>
      </c>
      <c r="BA36" s="10">
        <v>1</v>
      </c>
      <c r="BB36" s="10">
        <v>0</v>
      </c>
      <c r="BC36" s="10">
        <v>0</v>
      </c>
      <c r="BD36" s="10">
        <v>0</v>
      </c>
      <c r="BE36" s="10">
        <v>0</v>
      </c>
      <c r="BF36" s="10">
        <v>0</v>
      </c>
      <c r="BG36" s="10">
        <v>0</v>
      </c>
      <c r="BH36" s="10">
        <v>0</v>
      </c>
      <c r="BI36" s="10">
        <v>1</v>
      </c>
      <c r="BJ36" s="10">
        <v>1</v>
      </c>
      <c r="BK36" s="10">
        <v>1</v>
      </c>
      <c r="BL36" s="10">
        <v>0</v>
      </c>
      <c r="BM36" s="10">
        <v>0</v>
      </c>
      <c r="BN36" s="10">
        <v>0</v>
      </c>
      <c r="BO36" s="10">
        <v>0</v>
      </c>
      <c r="BP36" s="10">
        <v>0</v>
      </c>
      <c r="BQ36" s="10">
        <v>0</v>
      </c>
      <c r="BR36" s="10">
        <v>0</v>
      </c>
      <c r="BS36" s="10">
        <v>0</v>
      </c>
      <c r="BT36" s="10">
        <v>0</v>
      </c>
      <c r="BU36" s="10">
        <v>0</v>
      </c>
      <c r="BV36" s="10">
        <v>0</v>
      </c>
      <c r="BW36" s="10">
        <v>0</v>
      </c>
      <c r="BX36" s="10">
        <v>0</v>
      </c>
      <c r="BY36" s="10">
        <v>0</v>
      </c>
      <c r="BZ36" s="10">
        <v>1</v>
      </c>
      <c r="CA36" s="10">
        <v>0</v>
      </c>
      <c r="CB36" s="10">
        <v>1</v>
      </c>
      <c r="CC36" s="10">
        <v>0</v>
      </c>
      <c r="CD36" s="10">
        <v>0</v>
      </c>
      <c r="CE36" s="10">
        <v>0</v>
      </c>
      <c r="CF36" s="10">
        <v>1</v>
      </c>
      <c r="CG36" s="10">
        <v>0</v>
      </c>
      <c r="CH36" s="10">
        <v>0</v>
      </c>
      <c r="CI36" s="10">
        <v>1</v>
      </c>
      <c r="CJ36" s="10">
        <v>0</v>
      </c>
      <c r="CK36" s="10">
        <v>0</v>
      </c>
    </row>
    <row r="37" spans="1:89" ht="15.75" customHeight="1">
      <c r="A37" s="7">
        <v>36</v>
      </c>
      <c r="B37" s="14" t="s">
        <v>192</v>
      </c>
      <c r="C37" s="15">
        <v>45161</v>
      </c>
      <c r="D37" s="16">
        <v>2001</v>
      </c>
      <c r="E37" s="17">
        <v>9</v>
      </c>
      <c r="F37" s="17">
        <v>1</v>
      </c>
      <c r="G37" s="17">
        <v>0.11</v>
      </c>
      <c r="H37" s="17">
        <v>0.4</v>
      </c>
      <c r="I37" s="17">
        <v>22</v>
      </c>
      <c r="J37" s="12">
        <v>50</v>
      </c>
      <c r="K37" s="12">
        <v>80</v>
      </c>
      <c r="L37" s="17">
        <v>4</v>
      </c>
      <c r="M37" s="18" t="s">
        <v>193</v>
      </c>
      <c r="N37" s="18" t="s">
        <v>194</v>
      </c>
      <c r="O37" s="17">
        <v>0</v>
      </c>
      <c r="P37" s="17">
        <v>0</v>
      </c>
      <c r="Q37" s="17">
        <v>0</v>
      </c>
      <c r="R37" s="17">
        <v>0</v>
      </c>
      <c r="S37" s="17">
        <v>0</v>
      </c>
      <c r="T37" s="17">
        <v>0</v>
      </c>
      <c r="U37" s="17">
        <v>0</v>
      </c>
      <c r="V37" s="17">
        <v>0</v>
      </c>
      <c r="W37" s="17">
        <v>0</v>
      </c>
      <c r="X37" s="17">
        <v>0</v>
      </c>
      <c r="Y37" s="17">
        <v>0</v>
      </c>
      <c r="Z37" s="17">
        <v>0</v>
      </c>
      <c r="AA37" s="17">
        <v>1</v>
      </c>
      <c r="AB37" s="17">
        <v>0</v>
      </c>
      <c r="AC37" s="17">
        <v>0</v>
      </c>
      <c r="AD37" s="17">
        <v>0</v>
      </c>
      <c r="AE37" s="17">
        <v>0</v>
      </c>
      <c r="AF37" s="17">
        <v>0</v>
      </c>
      <c r="AG37" s="17">
        <v>0</v>
      </c>
      <c r="AH37" s="17">
        <v>0</v>
      </c>
      <c r="AI37" s="17">
        <v>1</v>
      </c>
      <c r="AJ37" s="17">
        <v>1</v>
      </c>
      <c r="AK37" s="17">
        <v>0</v>
      </c>
      <c r="AL37" s="17">
        <v>0</v>
      </c>
      <c r="AM37" s="17">
        <v>0</v>
      </c>
      <c r="AN37" s="17">
        <v>1</v>
      </c>
      <c r="AO37" s="17">
        <v>1</v>
      </c>
      <c r="AP37" s="17">
        <v>1</v>
      </c>
      <c r="AQ37" s="17">
        <v>0</v>
      </c>
      <c r="AR37" s="17">
        <v>0</v>
      </c>
      <c r="AS37" s="17">
        <v>0</v>
      </c>
      <c r="AT37" s="17">
        <v>0</v>
      </c>
      <c r="AU37" s="17">
        <v>0</v>
      </c>
      <c r="AV37" s="17">
        <v>0</v>
      </c>
      <c r="AW37" s="17">
        <v>0</v>
      </c>
      <c r="AX37" s="17">
        <v>0</v>
      </c>
      <c r="AY37" s="17">
        <v>0</v>
      </c>
      <c r="AZ37" s="17">
        <v>0</v>
      </c>
      <c r="BA37" s="17">
        <v>0</v>
      </c>
      <c r="BB37" s="17">
        <v>0</v>
      </c>
      <c r="BC37" s="17">
        <v>0</v>
      </c>
      <c r="BD37" s="17">
        <v>0</v>
      </c>
      <c r="BE37" s="17">
        <v>1</v>
      </c>
      <c r="BF37" s="17">
        <v>0</v>
      </c>
      <c r="BG37" s="17">
        <v>0</v>
      </c>
      <c r="BH37" s="17">
        <v>0</v>
      </c>
      <c r="BI37" s="17">
        <v>0</v>
      </c>
      <c r="BJ37" s="17">
        <v>1</v>
      </c>
      <c r="BK37" s="17">
        <v>1</v>
      </c>
      <c r="BL37" s="17">
        <v>0</v>
      </c>
      <c r="BM37" s="17">
        <v>0</v>
      </c>
      <c r="BN37" s="17">
        <v>0</v>
      </c>
      <c r="BO37" s="17">
        <v>0</v>
      </c>
      <c r="BP37" s="17">
        <v>0</v>
      </c>
      <c r="BQ37" s="17">
        <v>0</v>
      </c>
      <c r="BR37" s="17">
        <v>0</v>
      </c>
      <c r="BS37" s="17">
        <v>0</v>
      </c>
      <c r="BT37" s="17">
        <v>0</v>
      </c>
      <c r="BU37" s="17">
        <v>0</v>
      </c>
      <c r="BV37" s="17">
        <v>0</v>
      </c>
      <c r="BW37" s="17">
        <v>0</v>
      </c>
      <c r="BX37" s="17">
        <v>0</v>
      </c>
      <c r="BY37" s="17">
        <v>0</v>
      </c>
      <c r="BZ37" s="17">
        <v>0</v>
      </c>
      <c r="CA37" s="17">
        <v>0</v>
      </c>
      <c r="CB37" s="17">
        <v>0</v>
      </c>
      <c r="CC37" s="17">
        <v>0</v>
      </c>
      <c r="CD37" s="17">
        <v>0</v>
      </c>
      <c r="CE37" s="17">
        <v>0</v>
      </c>
      <c r="CF37" s="17">
        <v>0</v>
      </c>
      <c r="CG37" s="17">
        <v>0</v>
      </c>
      <c r="CH37" s="17">
        <v>0</v>
      </c>
      <c r="CI37" s="17">
        <v>0</v>
      </c>
      <c r="CJ37" s="17">
        <v>0</v>
      </c>
      <c r="CK37" s="17">
        <v>0</v>
      </c>
    </row>
    <row r="38" spans="1:89" ht="15.75" customHeight="1">
      <c r="A38" s="7">
        <v>37</v>
      </c>
      <c r="B38" s="8" t="s">
        <v>195</v>
      </c>
      <c r="C38" s="9">
        <v>45139</v>
      </c>
      <c r="D38" s="10">
        <v>2009</v>
      </c>
      <c r="E38" s="10">
        <v>15</v>
      </c>
      <c r="F38" s="10">
        <v>1</v>
      </c>
      <c r="G38" s="11">
        <v>0.9</v>
      </c>
      <c r="H38" s="11">
        <v>0.9</v>
      </c>
      <c r="I38" s="10">
        <v>30</v>
      </c>
      <c r="J38" s="12">
        <v>100</v>
      </c>
      <c r="K38" s="12">
        <v>140</v>
      </c>
      <c r="L38" s="10">
        <v>30</v>
      </c>
      <c r="M38" s="13" t="s">
        <v>196</v>
      </c>
      <c r="N38" s="13" t="s">
        <v>197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1</v>
      </c>
      <c r="AA38" s="10">
        <v>0</v>
      </c>
      <c r="AB38" s="10">
        <v>0</v>
      </c>
      <c r="AC38" s="10">
        <v>1</v>
      </c>
      <c r="AD38" s="10">
        <v>1</v>
      </c>
      <c r="AE38" s="10">
        <v>1</v>
      </c>
      <c r="AF38" s="10">
        <v>0</v>
      </c>
      <c r="AG38" s="10">
        <v>0</v>
      </c>
      <c r="AH38" s="10">
        <v>1</v>
      </c>
      <c r="AI38" s="10">
        <v>1</v>
      </c>
      <c r="AJ38" s="10">
        <v>1</v>
      </c>
      <c r="AK38" s="10">
        <v>0</v>
      </c>
      <c r="AL38" s="10">
        <v>0</v>
      </c>
      <c r="AM38" s="10">
        <v>1</v>
      </c>
      <c r="AN38" s="10">
        <v>0</v>
      </c>
      <c r="AO38" s="10">
        <v>0</v>
      </c>
      <c r="AP38" s="10">
        <v>0</v>
      </c>
      <c r="AQ38" s="10">
        <v>0</v>
      </c>
      <c r="AR38" s="10">
        <v>0</v>
      </c>
      <c r="AS38" s="10">
        <v>0</v>
      </c>
      <c r="AT38" s="10">
        <v>0</v>
      </c>
      <c r="AU38" s="10">
        <v>0</v>
      </c>
      <c r="AV38" s="10">
        <v>0</v>
      </c>
      <c r="AW38" s="10">
        <v>0</v>
      </c>
      <c r="AX38" s="10">
        <v>1</v>
      </c>
      <c r="AY38" s="10">
        <v>1</v>
      </c>
      <c r="AZ38" s="10">
        <v>0</v>
      </c>
      <c r="BA38" s="10">
        <v>0</v>
      </c>
      <c r="BB38" s="10">
        <v>0</v>
      </c>
      <c r="BC38" s="10">
        <v>0</v>
      </c>
      <c r="BD38" s="10">
        <v>0</v>
      </c>
      <c r="BE38" s="10">
        <v>0</v>
      </c>
      <c r="BF38" s="10">
        <v>0</v>
      </c>
      <c r="BG38" s="10">
        <v>0</v>
      </c>
      <c r="BH38" s="10">
        <v>0</v>
      </c>
      <c r="BI38" s="10">
        <v>0</v>
      </c>
      <c r="BJ38" s="10">
        <v>1</v>
      </c>
      <c r="BK38" s="10">
        <v>0</v>
      </c>
      <c r="BL38" s="10">
        <v>0</v>
      </c>
      <c r="BM38" s="10">
        <v>0</v>
      </c>
      <c r="BN38" s="10">
        <v>0</v>
      </c>
      <c r="BO38" s="10">
        <v>0</v>
      </c>
      <c r="BP38" s="10">
        <v>0</v>
      </c>
      <c r="BQ38" s="10">
        <v>0</v>
      </c>
      <c r="BR38" s="10">
        <v>0</v>
      </c>
      <c r="BS38" s="10">
        <v>0</v>
      </c>
      <c r="BT38" s="10">
        <v>0</v>
      </c>
      <c r="BU38" s="10">
        <v>0</v>
      </c>
      <c r="BV38" s="10">
        <v>0</v>
      </c>
      <c r="BW38" s="10">
        <v>0</v>
      </c>
      <c r="BX38" s="10">
        <v>0</v>
      </c>
      <c r="BY38" s="10">
        <v>0</v>
      </c>
      <c r="BZ38" s="10">
        <v>0</v>
      </c>
      <c r="CA38" s="10">
        <v>1</v>
      </c>
      <c r="CB38" s="10">
        <v>0</v>
      </c>
      <c r="CC38" s="10">
        <v>0</v>
      </c>
      <c r="CD38" s="10">
        <v>0</v>
      </c>
      <c r="CE38" s="10">
        <v>0</v>
      </c>
      <c r="CF38" s="10">
        <v>0</v>
      </c>
      <c r="CG38" s="10">
        <v>0</v>
      </c>
      <c r="CH38" s="10">
        <v>0</v>
      </c>
      <c r="CI38" s="10">
        <v>0</v>
      </c>
      <c r="CJ38" s="10">
        <v>0</v>
      </c>
      <c r="CK38" s="10">
        <v>0</v>
      </c>
    </row>
    <row r="39" spans="1:89" ht="15.75" customHeight="1">
      <c r="A39" s="7">
        <v>38</v>
      </c>
      <c r="B39" s="8" t="s">
        <v>198</v>
      </c>
      <c r="C39" s="9">
        <v>45139</v>
      </c>
      <c r="D39" s="10">
        <v>2010</v>
      </c>
      <c r="E39" s="10">
        <v>16</v>
      </c>
      <c r="F39" s="10">
        <v>1</v>
      </c>
      <c r="G39" s="11">
        <v>0.95</v>
      </c>
      <c r="H39" s="11">
        <v>0.3</v>
      </c>
      <c r="I39" s="10">
        <v>36</v>
      </c>
      <c r="J39" s="12">
        <v>60</v>
      </c>
      <c r="K39" s="12">
        <v>60</v>
      </c>
      <c r="L39" s="10">
        <v>3</v>
      </c>
      <c r="M39" s="13" t="s">
        <v>199</v>
      </c>
      <c r="N39" s="13" t="s">
        <v>200</v>
      </c>
      <c r="O39" s="10">
        <v>0</v>
      </c>
      <c r="P39" s="10">
        <v>0</v>
      </c>
      <c r="Q39" s="10">
        <v>1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 s="10">
        <v>1</v>
      </c>
      <c r="AA39" s="10">
        <v>0</v>
      </c>
      <c r="AB39" s="10">
        <v>0</v>
      </c>
      <c r="AC39" s="10">
        <v>1</v>
      </c>
      <c r="AD39" s="10">
        <v>1</v>
      </c>
      <c r="AE39" s="10">
        <v>1</v>
      </c>
      <c r="AF39" s="10">
        <v>0</v>
      </c>
      <c r="AG39" s="10">
        <v>0</v>
      </c>
      <c r="AH39" s="10">
        <v>1</v>
      </c>
      <c r="AI39" s="10">
        <v>1</v>
      </c>
      <c r="AJ39" s="10">
        <v>1</v>
      </c>
      <c r="AK39" s="10">
        <v>0</v>
      </c>
      <c r="AL39" s="10">
        <v>0</v>
      </c>
      <c r="AM39" s="10">
        <v>1</v>
      </c>
      <c r="AN39" s="10">
        <v>0</v>
      </c>
      <c r="AO39" s="10">
        <v>0</v>
      </c>
      <c r="AP39" s="10">
        <v>0</v>
      </c>
      <c r="AQ39" s="10">
        <v>0</v>
      </c>
      <c r="AR39" s="10">
        <v>0</v>
      </c>
      <c r="AS39" s="10">
        <v>0</v>
      </c>
      <c r="AT39" s="10">
        <v>0</v>
      </c>
      <c r="AU39" s="10">
        <v>0</v>
      </c>
      <c r="AV39" s="10">
        <v>0</v>
      </c>
      <c r="AW39" s="10">
        <v>0</v>
      </c>
      <c r="AX39" s="10">
        <v>1</v>
      </c>
      <c r="AY39" s="10">
        <v>1</v>
      </c>
      <c r="AZ39" s="10">
        <v>0</v>
      </c>
      <c r="BA39" s="10">
        <v>0</v>
      </c>
      <c r="BB39" s="10">
        <v>0</v>
      </c>
      <c r="BC39" s="10">
        <v>0</v>
      </c>
      <c r="BD39" s="10">
        <v>0</v>
      </c>
      <c r="BE39" s="10">
        <v>0</v>
      </c>
      <c r="BF39" s="10">
        <v>0</v>
      </c>
      <c r="BG39" s="10">
        <v>0</v>
      </c>
      <c r="BH39" s="10">
        <v>0</v>
      </c>
      <c r="BI39" s="10">
        <v>1</v>
      </c>
      <c r="BJ39" s="10">
        <v>1</v>
      </c>
      <c r="BK39" s="10">
        <v>1</v>
      </c>
      <c r="BL39" s="10">
        <v>0</v>
      </c>
      <c r="BM39" s="10">
        <v>0</v>
      </c>
      <c r="BN39" s="10">
        <v>0</v>
      </c>
      <c r="BO39" s="10">
        <v>0</v>
      </c>
      <c r="BP39" s="10">
        <v>0</v>
      </c>
      <c r="BQ39" s="10">
        <v>0</v>
      </c>
      <c r="BR39" s="10">
        <v>0</v>
      </c>
      <c r="BS39" s="10">
        <v>0</v>
      </c>
      <c r="BT39" s="10">
        <v>0</v>
      </c>
      <c r="BU39" s="10">
        <v>0</v>
      </c>
      <c r="BV39" s="10">
        <v>0</v>
      </c>
      <c r="BW39" s="10">
        <v>0</v>
      </c>
      <c r="BX39" s="10">
        <v>0</v>
      </c>
      <c r="BY39" s="10">
        <v>0</v>
      </c>
      <c r="BZ39" s="10">
        <v>0</v>
      </c>
      <c r="CA39" s="10">
        <v>0</v>
      </c>
      <c r="CB39" s="10">
        <v>1</v>
      </c>
      <c r="CC39" s="10">
        <v>1</v>
      </c>
      <c r="CD39" s="10">
        <v>0</v>
      </c>
      <c r="CE39" s="10">
        <v>0</v>
      </c>
      <c r="CF39" s="10">
        <v>0</v>
      </c>
      <c r="CG39" s="10">
        <v>0</v>
      </c>
      <c r="CH39" s="10">
        <v>0</v>
      </c>
      <c r="CI39" s="10">
        <v>0</v>
      </c>
      <c r="CJ39" s="10">
        <v>0</v>
      </c>
      <c r="CK39" s="10">
        <v>0</v>
      </c>
    </row>
    <row r="40" spans="1:89" ht="15.75" customHeight="1">
      <c r="A40" s="7">
        <v>39</v>
      </c>
      <c r="B40" s="8" t="s">
        <v>201</v>
      </c>
      <c r="C40" s="9">
        <v>45139</v>
      </c>
      <c r="D40" s="10">
        <v>2021</v>
      </c>
      <c r="E40" s="10">
        <v>7</v>
      </c>
      <c r="F40" s="10">
        <v>3</v>
      </c>
      <c r="G40" s="11">
        <v>0.7</v>
      </c>
      <c r="H40" s="11">
        <v>0.9</v>
      </c>
      <c r="I40" s="10">
        <v>20</v>
      </c>
      <c r="J40" s="12">
        <v>97</v>
      </c>
      <c r="K40" s="12">
        <v>208</v>
      </c>
      <c r="L40" s="10">
        <v>20</v>
      </c>
      <c r="M40" s="13" t="s">
        <v>202</v>
      </c>
      <c r="N40" s="13" t="s">
        <v>203</v>
      </c>
      <c r="O40" s="10">
        <v>0</v>
      </c>
      <c r="P40" s="10">
        <v>0</v>
      </c>
      <c r="Q40" s="10">
        <v>1</v>
      </c>
      <c r="R40" s="10">
        <v>0</v>
      </c>
      <c r="S40" s="10">
        <v>1</v>
      </c>
      <c r="T40" s="10">
        <v>1</v>
      </c>
      <c r="U40" s="10">
        <v>1</v>
      </c>
      <c r="V40" s="10">
        <v>0</v>
      </c>
      <c r="W40" s="10">
        <v>0</v>
      </c>
      <c r="X40" s="10">
        <v>0</v>
      </c>
      <c r="Y40" s="10">
        <v>0</v>
      </c>
      <c r="Z40" s="10">
        <v>1</v>
      </c>
      <c r="AA40" s="10">
        <v>0</v>
      </c>
      <c r="AB40" s="10">
        <v>0</v>
      </c>
      <c r="AC40" s="10">
        <v>0</v>
      </c>
      <c r="AD40" s="10">
        <v>0</v>
      </c>
      <c r="AE40" s="10">
        <v>0</v>
      </c>
      <c r="AF40" s="10">
        <v>0</v>
      </c>
      <c r="AG40" s="10">
        <v>0</v>
      </c>
      <c r="AH40" s="10">
        <v>0</v>
      </c>
      <c r="AI40" s="10">
        <v>0</v>
      </c>
      <c r="AJ40" s="10">
        <v>0</v>
      </c>
      <c r="AK40" s="10">
        <v>1</v>
      </c>
      <c r="AL40" s="10">
        <v>1</v>
      </c>
      <c r="AM40" s="10">
        <v>0</v>
      </c>
      <c r="AN40" s="10">
        <v>0</v>
      </c>
      <c r="AO40" s="10">
        <v>0</v>
      </c>
      <c r="AP40" s="10">
        <v>0</v>
      </c>
      <c r="AQ40" s="10">
        <v>1</v>
      </c>
      <c r="AR40" s="10">
        <v>1</v>
      </c>
      <c r="AS40" s="10">
        <v>1</v>
      </c>
      <c r="AT40" s="10">
        <v>0</v>
      </c>
      <c r="AU40" s="10">
        <v>0</v>
      </c>
      <c r="AV40" s="10">
        <v>0</v>
      </c>
      <c r="AW40" s="10">
        <v>0</v>
      </c>
      <c r="AX40" s="10">
        <v>0</v>
      </c>
      <c r="AY40" s="10">
        <v>1</v>
      </c>
      <c r="AZ40" s="10">
        <v>1</v>
      </c>
      <c r="BA40" s="10">
        <v>0</v>
      </c>
      <c r="BB40" s="10">
        <v>0</v>
      </c>
      <c r="BC40" s="10">
        <v>0</v>
      </c>
      <c r="BD40" s="10">
        <v>0</v>
      </c>
      <c r="BE40" s="10">
        <v>0</v>
      </c>
      <c r="BF40" s="10">
        <v>0</v>
      </c>
      <c r="BG40" s="10">
        <v>0</v>
      </c>
      <c r="BH40" s="10">
        <v>0</v>
      </c>
      <c r="BI40" s="10">
        <v>1</v>
      </c>
      <c r="BJ40" s="10">
        <v>1</v>
      </c>
      <c r="BK40" s="10">
        <v>0</v>
      </c>
      <c r="BL40" s="10">
        <v>0</v>
      </c>
      <c r="BM40" s="10">
        <v>0</v>
      </c>
      <c r="BN40" s="10">
        <v>0</v>
      </c>
      <c r="BO40" s="10">
        <v>0</v>
      </c>
      <c r="BP40" s="10">
        <v>0</v>
      </c>
      <c r="BQ40" s="10">
        <v>0</v>
      </c>
      <c r="BR40" s="10">
        <v>0</v>
      </c>
      <c r="BS40" s="10">
        <v>0</v>
      </c>
      <c r="BT40" s="10">
        <v>0</v>
      </c>
      <c r="BU40" s="10">
        <v>0</v>
      </c>
      <c r="BV40" s="10">
        <v>0</v>
      </c>
      <c r="BW40" s="10">
        <v>0</v>
      </c>
      <c r="BX40" s="10">
        <v>0</v>
      </c>
      <c r="BY40" s="10">
        <v>0</v>
      </c>
      <c r="BZ40" s="10">
        <v>1</v>
      </c>
      <c r="CA40" s="10">
        <v>0</v>
      </c>
      <c r="CB40" s="10">
        <v>0</v>
      </c>
      <c r="CC40" s="10">
        <v>0</v>
      </c>
      <c r="CD40" s="10">
        <v>0</v>
      </c>
      <c r="CE40" s="10">
        <v>0</v>
      </c>
      <c r="CF40" s="10">
        <v>0</v>
      </c>
      <c r="CG40" s="10">
        <v>0</v>
      </c>
      <c r="CH40" s="10">
        <v>0</v>
      </c>
      <c r="CI40" s="10">
        <v>0</v>
      </c>
      <c r="CJ40" s="10">
        <v>0</v>
      </c>
      <c r="CK40" s="10">
        <v>0</v>
      </c>
    </row>
    <row r="41" spans="1:89" ht="15.75" customHeight="1">
      <c r="A41" s="7">
        <v>40</v>
      </c>
      <c r="B41" s="8" t="s">
        <v>204</v>
      </c>
      <c r="C41" s="9">
        <v>45139</v>
      </c>
      <c r="D41" s="10">
        <v>2013</v>
      </c>
      <c r="E41" s="10">
        <v>32</v>
      </c>
      <c r="F41" s="10">
        <v>6</v>
      </c>
      <c r="G41" s="11">
        <v>0.8</v>
      </c>
      <c r="H41" s="11">
        <v>0.6</v>
      </c>
      <c r="I41" s="10">
        <v>50</v>
      </c>
      <c r="J41" s="12">
        <v>130</v>
      </c>
      <c r="K41" s="12">
        <v>170</v>
      </c>
      <c r="L41" s="10">
        <v>3</v>
      </c>
      <c r="M41" s="13" t="s">
        <v>205</v>
      </c>
      <c r="N41" s="13" t="s">
        <v>206</v>
      </c>
      <c r="O41" s="10">
        <v>0</v>
      </c>
      <c r="P41" s="10">
        <v>0</v>
      </c>
      <c r="Q41" s="10">
        <v>1</v>
      </c>
      <c r="R41" s="10">
        <v>1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1</v>
      </c>
      <c r="AH41" s="10">
        <v>1</v>
      </c>
      <c r="AI41" s="10">
        <v>1</v>
      </c>
      <c r="AJ41" s="10">
        <v>1</v>
      </c>
      <c r="AK41" s="10">
        <v>1</v>
      </c>
      <c r="AL41" s="10">
        <v>1</v>
      </c>
      <c r="AM41" s="10">
        <v>1</v>
      </c>
      <c r="AN41" s="10">
        <v>1</v>
      </c>
      <c r="AO41" s="10">
        <v>1</v>
      </c>
      <c r="AP41" s="10">
        <v>1</v>
      </c>
      <c r="AQ41" s="10">
        <v>1</v>
      </c>
      <c r="AR41" s="10">
        <v>1</v>
      </c>
      <c r="AS41" s="10">
        <v>0</v>
      </c>
      <c r="AT41" s="10">
        <v>0</v>
      </c>
      <c r="AU41" s="10">
        <v>0</v>
      </c>
      <c r="AV41" s="10">
        <v>0</v>
      </c>
      <c r="AW41" s="10">
        <v>0</v>
      </c>
      <c r="AX41" s="10">
        <v>0</v>
      </c>
      <c r="AY41" s="10">
        <v>1</v>
      </c>
      <c r="AZ41" s="10">
        <v>0</v>
      </c>
      <c r="BA41" s="10">
        <v>0</v>
      </c>
      <c r="BB41" s="10">
        <v>0</v>
      </c>
      <c r="BC41" s="10">
        <v>0</v>
      </c>
      <c r="BD41" s="10">
        <v>0</v>
      </c>
      <c r="BE41" s="10">
        <v>0</v>
      </c>
      <c r="BF41" s="10">
        <v>0</v>
      </c>
      <c r="BG41" s="10">
        <v>0</v>
      </c>
      <c r="BH41" s="10">
        <v>0</v>
      </c>
      <c r="BI41" s="10">
        <v>1</v>
      </c>
      <c r="BJ41" s="10">
        <v>1</v>
      </c>
      <c r="BK41" s="10">
        <v>1</v>
      </c>
      <c r="BL41" s="10">
        <v>0</v>
      </c>
      <c r="BM41" s="10">
        <v>0</v>
      </c>
      <c r="BN41" s="10">
        <v>0</v>
      </c>
      <c r="BO41" s="10">
        <v>0</v>
      </c>
      <c r="BP41" s="10">
        <v>0</v>
      </c>
      <c r="BQ41" s="10">
        <v>0</v>
      </c>
      <c r="BR41" s="10">
        <v>0</v>
      </c>
      <c r="BS41" s="10">
        <v>0</v>
      </c>
      <c r="BT41" s="10">
        <v>0</v>
      </c>
      <c r="BU41" s="10">
        <v>0</v>
      </c>
      <c r="BV41" s="10">
        <v>1</v>
      </c>
      <c r="BW41" s="10">
        <v>1</v>
      </c>
      <c r="BX41" s="10">
        <v>1</v>
      </c>
      <c r="BY41" s="10">
        <v>0</v>
      </c>
      <c r="BZ41" s="10">
        <v>1</v>
      </c>
      <c r="CA41" s="10">
        <v>0</v>
      </c>
      <c r="CB41" s="10">
        <v>0</v>
      </c>
      <c r="CC41" s="10">
        <v>1</v>
      </c>
      <c r="CD41" s="10">
        <v>0</v>
      </c>
      <c r="CE41" s="10">
        <v>0</v>
      </c>
      <c r="CF41" s="10">
        <v>1</v>
      </c>
      <c r="CG41" s="10">
        <v>0</v>
      </c>
      <c r="CH41" s="10">
        <v>0</v>
      </c>
      <c r="CI41" s="10">
        <v>1</v>
      </c>
      <c r="CJ41" s="10">
        <v>0</v>
      </c>
      <c r="CK41" s="10">
        <v>0</v>
      </c>
    </row>
    <row r="42" spans="1:89" ht="15.75" customHeight="1">
      <c r="A42" s="7">
        <v>41</v>
      </c>
      <c r="B42" s="8" t="s">
        <v>207</v>
      </c>
      <c r="C42" s="9">
        <v>45139</v>
      </c>
      <c r="D42" s="10">
        <v>1993</v>
      </c>
      <c r="E42" s="10">
        <v>28</v>
      </c>
      <c r="F42" s="10">
        <v>8</v>
      </c>
      <c r="G42" s="11">
        <v>0.95</v>
      </c>
      <c r="H42" s="11">
        <v>0.2</v>
      </c>
      <c r="I42" s="10">
        <v>60</v>
      </c>
      <c r="J42" s="12">
        <v>113</v>
      </c>
      <c r="K42" s="12">
        <v>165</v>
      </c>
      <c r="L42" s="10">
        <v>3</v>
      </c>
      <c r="M42" s="13" t="s">
        <v>208</v>
      </c>
      <c r="N42" s="13" t="s">
        <v>209</v>
      </c>
      <c r="O42" s="10">
        <v>0</v>
      </c>
      <c r="P42" s="10">
        <v>0</v>
      </c>
      <c r="Q42" s="10">
        <v>1</v>
      </c>
      <c r="R42" s="10">
        <v>0</v>
      </c>
      <c r="S42" s="10">
        <v>0</v>
      </c>
      <c r="T42" s="10">
        <v>0</v>
      </c>
      <c r="U42" s="10">
        <v>1</v>
      </c>
      <c r="V42" s="10">
        <v>0</v>
      </c>
      <c r="W42" s="10">
        <v>0</v>
      </c>
      <c r="X42" s="10">
        <v>0</v>
      </c>
      <c r="Y42" s="10">
        <v>0</v>
      </c>
      <c r="Z42" s="10">
        <v>1</v>
      </c>
      <c r="AA42" s="10">
        <v>0</v>
      </c>
      <c r="AB42" s="10">
        <v>0</v>
      </c>
      <c r="AC42" s="10">
        <v>1</v>
      </c>
      <c r="AD42" s="10">
        <v>1</v>
      </c>
      <c r="AE42" s="10">
        <v>1</v>
      </c>
      <c r="AF42" s="10">
        <v>1</v>
      </c>
      <c r="AG42" s="10">
        <v>1</v>
      </c>
      <c r="AH42" s="10">
        <v>1</v>
      </c>
      <c r="AI42" s="10">
        <v>1</v>
      </c>
      <c r="AJ42" s="10">
        <v>1</v>
      </c>
      <c r="AK42" s="10">
        <v>1</v>
      </c>
      <c r="AL42" s="10">
        <v>0</v>
      </c>
      <c r="AM42" s="10">
        <v>1</v>
      </c>
      <c r="AN42" s="10">
        <v>1</v>
      </c>
      <c r="AO42" s="10">
        <v>0</v>
      </c>
      <c r="AP42" s="10">
        <v>0</v>
      </c>
      <c r="AQ42" s="10">
        <v>0</v>
      </c>
      <c r="AR42" s="10">
        <v>0</v>
      </c>
      <c r="AS42" s="10">
        <v>0</v>
      </c>
      <c r="AT42" s="10">
        <v>0</v>
      </c>
      <c r="AU42" s="10">
        <v>0</v>
      </c>
      <c r="AV42" s="10">
        <v>0</v>
      </c>
      <c r="AW42" s="10">
        <v>0</v>
      </c>
      <c r="AX42" s="10">
        <v>1</v>
      </c>
      <c r="AY42" s="10">
        <v>1</v>
      </c>
      <c r="AZ42" s="10">
        <v>0</v>
      </c>
      <c r="BA42" s="10">
        <v>0</v>
      </c>
      <c r="BB42" s="10">
        <v>0</v>
      </c>
      <c r="BC42" s="10">
        <v>0</v>
      </c>
      <c r="BD42" s="10">
        <v>0</v>
      </c>
      <c r="BE42" s="10">
        <v>0</v>
      </c>
      <c r="BF42" s="10">
        <v>0</v>
      </c>
      <c r="BG42" s="10">
        <v>0</v>
      </c>
      <c r="BH42" s="10">
        <v>0</v>
      </c>
      <c r="BI42" s="10">
        <v>1</v>
      </c>
      <c r="BJ42" s="10">
        <v>1</v>
      </c>
      <c r="BK42" s="10">
        <v>1</v>
      </c>
      <c r="BL42" s="10">
        <v>0</v>
      </c>
      <c r="BM42" s="10">
        <v>0</v>
      </c>
      <c r="BN42" s="10">
        <v>0</v>
      </c>
      <c r="BO42" s="10">
        <v>0</v>
      </c>
      <c r="BP42" s="10">
        <v>0</v>
      </c>
      <c r="BQ42" s="10">
        <v>0</v>
      </c>
      <c r="BR42" s="10">
        <v>0</v>
      </c>
      <c r="BS42" s="10">
        <v>0</v>
      </c>
      <c r="BT42" s="10">
        <v>0</v>
      </c>
      <c r="BU42" s="10">
        <v>0</v>
      </c>
      <c r="BV42" s="10">
        <v>0</v>
      </c>
      <c r="BW42" s="10">
        <v>0</v>
      </c>
      <c r="BX42" s="10">
        <v>0</v>
      </c>
      <c r="BY42" s="10">
        <v>0</v>
      </c>
      <c r="BZ42" s="10">
        <v>1</v>
      </c>
      <c r="CA42" s="10">
        <v>1</v>
      </c>
      <c r="CB42" s="10">
        <v>0</v>
      </c>
      <c r="CC42" s="10">
        <v>0</v>
      </c>
      <c r="CD42" s="10">
        <v>0</v>
      </c>
      <c r="CE42" s="10">
        <v>0</v>
      </c>
      <c r="CF42" s="10">
        <v>0</v>
      </c>
      <c r="CG42" s="10">
        <v>0</v>
      </c>
      <c r="CH42" s="10">
        <v>0</v>
      </c>
      <c r="CI42" s="10">
        <v>0</v>
      </c>
      <c r="CJ42" s="10">
        <v>0</v>
      </c>
      <c r="CK42" s="10">
        <v>0</v>
      </c>
    </row>
    <row r="43" spans="1:89" ht="15.75" customHeight="1">
      <c r="A43" s="7">
        <v>42</v>
      </c>
      <c r="B43" s="8" t="s">
        <v>210</v>
      </c>
      <c r="C43" s="9">
        <v>45139</v>
      </c>
      <c r="D43" s="10">
        <v>1984</v>
      </c>
      <c r="E43" s="10">
        <v>127</v>
      </c>
      <c r="F43" s="10">
        <v>25</v>
      </c>
      <c r="G43" s="11">
        <v>0.7</v>
      </c>
      <c r="H43" s="11">
        <v>0.75</v>
      </c>
      <c r="I43" s="10">
        <v>316</v>
      </c>
      <c r="J43" s="12">
        <v>135</v>
      </c>
      <c r="K43" s="12">
        <v>195</v>
      </c>
      <c r="L43" s="10">
        <v>4</v>
      </c>
      <c r="M43" s="13" t="s">
        <v>211</v>
      </c>
      <c r="N43" s="13" t="s">
        <v>212</v>
      </c>
      <c r="O43" s="10">
        <v>0</v>
      </c>
      <c r="P43" s="10">
        <v>1</v>
      </c>
      <c r="Q43" s="10">
        <v>1</v>
      </c>
      <c r="R43" s="10">
        <v>1</v>
      </c>
      <c r="S43" s="10">
        <v>1</v>
      </c>
      <c r="T43" s="10">
        <v>0</v>
      </c>
      <c r="U43" s="10">
        <v>0</v>
      </c>
      <c r="V43" s="10">
        <v>0</v>
      </c>
      <c r="W43" s="10">
        <v>1</v>
      </c>
      <c r="X43" s="10">
        <v>0</v>
      </c>
      <c r="Y43" s="10">
        <v>1</v>
      </c>
      <c r="Z43" s="10">
        <v>0</v>
      </c>
      <c r="AA43" s="10">
        <v>0</v>
      </c>
      <c r="AB43" s="10">
        <v>0</v>
      </c>
      <c r="AC43" s="10">
        <v>0</v>
      </c>
      <c r="AD43" s="10">
        <v>1</v>
      </c>
      <c r="AE43" s="10">
        <v>1</v>
      </c>
      <c r="AF43" s="10">
        <v>1</v>
      </c>
      <c r="AG43" s="10">
        <v>0</v>
      </c>
      <c r="AH43" s="10">
        <v>1</v>
      </c>
      <c r="AI43" s="10">
        <v>1</v>
      </c>
      <c r="AJ43" s="10">
        <v>1</v>
      </c>
      <c r="AK43" s="10">
        <v>1</v>
      </c>
      <c r="AL43" s="10">
        <v>0</v>
      </c>
      <c r="AM43" s="10">
        <v>1</v>
      </c>
      <c r="AN43" s="10">
        <v>1</v>
      </c>
      <c r="AO43" s="10">
        <v>1</v>
      </c>
      <c r="AP43" s="10">
        <v>0</v>
      </c>
      <c r="AQ43" s="10">
        <v>0</v>
      </c>
      <c r="AR43" s="10">
        <v>0</v>
      </c>
      <c r="AS43" s="10">
        <v>1</v>
      </c>
      <c r="AT43" s="10">
        <v>0</v>
      </c>
      <c r="AU43" s="10">
        <v>0</v>
      </c>
      <c r="AV43" s="10">
        <v>0</v>
      </c>
      <c r="AW43" s="10">
        <v>0</v>
      </c>
      <c r="AX43" s="10">
        <v>0</v>
      </c>
      <c r="AY43" s="10">
        <v>1</v>
      </c>
      <c r="AZ43" s="10">
        <v>1</v>
      </c>
      <c r="BA43" s="10">
        <v>0</v>
      </c>
      <c r="BB43" s="10">
        <v>0</v>
      </c>
      <c r="BC43" s="10">
        <v>1</v>
      </c>
      <c r="BD43" s="10">
        <v>1</v>
      </c>
      <c r="BE43" s="10">
        <v>0</v>
      </c>
      <c r="BF43" s="10">
        <v>0</v>
      </c>
      <c r="BG43" s="10">
        <v>0</v>
      </c>
      <c r="BH43" s="10">
        <v>0</v>
      </c>
      <c r="BI43" s="10">
        <v>0</v>
      </c>
      <c r="BJ43" s="10">
        <v>1</v>
      </c>
      <c r="BK43" s="10">
        <v>0</v>
      </c>
      <c r="BL43" s="10">
        <v>0</v>
      </c>
      <c r="BM43" s="10">
        <v>0</v>
      </c>
      <c r="BN43" s="10">
        <v>0</v>
      </c>
      <c r="BO43" s="10">
        <v>1</v>
      </c>
      <c r="BP43" s="10">
        <v>1</v>
      </c>
      <c r="BQ43" s="10">
        <v>1</v>
      </c>
      <c r="BR43" s="10">
        <v>0</v>
      </c>
      <c r="BS43" s="10">
        <v>0</v>
      </c>
      <c r="BT43" s="10">
        <v>0</v>
      </c>
      <c r="BU43" s="10">
        <v>0</v>
      </c>
      <c r="BV43" s="10">
        <v>0</v>
      </c>
      <c r="BW43" s="10">
        <v>0</v>
      </c>
      <c r="BX43" s="10">
        <v>0</v>
      </c>
      <c r="BY43" s="10">
        <v>1</v>
      </c>
      <c r="BZ43" s="10">
        <v>1</v>
      </c>
      <c r="CA43" s="10">
        <v>1</v>
      </c>
      <c r="CB43" s="10">
        <v>0</v>
      </c>
      <c r="CC43" s="10">
        <v>0</v>
      </c>
      <c r="CD43" s="10">
        <v>0</v>
      </c>
      <c r="CE43" s="10">
        <v>0</v>
      </c>
      <c r="CF43" s="10">
        <v>1</v>
      </c>
      <c r="CG43" s="10">
        <v>0</v>
      </c>
      <c r="CH43" s="10">
        <v>0</v>
      </c>
      <c r="CI43" s="10">
        <v>1</v>
      </c>
      <c r="CJ43" s="10">
        <v>0</v>
      </c>
      <c r="CK43" s="10">
        <v>0</v>
      </c>
    </row>
    <row r="44" spans="1:89" ht="15.75" customHeight="1">
      <c r="A44" s="7">
        <v>43</v>
      </c>
      <c r="B44" s="8" t="s">
        <v>213</v>
      </c>
      <c r="C44" s="9">
        <v>45139</v>
      </c>
      <c r="D44" s="10">
        <v>2015</v>
      </c>
      <c r="E44" s="10">
        <v>16</v>
      </c>
      <c r="F44" s="10">
        <v>8</v>
      </c>
      <c r="G44" s="11">
        <v>0.5</v>
      </c>
      <c r="H44" s="11">
        <v>0.5</v>
      </c>
      <c r="I44" s="10">
        <v>35</v>
      </c>
      <c r="J44" s="12">
        <v>120</v>
      </c>
      <c r="K44" s="12">
        <v>175</v>
      </c>
      <c r="L44" s="10">
        <v>2</v>
      </c>
      <c r="M44" s="13" t="s">
        <v>214</v>
      </c>
      <c r="N44" s="13" t="s">
        <v>215</v>
      </c>
      <c r="O44" s="10">
        <v>0</v>
      </c>
      <c r="P44" s="10">
        <v>0</v>
      </c>
      <c r="Q44" s="10">
        <v>1</v>
      </c>
      <c r="R44" s="10">
        <v>0</v>
      </c>
      <c r="S44" s="10">
        <v>1</v>
      </c>
      <c r="T44" s="10">
        <v>0</v>
      </c>
      <c r="U44" s="10">
        <v>1</v>
      </c>
      <c r="V44" s="10">
        <v>0</v>
      </c>
      <c r="W44" s="10">
        <v>0</v>
      </c>
      <c r="X44" s="10">
        <v>0</v>
      </c>
      <c r="Y44" s="10">
        <v>1</v>
      </c>
      <c r="Z44" s="10">
        <v>0</v>
      </c>
      <c r="AA44" s="10">
        <v>0</v>
      </c>
      <c r="AB44" s="10">
        <v>1</v>
      </c>
      <c r="AC44" s="10">
        <v>1</v>
      </c>
      <c r="AD44" s="10">
        <v>1</v>
      </c>
      <c r="AE44" s="10">
        <v>1</v>
      </c>
      <c r="AF44" s="10">
        <v>1</v>
      </c>
      <c r="AG44" s="10">
        <v>1</v>
      </c>
      <c r="AH44" s="10">
        <v>1</v>
      </c>
      <c r="AI44" s="10">
        <v>1</v>
      </c>
      <c r="AJ44" s="10">
        <v>1</v>
      </c>
      <c r="AK44" s="10">
        <v>1</v>
      </c>
      <c r="AL44" s="10">
        <v>0</v>
      </c>
      <c r="AM44" s="10">
        <v>1</v>
      </c>
      <c r="AN44" s="10">
        <v>0</v>
      </c>
      <c r="AO44" s="10">
        <v>0</v>
      </c>
      <c r="AP44" s="10">
        <v>0</v>
      </c>
      <c r="AQ44" s="10">
        <v>0</v>
      </c>
      <c r="AR44" s="10">
        <v>0</v>
      </c>
      <c r="AS44" s="10">
        <v>0</v>
      </c>
      <c r="AT44" s="10">
        <v>0</v>
      </c>
      <c r="AU44" s="10">
        <v>0</v>
      </c>
      <c r="AV44" s="10">
        <v>0</v>
      </c>
      <c r="AW44" s="10">
        <v>0</v>
      </c>
      <c r="AX44" s="10">
        <v>1</v>
      </c>
      <c r="AY44" s="10">
        <v>1</v>
      </c>
      <c r="AZ44" s="10">
        <v>1</v>
      </c>
      <c r="BA44" s="10">
        <v>0</v>
      </c>
      <c r="BB44" s="10">
        <v>0</v>
      </c>
      <c r="BC44" s="10">
        <v>0</v>
      </c>
      <c r="BD44" s="10">
        <v>0</v>
      </c>
      <c r="BE44" s="10">
        <v>1</v>
      </c>
      <c r="BF44" s="10">
        <v>0</v>
      </c>
      <c r="BG44" s="10">
        <v>0</v>
      </c>
      <c r="BH44" s="10">
        <v>1</v>
      </c>
      <c r="BI44" s="10">
        <v>0</v>
      </c>
      <c r="BJ44" s="10">
        <v>1</v>
      </c>
      <c r="BK44" s="10">
        <v>1</v>
      </c>
      <c r="BL44" s="10">
        <v>1</v>
      </c>
      <c r="BM44" s="10">
        <v>0</v>
      </c>
      <c r="BN44" s="10">
        <v>0</v>
      </c>
      <c r="BO44" s="10">
        <v>1</v>
      </c>
      <c r="BP44" s="10">
        <v>1</v>
      </c>
      <c r="BQ44" s="10">
        <v>0</v>
      </c>
      <c r="BR44" s="10">
        <v>0</v>
      </c>
      <c r="BS44" s="10">
        <v>0</v>
      </c>
      <c r="BT44" s="10">
        <v>0</v>
      </c>
      <c r="BU44" s="10">
        <v>0</v>
      </c>
      <c r="BV44" s="10">
        <v>0</v>
      </c>
      <c r="BW44" s="10">
        <v>0</v>
      </c>
      <c r="BX44" s="10">
        <v>0</v>
      </c>
      <c r="BY44" s="10">
        <v>0</v>
      </c>
      <c r="BZ44" s="10">
        <v>1</v>
      </c>
      <c r="CA44" s="10">
        <v>1</v>
      </c>
      <c r="CB44" s="10">
        <v>0</v>
      </c>
      <c r="CC44" s="10">
        <v>1</v>
      </c>
      <c r="CD44" s="10">
        <v>1</v>
      </c>
      <c r="CE44" s="10">
        <v>0</v>
      </c>
      <c r="CF44" s="10">
        <v>0</v>
      </c>
      <c r="CG44" s="10">
        <v>0</v>
      </c>
      <c r="CH44" s="10">
        <v>0</v>
      </c>
      <c r="CI44" s="10">
        <v>0</v>
      </c>
      <c r="CJ44" s="10">
        <v>0</v>
      </c>
      <c r="CK44" s="10">
        <v>0</v>
      </c>
    </row>
    <row r="45" spans="1:89" ht="15.75" customHeight="1">
      <c r="A45" s="7">
        <v>44</v>
      </c>
      <c r="B45" s="8" t="s">
        <v>216</v>
      </c>
      <c r="C45" s="9">
        <v>45139</v>
      </c>
      <c r="D45" s="10">
        <v>2019</v>
      </c>
      <c r="E45" s="10">
        <v>17</v>
      </c>
      <c r="F45" s="10">
        <v>5</v>
      </c>
      <c r="G45" s="11">
        <v>0.94</v>
      </c>
      <c r="H45" s="11">
        <v>0.94</v>
      </c>
      <c r="I45" s="10">
        <v>34</v>
      </c>
      <c r="J45" s="12">
        <v>132</v>
      </c>
      <c r="K45" s="12">
        <v>180</v>
      </c>
      <c r="L45" s="10">
        <v>3</v>
      </c>
      <c r="M45" s="13" t="s">
        <v>217</v>
      </c>
      <c r="N45" s="13" t="s">
        <v>218</v>
      </c>
      <c r="O45" s="10">
        <v>0</v>
      </c>
      <c r="P45" s="10">
        <v>0</v>
      </c>
      <c r="Q45" s="10">
        <v>1</v>
      </c>
      <c r="R45" s="10">
        <v>0</v>
      </c>
      <c r="S45" s="10">
        <v>1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1</v>
      </c>
      <c r="Z45" s="10">
        <v>0</v>
      </c>
      <c r="AA45" s="10">
        <v>0</v>
      </c>
      <c r="AB45" s="10">
        <v>1</v>
      </c>
      <c r="AC45" s="10">
        <v>1</v>
      </c>
      <c r="AD45" s="10">
        <v>1</v>
      </c>
      <c r="AE45" s="10">
        <v>1</v>
      </c>
      <c r="AF45" s="10">
        <v>1</v>
      </c>
      <c r="AG45" s="10">
        <v>1</v>
      </c>
      <c r="AH45" s="10">
        <v>0</v>
      </c>
      <c r="AI45" s="10">
        <v>0</v>
      </c>
      <c r="AJ45" s="10">
        <v>0</v>
      </c>
      <c r="AK45" s="10">
        <v>1</v>
      </c>
      <c r="AL45" s="10">
        <v>1</v>
      </c>
      <c r="AM45" s="10">
        <v>0</v>
      </c>
      <c r="AN45" s="10">
        <v>0</v>
      </c>
      <c r="AO45" s="10">
        <v>0</v>
      </c>
      <c r="AP45" s="10">
        <v>0</v>
      </c>
      <c r="AQ45" s="10">
        <v>1</v>
      </c>
      <c r="AR45" s="10">
        <v>1</v>
      </c>
      <c r="AS45" s="10">
        <v>0</v>
      </c>
      <c r="AT45" s="10">
        <v>0</v>
      </c>
      <c r="AU45" s="10">
        <v>0</v>
      </c>
      <c r="AV45" s="10">
        <v>0</v>
      </c>
      <c r="AW45" s="10">
        <v>0</v>
      </c>
      <c r="AX45" s="10">
        <v>0</v>
      </c>
      <c r="AY45" s="10">
        <v>1</v>
      </c>
      <c r="AZ45" s="10">
        <v>1</v>
      </c>
      <c r="BA45" s="10">
        <v>0</v>
      </c>
      <c r="BB45" s="10">
        <v>0</v>
      </c>
      <c r="BC45" s="10">
        <v>1</v>
      </c>
      <c r="BD45" s="10">
        <v>0</v>
      </c>
      <c r="BE45" s="10">
        <v>1</v>
      </c>
      <c r="BF45" s="10">
        <v>1</v>
      </c>
      <c r="BG45" s="10">
        <v>0</v>
      </c>
      <c r="BH45" s="10">
        <v>1</v>
      </c>
      <c r="BI45" s="10">
        <v>0</v>
      </c>
      <c r="BJ45" s="10">
        <v>1</v>
      </c>
      <c r="BK45" s="10">
        <v>0</v>
      </c>
      <c r="BL45" s="10">
        <v>1</v>
      </c>
      <c r="BM45" s="10">
        <v>0</v>
      </c>
      <c r="BN45" s="10">
        <v>0</v>
      </c>
      <c r="BO45" s="10">
        <v>0</v>
      </c>
      <c r="BP45" s="10">
        <v>0</v>
      </c>
      <c r="BQ45" s="10">
        <v>0</v>
      </c>
      <c r="BR45" s="10">
        <v>0</v>
      </c>
      <c r="BS45" s="10">
        <v>0</v>
      </c>
      <c r="BT45" s="10">
        <v>0</v>
      </c>
      <c r="BU45" s="10">
        <v>0</v>
      </c>
      <c r="BV45" s="10">
        <v>0</v>
      </c>
      <c r="BW45" s="10">
        <v>0</v>
      </c>
      <c r="BX45" s="10">
        <v>0</v>
      </c>
      <c r="BY45" s="10">
        <v>0</v>
      </c>
      <c r="BZ45" s="10">
        <v>1</v>
      </c>
      <c r="CA45" s="10">
        <v>0</v>
      </c>
      <c r="CB45" s="10">
        <v>0</v>
      </c>
      <c r="CC45" s="10">
        <v>1</v>
      </c>
      <c r="CD45" s="10">
        <v>0</v>
      </c>
      <c r="CE45" s="10">
        <v>0</v>
      </c>
      <c r="CF45" s="10">
        <v>0</v>
      </c>
      <c r="CG45" s="10">
        <v>0</v>
      </c>
      <c r="CH45" s="10">
        <v>0</v>
      </c>
      <c r="CI45" s="10">
        <v>0</v>
      </c>
      <c r="CJ45" s="10">
        <v>0</v>
      </c>
      <c r="CK45" s="10">
        <v>0</v>
      </c>
    </row>
    <row r="46" spans="1:89" ht="15.75" customHeight="1">
      <c r="A46" s="7">
        <v>45</v>
      </c>
      <c r="B46" s="19" t="s">
        <v>219</v>
      </c>
      <c r="C46" s="9">
        <v>45139</v>
      </c>
      <c r="D46" s="10">
        <v>2013</v>
      </c>
      <c r="E46" s="1">
        <v>174</v>
      </c>
      <c r="F46" s="1">
        <v>36</v>
      </c>
      <c r="G46" s="20">
        <v>1</v>
      </c>
      <c r="H46" s="20">
        <v>0.6</v>
      </c>
      <c r="I46" s="1">
        <v>235</v>
      </c>
      <c r="J46" s="12">
        <v>313.95</v>
      </c>
      <c r="K46" s="12">
        <v>345.45</v>
      </c>
      <c r="L46" s="1">
        <v>3</v>
      </c>
      <c r="M46" s="21" t="s">
        <v>220</v>
      </c>
      <c r="N46" s="21" t="s">
        <v>221</v>
      </c>
      <c r="O46" s="10">
        <v>1</v>
      </c>
      <c r="P46" s="10">
        <v>1</v>
      </c>
      <c r="Q46" s="10">
        <v>1</v>
      </c>
      <c r="R46" s="10">
        <v>1</v>
      </c>
      <c r="S46" s="10">
        <v>0</v>
      </c>
      <c r="T46" s="10">
        <v>0</v>
      </c>
      <c r="U46" s="10">
        <v>1</v>
      </c>
      <c r="V46" s="10">
        <v>1</v>
      </c>
      <c r="W46" s="10">
        <v>1</v>
      </c>
      <c r="X46" s="10">
        <v>0</v>
      </c>
      <c r="Y46" s="10">
        <v>1</v>
      </c>
      <c r="Z46" s="10">
        <v>0</v>
      </c>
      <c r="AA46" s="1">
        <v>0</v>
      </c>
      <c r="AB46" s="1">
        <v>1</v>
      </c>
      <c r="AC46" s="1">
        <v>1</v>
      </c>
      <c r="AD46" s="1">
        <v>1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0</v>
      </c>
      <c r="AM46" s="1">
        <v>1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1</v>
      </c>
      <c r="AY46" s="1">
        <v>1</v>
      </c>
      <c r="AZ46" s="1">
        <v>1</v>
      </c>
      <c r="BA46" s="1">
        <v>1</v>
      </c>
      <c r="BB46" s="1">
        <v>0</v>
      </c>
      <c r="BC46" s="1">
        <v>1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1</v>
      </c>
      <c r="BK46" s="1">
        <v>1</v>
      </c>
      <c r="BL46" s="1">
        <v>0</v>
      </c>
      <c r="BM46" s="1">
        <v>0</v>
      </c>
      <c r="BN46" s="1">
        <v>0</v>
      </c>
      <c r="BO46" s="1">
        <v>1</v>
      </c>
      <c r="BP46" s="1">
        <v>1</v>
      </c>
      <c r="BQ46" s="1">
        <v>0</v>
      </c>
      <c r="BR46" s="1">
        <v>1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1</v>
      </c>
      <c r="BZ46" s="1">
        <v>1</v>
      </c>
      <c r="CA46" s="1">
        <v>0</v>
      </c>
      <c r="CB46" s="1">
        <v>0</v>
      </c>
      <c r="CC46" s="1">
        <v>0</v>
      </c>
      <c r="CD46" s="1">
        <v>0</v>
      </c>
      <c r="CE46" s="1">
        <v>1</v>
      </c>
      <c r="CF46" s="1">
        <v>1</v>
      </c>
      <c r="CG46" s="1">
        <v>0</v>
      </c>
      <c r="CH46" s="1">
        <v>0</v>
      </c>
      <c r="CI46" s="1">
        <v>0</v>
      </c>
      <c r="CJ46" s="1">
        <v>0</v>
      </c>
      <c r="CK46" s="1">
        <v>0</v>
      </c>
    </row>
    <row r="47" spans="1:89" ht="15.75" customHeight="1">
      <c r="A47" s="7">
        <v>46</v>
      </c>
      <c r="B47" s="22" t="s">
        <v>222</v>
      </c>
      <c r="C47" s="9">
        <v>45139</v>
      </c>
      <c r="D47" s="10">
        <v>2012</v>
      </c>
      <c r="E47" s="1">
        <v>49</v>
      </c>
      <c r="F47" s="1">
        <v>8</v>
      </c>
      <c r="G47" s="20">
        <v>0.41</v>
      </c>
      <c r="H47" s="20">
        <v>0.41</v>
      </c>
      <c r="I47" s="1">
        <v>102</v>
      </c>
      <c r="J47" s="12">
        <v>100</v>
      </c>
      <c r="K47" s="12">
        <v>150</v>
      </c>
      <c r="L47" s="1">
        <v>3</v>
      </c>
      <c r="M47" s="21" t="s">
        <v>223</v>
      </c>
      <c r="N47" s="21" t="s">
        <v>224</v>
      </c>
      <c r="O47" s="1">
        <v>0</v>
      </c>
      <c r="P47" s="1">
        <v>0</v>
      </c>
      <c r="Q47" s="1">
        <v>1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1</v>
      </c>
      <c r="Z47" s="1">
        <v>0</v>
      </c>
      <c r="AA47" s="1">
        <v>0</v>
      </c>
      <c r="AB47" s="1">
        <v>1</v>
      </c>
      <c r="AC47" s="1">
        <v>1</v>
      </c>
      <c r="AD47" s="1">
        <v>1</v>
      </c>
      <c r="AE47" s="1">
        <v>1</v>
      </c>
      <c r="AF47" s="1">
        <v>1</v>
      </c>
      <c r="AG47" s="1">
        <v>1</v>
      </c>
      <c r="AH47" s="1">
        <v>1</v>
      </c>
      <c r="AI47" s="1">
        <v>1</v>
      </c>
      <c r="AJ47" s="1">
        <v>1</v>
      </c>
      <c r="AK47" s="1">
        <v>1</v>
      </c>
      <c r="AL47" s="1">
        <v>0</v>
      </c>
      <c r="AM47" s="1">
        <v>1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1</v>
      </c>
      <c r="AY47" s="1">
        <v>1</v>
      </c>
      <c r="AZ47" s="1">
        <v>1</v>
      </c>
      <c r="BA47" s="1">
        <v>0</v>
      </c>
      <c r="BB47" s="1">
        <v>0</v>
      </c>
      <c r="BC47" s="1">
        <v>1</v>
      </c>
      <c r="BD47" s="1">
        <v>1</v>
      </c>
      <c r="BE47" s="1">
        <v>0</v>
      </c>
      <c r="BF47" s="1">
        <v>0</v>
      </c>
      <c r="BG47" s="1">
        <v>0</v>
      </c>
      <c r="BH47" s="1">
        <v>0</v>
      </c>
      <c r="BI47" s="1">
        <v>1</v>
      </c>
      <c r="BJ47" s="1">
        <v>1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1</v>
      </c>
      <c r="CB47" s="1">
        <v>0</v>
      </c>
      <c r="CC47" s="1">
        <v>1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</row>
    <row r="48" spans="1:89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17"/>
  <sheetViews>
    <sheetView workbookViewId="0"/>
  </sheetViews>
  <sheetFormatPr defaultColWidth="14.42578125" defaultRowHeight="15" customHeight="1"/>
  <cols>
    <col min="1" max="1" width="4.5703125" customWidth="1"/>
    <col min="2" max="2" width="112.42578125" customWidth="1"/>
    <col min="3" max="3" width="17.5703125" customWidth="1"/>
    <col min="4" max="4" width="15.5703125" customWidth="1"/>
    <col min="5" max="25" width="8.7109375" customWidth="1"/>
  </cols>
  <sheetData>
    <row r="1" spans="1:4" ht="15" customHeight="1">
      <c r="A1" s="83" t="s">
        <v>225</v>
      </c>
      <c r="B1" s="23" t="s">
        <v>226</v>
      </c>
      <c r="C1" s="24" t="s">
        <v>227</v>
      </c>
      <c r="D1" s="25" t="s">
        <v>228</v>
      </c>
    </row>
    <row r="2" spans="1:4" ht="15" customHeight="1">
      <c r="A2" s="81"/>
      <c r="B2" s="26" t="s">
        <v>229</v>
      </c>
      <c r="C2" s="27" t="s">
        <v>0</v>
      </c>
      <c r="D2" s="28" t="s">
        <v>230</v>
      </c>
    </row>
    <row r="3" spans="1:4" ht="15" customHeight="1">
      <c r="A3" s="81"/>
      <c r="B3" s="26" t="s">
        <v>231</v>
      </c>
      <c r="C3" s="27" t="s">
        <v>1</v>
      </c>
      <c r="D3" s="28" t="s">
        <v>232</v>
      </c>
    </row>
    <row r="4" spans="1:4" ht="15" customHeight="1">
      <c r="A4" s="81"/>
      <c r="B4" s="26" t="s">
        <v>233</v>
      </c>
      <c r="C4" s="27" t="s">
        <v>2</v>
      </c>
      <c r="D4" s="28" t="s">
        <v>234</v>
      </c>
    </row>
    <row r="5" spans="1:4" ht="15" customHeight="1">
      <c r="A5" s="81"/>
      <c r="B5" s="26" t="s">
        <v>235</v>
      </c>
      <c r="C5" s="27" t="s">
        <v>3</v>
      </c>
      <c r="D5" s="28" t="s">
        <v>236</v>
      </c>
    </row>
    <row r="6" spans="1:4" ht="15" customHeight="1">
      <c r="A6" s="81"/>
      <c r="B6" s="26" t="s">
        <v>237</v>
      </c>
      <c r="C6" s="27" t="s">
        <v>4</v>
      </c>
      <c r="D6" s="28" t="s">
        <v>230</v>
      </c>
    </row>
    <row r="7" spans="1:4" ht="15" customHeight="1">
      <c r="A7" s="81"/>
      <c r="B7" s="26" t="s">
        <v>238</v>
      </c>
      <c r="C7" s="27" t="s">
        <v>5</v>
      </c>
      <c r="D7" s="28" t="s">
        <v>230</v>
      </c>
    </row>
    <row r="8" spans="1:4" ht="15" customHeight="1">
      <c r="A8" s="81"/>
      <c r="B8" s="26" t="s">
        <v>239</v>
      </c>
      <c r="C8" s="27" t="s">
        <v>6</v>
      </c>
      <c r="D8" s="28" t="s">
        <v>240</v>
      </c>
    </row>
    <row r="9" spans="1:4" ht="15" customHeight="1">
      <c r="A9" s="81"/>
      <c r="B9" s="26" t="s">
        <v>241</v>
      </c>
      <c r="C9" s="27" t="s">
        <v>7</v>
      </c>
      <c r="D9" s="28" t="s">
        <v>240</v>
      </c>
    </row>
    <row r="10" spans="1:4" ht="15" customHeight="1">
      <c r="A10" s="81"/>
      <c r="B10" s="26" t="s">
        <v>242</v>
      </c>
      <c r="C10" s="27" t="s">
        <v>9</v>
      </c>
      <c r="D10" s="28" t="s">
        <v>243</v>
      </c>
    </row>
    <row r="11" spans="1:4" ht="15" customHeight="1">
      <c r="A11" s="81"/>
      <c r="B11" s="26" t="s">
        <v>244</v>
      </c>
      <c r="C11" s="27" t="s">
        <v>10</v>
      </c>
      <c r="D11" s="28" t="s">
        <v>243</v>
      </c>
    </row>
    <row r="12" spans="1:4" ht="15" customHeight="1">
      <c r="A12" s="81"/>
      <c r="B12" s="26" t="s">
        <v>245</v>
      </c>
      <c r="C12" s="27" t="s">
        <v>11</v>
      </c>
      <c r="D12" s="28" t="s">
        <v>230</v>
      </c>
    </row>
    <row r="13" spans="1:4" ht="15" customHeight="1">
      <c r="A13" s="81"/>
      <c r="B13" s="26" t="s">
        <v>246</v>
      </c>
      <c r="C13" s="27" t="s">
        <v>8</v>
      </c>
      <c r="D13" s="28" t="s">
        <v>230</v>
      </c>
    </row>
    <row r="14" spans="1:4" ht="15" customHeight="1">
      <c r="A14" s="81"/>
      <c r="B14" s="26" t="s">
        <v>247</v>
      </c>
      <c r="C14" s="27" t="s">
        <v>12</v>
      </c>
      <c r="D14" s="28" t="s">
        <v>248</v>
      </c>
    </row>
    <row r="15" spans="1:4" ht="15" customHeight="1">
      <c r="A15" s="82"/>
      <c r="B15" s="26" t="s">
        <v>249</v>
      </c>
      <c r="C15" s="27" t="s">
        <v>13</v>
      </c>
      <c r="D15" s="28" t="s">
        <v>248</v>
      </c>
    </row>
    <row r="16" spans="1:4" ht="15" customHeight="1">
      <c r="A16" s="80" t="s">
        <v>250</v>
      </c>
      <c r="B16" s="26" t="s">
        <v>251</v>
      </c>
      <c r="C16" s="27" t="s">
        <v>14</v>
      </c>
      <c r="D16" s="28" t="s">
        <v>252</v>
      </c>
    </row>
    <row r="17" spans="1:4" ht="15" customHeight="1">
      <c r="A17" s="81"/>
      <c r="B17" s="26" t="s">
        <v>253</v>
      </c>
      <c r="C17" s="27" t="s">
        <v>15</v>
      </c>
      <c r="D17" s="28" t="s">
        <v>252</v>
      </c>
    </row>
    <row r="18" spans="1:4" ht="15" customHeight="1">
      <c r="A18" s="81"/>
      <c r="B18" s="26" t="s">
        <v>254</v>
      </c>
      <c r="C18" s="27" t="s">
        <v>16</v>
      </c>
      <c r="D18" s="28" t="s">
        <v>252</v>
      </c>
    </row>
    <row r="19" spans="1:4" ht="15" customHeight="1">
      <c r="A19" s="81"/>
      <c r="B19" s="26" t="s">
        <v>255</v>
      </c>
      <c r="C19" s="27" t="s">
        <v>17</v>
      </c>
      <c r="D19" s="28" t="s">
        <v>252</v>
      </c>
    </row>
    <row r="20" spans="1:4" ht="15" customHeight="1">
      <c r="A20" s="81"/>
      <c r="B20" s="26" t="s">
        <v>256</v>
      </c>
      <c r="C20" s="27" t="s">
        <v>18</v>
      </c>
      <c r="D20" s="28" t="s">
        <v>252</v>
      </c>
    </row>
    <row r="21" spans="1:4" ht="15" customHeight="1">
      <c r="A21" s="81"/>
      <c r="B21" s="26" t="s">
        <v>257</v>
      </c>
      <c r="C21" s="27" t="s">
        <v>19</v>
      </c>
      <c r="D21" s="28" t="s">
        <v>252</v>
      </c>
    </row>
    <row r="22" spans="1:4" ht="15" customHeight="1">
      <c r="A22" s="81"/>
      <c r="B22" s="26" t="s">
        <v>258</v>
      </c>
      <c r="C22" s="27" t="s">
        <v>20</v>
      </c>
      <c r="D22" s="28" t="s">
        <v>252</v>
      </c>
    </row>
    <row r="23" spans="1:4" ht="15" customHeight="1">
      <c r="A23" s="81"/>
      <c r="B23" s="26" t="s">
        <v>259</v>
      </c>
      <c r="C23" s="27" t="s">
        <v>21</v>
      </c>
      <c r="D23" s="28" t="s">
        <v>252</v>
      </c>
    </row>
    <row r="24" spans="1:4" ht="15" customHeight="1">
      <c r="A24" s="81"/>
      <c r="B24" s="26" t="s">
        <v>260</v>
      </c>
      <c r="C24" s="27" t="s">
        <v>22</v>
      </c>
      <c r="D24" s="28" t="s">
        <v>252</v>
      </c>
    </row>
    <row r="25" spans="1:4" ht="15" customHeight="1">
      <c r="A25" s="81"/>
      <c r="B25" s="26" t="s">
        <v>261</v>
      </c>
      <c r="C25" s="27" t="s">
        <v>23</v>
      </c>
      <c r="D25" s="28" t="s">
        <v>252</v>
      </c>
    </row>
    <row r="26" spans="1:4" ht="15.75" customHeight="1">
      <c r="A26" s="81"/>
      <c r="B26" s="26" t="s">
        <v>262</v>
      </c>
      <c r="C26" s="27" t="s">
        <v>24</v>
      </c>
      <c r="D26" s="28" t="s">
        <v>252</v>
      </c>
    </row>
    <row r="27" spans="1:4" ht="15.75" customHeight="1">
      <c r="A27" s="82"/>
      <c r="B27" s="26" t="s">
        <v>263</v>
      </c>
      <c r="C27" s="27" t="s">
        <v>25</v>
      </c>
      <c r="D27" s="28" t="s">
        <v>252</v>
      </c>
    </row>
    <row r="28" spans="1:4" ht="15" customHeight="1">
      <c r="A28" s="84" t="s">
        <v>264</v>
      </c>
      <c r="B28" s="29" t="s">
        <v>265</v>
      </c>
      <c r="C28" s="27" t="s">
        <v>266</v>
      </c>
      <c r="D28" s="28" t="s">
        <v>252</v>
      </c>
    </row>
    <row r="29" spans="1:4" ht="15" customHeight="1">
      <c r="A29" s="81"/>
      <c r="B29" s="30" t="s">
        <v>267</v>
      </c>
      <c r="C29" s="27" t="s">
        <v>26</v>
      </c>
      <c r="D29" s="28" t="s">
        <v>252</v>
      </c>
    </row>
    <row r="30" spans="1:4" ht="15" customHeight="1">
      <c r="A30" s="81"/>
      <c r="B30" s="30" t="s">
        <v>268</v>
      </c>
      <c r="C30" s="27" t="s">
        <v>27</v>
      </c>
      <c r="D30" s="28" t="s">
        <v>252</v>
      </c>
    </row>
    <row r="31" spans="1:4" ht="15" customHeight="1">
      <c r="A31" s="81"/>
      <c r="B31" s="30" t="s">
        <v>269</v>
      </c>
      <c r="C31" s="27" t="s">
        <v>28</v>
      </c>
      <c r="D31" s="28" t="s">
        <v>252</v>
      </c>
    </row>
    <row r="32" spans="1:4" ht="15" customHeight="1">
      <c r="A32" s="81"/>
      <c r="B32" s="30" t="s">
        <v>270</v>
      </c>
      <c r="C32" s="27" t="s">
        <v>29</v>
      </c>
      <c r="D32" s="28" t="s">
        <v>252</v>
      </c>
    </row>
    <row r="33" spans="1:4" ht="15" customHeight="1">
      <c r="A33" s="81"/>
      <c r="B33" s="30" t="s">
        <v>271</v>
      </c>
      <c r="C33" s="27" t="s">
        <v>30</v>
      </c>
      <c r="D33" s="28" t="s">
        <v>252</v>
      </c>
    </row>
    <row r="34" spans="1:4" ht="15" customHeight="1">
      <c r="A34" s="81"/>
      <c r="B34" s="30" t="s">
        <v>272</v>
      </c>
      <c r="C34" s="27" t="s">
        <v>31</v>
      </c>
      <c r="D34" s="28" t="s">
        <v>252</v>
      </c>
    </row>
    <row r="35" spans="1:4" ht="15" customHeight="1">
      <c r="A35" s="81"/>
      <c r="B35" s="30" t="s">
        <v>273</v>
      </c>
      <c r="C35" s="27" t="s">
        <v>32</v>
      </c>
      <c r="D35" s="28" t="s">
        <v>252</v>
      </c>
    </row>
    <row r="36" spans="1:4" ht="15" customHeight="1">
      <c r="A36" s="81"/>
      <c r="B36" s="30" t="s">
        <v>274</v>
      </c>
      <c r="C36" s="27" t="s">
        <v>33</v>
      </c>
      <c r="D36" s="28" t="s">
        <v>252</v>
      </c>
    </row>
    <row r="37" spans="1:4" ht="15" customHeight="1">
      <c r="A37" s="81"/>
      <c r="B37" s="30" t="s">
        <v>275</v>
      </c>
      <c r="C37" s="27" t="s">
        <v>34</v>
      </c>
      <c r="D37" s="28" t="s">
        <v>252</v>
      </c>
    </row>
    <row r="38" spans="1:4" ht="15" customHeight="1">
      <c r="A38" s="81"/>
      <c r="B38" s="30" t="s">
        <v>276</v>
      </c>
      <c r="C38" s="27" t="s">
        <v>35</v>
      </c>
      <c r="D38" s="28" t="s">
        <v>252</v>
      </c>
    </row>
    <row r="39" spans="1:4" ht="15" customHeight="1">
      <c r="A39" s="81"/>
      <c r="B39" s="30" t="s">
        <v>277</v>
      </c>
      <c r="C39" s="27" t="s">
        <v>36</v>
      </c>
      <c r="D39" s="28" t="s">
        <v>252</v>
      </c>
    </row>
    <row r="40" spans="1:4" ht="15" customHeight="1">
      <c r="A40" s="82"/>
      <c r="B40" s="30" t="s">
        <v>278</v>
      </c>
      <c r="C40" s="27" t="s">
        <v>37</v>
      </c>
      <c r="D40" s="28" t="s">
        <v>252</v>
      </c>
    </row>
    <row r="41" spans="1:4" ht="14.25" customHeight="1">
      <c r="A41" s="85" t="s">
        <v>279</v>
      </c>
      <c r="B41" s="29" t="s">
        <v>280</v>
      </c>
      <c r="C41" s="27" t="s">
        <v>281</v>
      </c>
      <c r="D41" s="28" t="s">
        <v>252</v>
      </c>
    </row>
    <row r="42" spans="1:4" ht="15" customHeight="1">
      <c r="A42" s="81"/>
      <c r="B42" s="30" t="s">
        <v>282</v>
      </c>
      <c r="C42" s="27" t="s">
        <v>38</v>
      </c>
      <c r="D42" s="28" t="s">
        <v>252</v>
      </c>
    </row>
    <row r="43" spans="1:4" ht="15" customHeight="1">
      <c r="A43" s="81"/>
      <c r="B43" s="30" t="s">
        <v>283</v>
      </c>
      <c r="C43" s="27" t="s">
        <v>39</v>
      </c>
      <c r="D43" s="28" t="s">
        <v>252</v>
      </c>
    </row>
    <row r="44" spans="1:4" ht="15" customHeight="1">
      <c r="A44" s="81"/>
      <c r="B44" s="30" t="s">
        <v>284</v>
      </c>
      <c r="C44" s="27" t="s">
        <v>40</v>
      </c>
      <c r="D44" s="28" t="s">
        <v>252</v>
      </c>
    </row>
    <row r="45" spans="1:4" ht="15" customHeight="1">
      <c r="A45" s="81"/>
      <c r="B45" s="30" t="s">
        <v>285</v>
      </c>
      <c r="C45" s="27" t="s">
        <v>41</v>
      </c>
      <c r="D45" s="28" t="s">
        <v>252</v>
      </c>
    </row>
    <row r="46" spans="1:4" ht="15" customHeight="1">
      <c r="A46" s="81"/>
      <c r="B46" s="30" t="s">
        <v>286</v>
      </c>
      <c r="C46" s="27" t="s">
        <v>42</v>
      </c>
      <c r="D46" s="28" t="s">
        <v>252</v>
      </c>
    </row>
    <row r="47" spans="1:4" ht="15" customHeight="1">
      <c r="A47" s="81"/>
      <c r="B47" s="30" t="s">
        <v>287</v>
      </c>
      <c r="C47" s="27" t="s">
        <v>43</v>
      </c>
      <c r="D47" s="28" t="s">
        <v>252</v>
      </c>
    </row>
    <row r="48" spans="1:4" ht="15" customHeight="1">
      <c r="A48" s="81"/>
      <c r="B48" s="30" t="s">
        <v>288</v>
      </c>
      <c r="C48" s="27" t="s">
        <v>44</v>
      </c>
      <c r="D48" s="28" t="s">
        <v>252</v>
      </c>
    </row>
    <row r="49" spans="1:4" ht="15" customHeight="1">
      <c r="A49" s="81"/>
      <c r="B49" s="30" t="s">
        <v>289</v>
      </c>
      <c r="C49" s="27" t="s">
        <v>45</v>
      </c>
      <c r="D49" s="28" t="s">
        <v>252</v>
      </c>
    </row>
    <row r="50" spans="1:4" ht="15" customHeight="1">
      <c r="A50" s="81"/>
      <c r="B50" s="30" t="s">
        <v>290</v>
      </c>
      <c r="C50" s="27" t="s">
        <v>46</v>
      </c>
      <c r="D50" s="28" t="s">
        <v>252</v>
      </c>
    </row>
    <row r="51" spans="1:4" ht="15" customHeight="1">
      <c r="A51" s="81"/>
      <c r="B51" s="30" t="s">
        <v>291</v>
      </c>
      <c r="C51" s="27" t="s">
        <v>47</v>
      </c>
      <c r="D51" s="28" t="s">
        <v>252</v>
      </c>
    </row>
    <row r="52" spans="1:4" ht="15" customHeight="1">
      <c r="A52" s="81"/>
      <c r="B52" s="30" t="s">
        <v>292</v>
      </c>
      <c r="C52" s="27" t="s">
        <v>48</v>
      </c>
      <c r="D52" s="28" t="s">
        <v>252</v>
      </c>
    </row>
    <row r="53" spans="1:4" ht="15" customHeight="1">
      <c r="A53" s="82"/>
      <c r="B53" s="30" t="s">
        <v>293</v>
      </c>
      <c r="C53" s="27" t="s">
        <v>49</v>
      </c>
      <c r="D53" s="28" t="s">
        <v>252</v>
      </c>
    </row>
    <row r="54" spans="1:4" ht="15" customHeight="1">
      <c r="A54" s="80" t="s">
        <v>294</v>
      </c>
      <c r="B54" s="31" t="s">
        <v>295</v>
      </c>
      <c r="C54" s="27" t="s">
        <v>296</v>
      </c>
      <c r="D54" s="28" t="s">
        <v>252</v>
      </c>
    </row>
    <row r="55" spans="1:4" ht="15.75" customHeight="1">
      <c r="A55" s="81"/>
      <c r="B55" s="30" t="s">
        <v>297</v>
      </c>
      <c r="C55" s="27" t="s">
        <v>50</v>
      </c>
      <c r="D55" s="28" t="s">
        <v>252</v>
      </c>
    </row>
    <row r="56" spans="1:4" ht="15.75" customHeight="1">
      <c r="A56" s="81"/>
      <c r="B56" s="30" t="s">
        <v>298</v>
      </c>
      <c r="C56" s="27" t="s">
        <v>51</v>
      </c>
      <c r="D56" s="28" t="s">
        <v>252</v>
      </c>
    </row>
    <row r="57" spans="1:4" ht="15.75" customHeight="1">
      <c r="A57" s="81"/>
      <c r="B57" s="30" t="s">
        <v>299</v>
      </c>
      <c r="C57" s="27" t="s">
        <v>52</v>
      </c>
      <c r="D57" s="28" t="s">
        <v>252</v>
      </c>
    </row>
    <row r="58" spans="1:4" ht="15.75" customHeight="1">
      <c r="A58" s="81"/>
      <c r="B58" s="30" t="s">
        <v>300</v>
      </c>
      <c r="C58" s="27" t="s">
        <v>301</v>
      </c>
      <c r="D58" s="28" t="s">
        <v>252</v>
      </c>
    </row>
    <row r="59" spans="1:4" ht="15.75" customHeight="1">
      <c r="A59" s="81"/>
      <c r="B59" s="30" t="s">
        <v>302</v>
      </c>
      <c r="C59" s="27" t="s">
        <v>54</v>
      </c>
      <c r="D59" s="28" t="s">
        <v>252</v>
      </c>
    </row>
    <row r="60" spans="1:4" ht="15.75" customHeight="1">
      <c r="A60" s="81"/>
      <c r="B60" s="30" t="s">
        <v>303</v>
      </c>
      <c r="C60" s="27" t="s">
        <v>55</v>
      </c>
      <c r="D60" s="28" t="s">
        <v>252</v>
      </c>
    </row>
    <row r="61" spans="1:4" ht="15.75" customHeight="1">
      <c r="A61" s="81"/>
      <c r="B61" s="30" t="s">
        <v>304</v>
      </c>
      <c r="C61" s="27" t="s">
        <v>56</v>
      </c>
      <c r="D61" s="28" t="s">
        <v>252</v>
      </c>
    </row>
    <row r="62" spans="1:4" ht="15.75" customHeight="1">
      <c r="A62" s="81"/>
      <c r="B62" s="30" t="s">
        <v>305</v>
      </c>
      <c r="C62" s="27" t="s">
        <v>57</v>
      </c>
      <c r="D62" s="28" t="s">
        <v>252</v>
      </c>
    </row>
    <row r="63" spans="1:4" ht="15.75" customHeight="1">
      <c r="A63" s="81"/>
      <c r="B63" s="30" t="s">
        <v>306</v>
      </c>
      <c r="C63" s="27" t="s">
        <v>58</v>
      </c>
      <c r="D63" s="28" t="s">
        <v>252</v>
      </c>
    </row>
    <row r="64" spans="1:4" ht="15.75" customHeight="1">
      <c r="A64" s="82"/>
      <c r="B64" s="30" t="s">
        <v>307</v>
      </c>
      <c r="C64" s="27" t="s">
        <v>59</v>
      </c>
      <c r="D64" s="28" t="s">
        <v>252</v>
      </c>
    </row>
    <row r="65" spans="1:4" ht="15" customHeight="1">
      <c r="A65" s="85" t="s">
        <v>308</v>
      </c>
      <c r="B65" s="31" t="s">
        <v>309</v>
      </c>
      <c r="C65" s="27" t="s">
        <v>310</v>
      </c>
      <c r="D65" s="28" t="s">
        <v>252</v>
      </c>
    </row>
    <row r="66" spans="1:4" ht="15.75" customHeight="1">
      <c r="A66" s="81"/>
      <c r="B66" s="30" t="s">
        <v>311</v>
      </c>
      <c r="C66" s="27" t="s">
        <v>60</v>
      </c>
      <c r="D66" s="28" t="s">
        <v>252</v>
      </c>
    </row>
    <row r="67" spans="1:4" ht="15.75" customHeight="1">
      <c r="A67" s="81"/>
      <c r="B67" s="30" t="s">
        <v>312</v>
      </c>
      <c r="C67" s="27" t="s">
        <v>61</v>
      </c>
      <c r="D67" s="28" t="s">
        <v>252</v>
      </c>
    </row>
    <row r="68" spans="1:4" ht="15.75" customHeight="1">
      <c r="A68" s="81"/>
      <c r="B68" s="30" t="s">
        <v>313</v>
      </c>
      <c r="C68" s="27" t="s">
        <v>62</v>
      </c>
      <c r="D68" s="28" t="s">
        <v>252</v>
      </c>
    </row>
    <row r="69" spans="1:4" ht="15.75" customHeight="1">
      <c r="A69" s="81"/>
      <c r="B69" s="30" t="s">
        <v>314</v>
      </c>
      <c r="C69" s="27" t="s">
        <v>63</v>
      </c>
      <c r="D69" s="28" t="s">
        <v>252</v>
      </c>
    </row>
    <row r="70" spans="1:4" ht="15.75" customHeight="1">
      <c r="A70" s="81"/>
      <c r="B70" s="30" t="s">
        <v>315</v>
      </c>
      <c r="C70" s="27" t="s">
        <v>64</v>
      </c>
      <c r="D70" s="28" t="s">
        <v>252</v>
      </c>
    </row>
    <row r="71" spans="1:4" ht="15.75" customHeight="1">
      <c r="A71" s="82"/>
      <c r="B71" s="30" t="s">
        <v>316</v>
      </c>
      <c r="C71" s="27" t="s">
        <v>65</v>
      </c>
      <c r="D71" s="28" t="s">
        <v>252</v>
      </c>
    </row>
    <row r="72" spans="1:4" ht="15" customHeight="1">
      <c r="A72" s="85" t="s">
        <v>317</v>
      </c>
      <c r="B72" s="31" t="s">
        <v>318</v>
      </c>
      <c r="C72" s="27" t="s">
        <v>66</v>
      </c>
      <c r="D72" s="28" t="s">
        <v>252</v>
      </c>
    </row>
    <row r="73" spans="1:4" ht="15.75" customHeight="1">
      <c r="A73" s="81"/>
      <c r="B73" s="30" t="s">
        <v>319</v>
      </c>
      <c r="C73" s="27" t="s">
        <v>67</v>
      </c>
      <c r="D73" s="28" t="s">
        <v>252</v>
      </c>
    </row>
    <row r="74" spans="1:4" ht="15.75" customHeight="1">
      <c r="A74" s="81"/>
      <c r="B74" s="30" t="s">
        <v>320</v>
      </c>
      <c r="C74" s="27" t="s">
        <v>68</v>
      </c>
      <c r="D74" s="28" t="s">
        <v>252</v>
      </c>
    </row>
    <row r="75" spans="1:4" ht="15.75" customHeight="1">
      <c r="A75" s="81"/>
      <c r="B75" s="30" t="s">
        <v>321</v>
      </c>
      <c r="C75" s="27" t="s">
        <v>69</v>
      </c>
      <c r="D75" s="28" t="s">
        <v>252</v>
      </c>
    </row>
    <row r="76" spans="1:4" ht="15.75" customHeight="1">
      <c r="A76" s="81"/>
      <c r="B76" s="30" t="s">
        <v>322</v>
      </c>
      <c r="C76" s="27" t="s">
        <v>70</v>
      </c>
      <c r="D76" s="28" t="s">
        <v>252</v>
      </c>
    </row>
    <row r="77" spans="1:4" ht="15.75" customHeight="1">
      <c r="A77" s="81"/>
      <c r="B77" s="30" t="s">
        <v>323</v>
      </c>
      <c r="C77" s="27" t="s">
        <v>71</v>
      </c>
      <c r="D77" s="28" t="s">
        <v>252</v>
      </c>
    </row>
    <row r="78" spans="1:4" ht="15.75" customHeight="1">
      <c r="A78" s="81"/>
      <c r="B78" s="30" t="s">
        <v>324</v>
      </c>
      <c r="C78" s="27" t="s">
        <v>72</v>
      </c>
      <c r="D78" s="28" t="s">
        <v>252</v>
      </c>
    </row>
    <row r="79" spans="1:4" ht="15" customHeight="1">
      <c r="A79" s="81"/>
      <c r="B79" s="31" t="s">
        <v>325</v>
      </c>
      <c r="C79" s="27" t="s">
        <v>73</v>
      </c>
      <c r="D79" s="28" t="s">
        <v>252</v>
      </c>
    </row>
    <row r="80" spans="1:4" ht="15.75" customHeight="1">
      <c r="A80" s="81"/>
      <c r="B80" s="30" t="s">
        <v>326</v>
      </c>
      <c r="C80" s="27" t="s">
        <v>74</v>
      </c>
      <c r="D80" s="28" t="s">
        <v>252</v>
      </c>
    </row>
    <row r="81" spans="1:4" ht="15.75" customHeight="1">
      <c r="A81" s="81"/>
      <c r="B81" s="30" t="s">
        <v>327</v>
      </c>
      <c r="C81" s="27" t="s">
        <v>75</v>
      </c>
      <c r="D81" s="28" t="s">
        <v>252</v>
      </c>
    </row>
    <row r="82" spans="1:4" ht="15" customHeight="1">
      <c r="A82" s="82"/>
      <c r="B82" s="31" t="s">
        <v>328</v>
      </c>
      <c r="C82" s="27" t="s">
        <v>76</v>
      </c>
      <c r="D82" s="28" t="s">
        <v>252</v>
      </c>
    </row>
    <row r="83" spans="1:4" ht="15" customHeight="1">
      <c r="A83" s="80" t="s">
        <v>329</v>
      </c>
      <c r="B83" s="31" t="s">
        <v>330</v>
      </c>
      <c r="C83" s="27" t="s">
        <v>331</v>
      </c>
      <c r="D83" s="28" t="s">
        <v>252</v>
      </c>
    </row>
    <row r="84" spans="1:4" ht="15.75" customHeight="1">
      <c r="A84" s="81"/>
      <c r="B84" s="30" t="s">
        <v>332</v>
      </c>
      <c r="C84" s="27" t="s">
        <v>77</v>
      </c>
      <c r="D84" s="28" t="s">
        <v>252</v>
      </c>
    </row>
    <row r="85" spans="1:4" ht="15.75" customHeight="1">
      <c r="A85" s="81"/>
      <c r="B85" s="30" t="s">
        <v>333</v>
      </c>
      <c r="C85" s="27" t="s">
        <v>78</v>
      </c>
      <c r="D85" s="28" t="s">
        <v>252</v>
      </c>
    </row>
    <row r="86" spans="1:4" ht="15.75" customHeight="1">
      <c r="A86" s="81"/>
      <c r="B86" s="30" t="s">
        <v>334</v>
      </c>
      <c r="C86" s="27" t="s">
        <v>79</v>
      </c>
      <c r="D86" s="28" t="s">
        <v>252</v>
      </c>
    </row>
    <row r="87" spans="1:4" ht="15.75" customHeight="1">
      <c r="A87" s="81"/>
      <c r="B87" s="30" t="s">
        <v>335</v>
      </c>
      <c r="C87" s="27" t="s">
        <v>80</v>
      </c>
      <c r="D87" s="28" t="s">
        <v>252</v>
      </c>
    </row>
    <row r="88" spans="1:4" ht="15.75" customHeight="1">
      <c r="A88" s="81"/>
      <c r="B88" s="30" t="s">
        <v>336</v>
      </c>
      <c r="C88" s="27" t="s">
        <v>81</v>
      </c>
      <c r="D88" s="28" t="s">
        <v>252</v>
      </c>
    </row>
    <row r="89" spans="1:4" ht="15" customHeight="1">
      <c r="A89" s="82"/>
      <c r="B89" s="30" t="s">
        <v>337</v>
      </c>
      <c r="C89" s="27" t="s">
        <v>82</v>
      </c>
      <c r="D89" s="28" t="s">
        <v>252</v>
      </c>
    </row>
    <row r="90" spans="1:4" ht="15" customHeight="1">
      <c r="A90" s="80" t="s">
        <v>338</v>
      </c>
      <c r="B90" s="31" t="s">
        <v>339</v>
      </c>
      <c r="C90" s="27" t="s">
        <v>83</v>
      </c>
      <c r="D90" s="28" t="s">
        <v>252</v>
      </c>
    </row>
    <row r="91" spans="1:4" ht="15.75" customHeight="1">
      <c r="A91" s="81"/>
      <c r="B91" s="30" t="s">
        <v>340</v>
      </c>
      <c r="C91" s="27" t="s">
        <v>84</v>
      </c>
      <c r="D91" s="28" t="s">
        <v>252</v>
      </c>
    </row>
    <row r="92" spans="1:4" ht="15.75" customHeight="1">
      <c r="A92" s="81"/>
      <c r="B92" s="30" t="s">
        <v>341</v>
      </c>
      <c r="C92" s="27" t="s">
        <v>85</v>
      </c>
      <c r="D92" s="28" t="s">
        <v>252</v>
      </c>
    </row>
    <row r="93" spans="1:4" ht="15.75" customHeight="1">
      <c r="A93" s="81"/>
      <c r="B93" s="30" t="s">
        <v>342</v>
      </c>
      <c r="C93" s="27" t="s">
        <v>86</v>
      </c>
      <c r="D93" s="28" t="s">
        <v>252</v>
      </c>
    </row>
    <row r="94" spans="1:4" ht="15.75" customHeight="1">
      <c r="A94" s="81"/>
      <c r="B94" s="30" t="s">
        <v>343</v>
      </c>
      <c r="C94" s="27" t="s">
        <v>87</v>
      </c>
      <c r="D94" s="28" t="s">
        <v>252</v>
      </c>
    </row>
    <row r="95" spans="1:4" ht="15.75" customHeight="1">
      <c r="A95" s="82"/>
      <c r="B95" s="30" t="s">
        <v>344</v>
      </c>
      <c r="C95" s="27" t="s">
        <v>88</v>
      </c>
      <c r="D95" s="28" t="s">
        <v>252</v>
      </c>
    </row>
    <row r="96" spans="1:4" ht="15" customHeight="1">
      <c r="A96" s="32"/>
      <c r="B96" s="33" t="s">
        <v>345</v>
      </c>
      <c r="C96" s="34" t="s">
        <v>346</v>
      </c>
      <c r="D96" s="35"/>
    </row>
    <row r="97" spans="3:3" ht="15" customHeight="1">
      <c r="C97" s="36"/>
    </row>
    <row r="98" spans="3:3" ht="15" customHeight="1">
      <c r="C98" s="36"/>
    </row>
    <row r="99" spans="3:3" ht="15" customHeight="1">
      <c r="C99" s="36"/>
    </row>
    <row r="100" spans="3:3" ht="15.75" customHeight="1">
      <c r="C100" s="36"/>
    </row>
    <row r="101" spans="3:3" ht="15.75" customHeight="1">
      <c r="C101" s="36"/>
    </row>
    <row r="102" spans="3:3" ht="15.75" customHeight="1">
      <c r="C102" s="36"/>
    </row>
    <row r="103" spans="3:3" ht="15.75" customHeight="1">
      <c r="C103" s="36"/>
    </row>
    <row r="104" spans="3:3" ht="15.75" customHeight="1">
      <c r="C104" s="36"/>
    </row>
    <row r="105" spans="3:3" ht="15.75" customHeight="1">
      <c r="C105" s="36"/>
    </row>
    <row r="106" spans="3:3" ht="15.75" customHeight="1">
      <c r="C106" s="36"/>
    </row>
    <row r="107" spans="3:3" ht="15.75" customHeight="1">
      <c r="C107" s="36"/>
    </row>
    <row r="108" spans="3:3" ht="15.75" customHeight="1">
      <c r="C108" s="36"/>
    </row>
    <row r="109" spans="3:3" ht="15.75" customHeight="1">
      <c r="C109" s="36"/>
    </row>
    <row r="110" spans="3:3" ht="15.75" customHeight="1">
      <c r="C110" s="36"/>
    </row>
    <row r="111" spans="3:3" ht="15.75" customHeight="1">
      <c r="C111" s="36"/>
    </row>
    <row r="112" spans="3:3" ht="15.75" customHeight="1">
      <c r="C112" s="36"/>
    </row>
    <row r="113" spans="3:3" ht="15.75" customHeight="1">
      <c r="C113" s="36"/>
    </row>
    <row r="114" spans="3:3" ht="15.75" customHeight="1">
      <c r="C114" s="36"/>
    </row>
    <row r="115" spans="3:3" ht="15.75" customHeight="1">
      <c r="C115" s="36"/>
    </row>
    <row r="116" spans="3:3" ht="15.75" customHeight="1">
      <c r="C116" s="36"/>
    </row>
    <row r="117" spans="3:3" ht="15.75" customHeight="1">
      <c r="C117" s="36"/>
    </row>
    <row r="118" spans="3:3" ht="15.75" customHeight="1">
      <c r="C118" s="36"/>
    </row>
    <row r="119" spans="3:3" ht="15.75" customHeight="1">
      <c r="C119" s="36"/>
    </row>
    <row r="120" spans="3:3" ht="15.75" customHeight="1">
      <c r="C120" s="36"/>
    </row>
    <row r="121" spans="3:3" ht="15.75" customHeight="1">
      <c r="C121" s="36"/>
    </row>
    <row r="122" spans="3:3" ht="15.75" customHeight="1">
      <c r="C122" s="36"/>
    </row>
    <row r="123" spans="3:3" ht="15.75" customHeight="1">
      <c r="C123" s="36"/>
    </row>
    <row r="124" spans="3:3" ht="15.75" customHeight="1">
      <c r="C124" s="36"/>
    </row>
    <row r="125" spans="3:3" ht="15.75" customHeight="1">
      <c r="C125" s="36"/>
    </row>
    <row r="126" spans="3:3" ht="15.75" customHeight="1">
      <c r="C126" s="36"/>
    </row>
    <row r="127" spans="3:3" ht="15.75" customHeight="1">
      <c r="C127" s="36"/>
    </row>
    <row r="128" spans="3:3" ht="15.75" customHeight="1">
      <c r="C128" s="36"/>
    </row>
    <row r="129" spans="3:3" ht="15.75" customHeight="1">
      <c r="C129" s="36"/>
    </row>
    <row r="130" spans="3:3" ht="15.75" customHeight="1">
      <c r="C130" s="36"/>
    </row>
    <row r="131" spans="3:3" ht="15.75" customHeight="1">
      <c r="C131" s="36"/>
    </row>
    <row r="132" spans="3:3" ht="15.75" customHeight="1">
      <c r="C132" s="36"/>
    </row>
    <row r="133" spans="3:3" ht="15.75" customHeight="1">
      <c r="C133" s="36"/>
    </row>
    <row r="134" spans="3:3" ht="15.75" customHeight="1">
      <c r="C134" s="36"/>
    </row>
    <row r="135" spans="3:3" ht="15.75" customHeight="1">
      <c r="C135" s="36"/>
    </row>
    <row r="136" spans="3:3" ht="15.75" customHeight="1">
      <c r="C136" s="36"/>
    </row>
    <row r="137" spans="3:3" ht="15.75" customHeight="1">
      <c r="C137" s="36"/>
    </row>
    <row r="138" spans="3:3" ht="15.75" customHeight="1">
      <c r="C138" s="36"/>
    </row>
    <row r="139" spans="3:3" ht="15.75" customHeight="1">
      <c r="C139" s="36"/>
    </row>
    <row r="140" spans="3:3" ht="15.75" customHeight="1">
      <c r="C140" s="36"/>
    </row>
    <row r="141" spans="3:3" ht="15.75" customHeight="1">
      <c r="C141" s="36"/>
    </row>
    <row r="142" spans="3:3" ht="15.75" customHeight="1">
      <c r="C142" s="36"/>
    </row>
    <row r="143" spans="3:3" ht="15.75" customHeight="1">
      <c r="C143" s="36"/>
    </row>
    <row r="144" spans="3:3" ht="15.75" customHeight="1">
      <c r="C144" s="36"/>
    </row>
    <row r="145" spans="3:3" ht="15.75" customHeight="1">
      <c r="C145" s="36"/>
    </row>
    <row r="146" spans="3:3" ht="15.75" customHeight="1">
      <c r="C146" s="36"/>
    </row>
    <row r="147" spans="3:3" ht="15.75" customHeight="1">
      <c r="C147" s="36"/>
    </row>
    <row r="148" spans="3:3" ht="15.75" customHeight="1">
      <c r="C148" s="36"/>
    </row>
    <row r="149" spans="3:3" ht="15.75" customHeight="1">
      <c r="C149" s="36"/>
    </row>
    <row r="150" spans="3:3" ht="15.75" customHeight="1">
      <c r="C150" s="36"/>
    </row>
    <row r="151" spans="3:3" ht="15.75" customHeight="1">
      <c r="C151" s="36"/>
    </row>
    <row r="152" spans="3:3" ht="15.75" customHeight="1">
      <c r="C152" s="36"/>
    </row>
    <row r="153" spans="3:3" ht="15.75" customHeight="1">
      <c r="C153" s="36"/>
    </row>
    <row r="154" spans="3:3" ht="15.75" customHeight="1">
      <c r="C154" s="36"/>
    </row>
    <row r="155" spans="3:3" ht="15.75" customHeight="1">
      <c r="C155" s="36"/>
    </row>
    <row r="156" spans="3:3" ht="15.75" customHeight="1">
      <c r="C156" s="36"/>
    </row>
    <row r="157" spans="3:3" ht="15.75" customHeight="1">
      <c r="C157" s="36"/>
    </row>
    <row r="158" spans="3:3" ht="15.75" customHeight="1">
      <c r="C158" s="36"/>
    </row>
    <row r="159" spans="3:3" ht="15.75" customHeight="1">
      <c r="C159" s="36"/>
    </row>
    <row r="160" spans="3:3" ht="15.75" customHeight="1">
      <c r="C160" s="36"/>
    </row>
    <row r="161" spans="3:3" ht="15.75" customHeight="1">
      <c r="C161" s="36"/>
    </row>
    <row r="162" spans="3:3" ht="15.75" customHeight="1">
      <c r="C162" s="36"/>
    </row>
    <row r="163" spans="3:3" ht="15.75" customHeight="1">
      <c r="C163" s="36"/>
    </row>
    <row r="164" spans="3:3" ht="15.75" customHeight="1">
      <c r="C164" s="36"/>
    </row>
    <row r="165" spans="3:3" ht="15.75" customHeight="1">
      <c r="C165" s="36"/>
    </row>
    <row r="166" spans="3:3" ht="15.75" customHeight="1">
      <c r="C166" s="36"/>
    </row>
    <row r="167" spans="3:3" ht="15.75" customHeight="1">
      <c r="C167" s="36"/>
    </row>
    <row r="168" spans="3:3" ht="15.75" customHeight="1">
      <c r="C168" s="36"/>
    </row>
    <row r="169" spans="3:3" ht="15.75" customHeight="1">
      <c r="C169" s="36"/>
    </row>
    <row r="170" spans="3:3" ht="15.75" customHeight="1">
      <c r="C170" s="36"/>
    </row>
    <row r="171" spans="3:3" ht="15.75" customHeight="1">
      <c r="C171" s="36"/>
    </row>
    <row r="172" spans="3:3" ht="15.75" customHeight="1">
      <c r="C172" s="36"/>
    </row>
    <row r="173" spans="3:3" ht="15.75" customHeight="1">
      <c r="C173" s="36"/>
    </row>
    <row r="174" spans="3:3" ht="15.75" customHeight="1">
      <c r="C174" s="36"/>
    </row>
    <row r="175" spans="3:3" ht="15.75" customHeight="1">
      <c r="C175" s="36"/>
    </row>
    <row r="176" spans="3:3" ht="15.75" customHeight="1">
      <c r="C176" s="36"/>
    </row>
    <row r="177" spans="3:3" ht="15.75" customHeight="1">
      <c r="C177" s="36"/>
    </row>
    <row r="178" spans="3:3" ht="15.75" customHeight="1">
      <c r="C178" s="36"/>
    </row>
    <row r="179" spans="3:3" ht="15.75" customHeight="1">
      <c r="C179" s="36"/>
    </row>
    <row r="180" spans="3:3" ht="15.75" customHeight="1">
      <c r="C180" s="36"/>
    </row>
    <row r="181" spans="3:3" ht="15.75" customHeight="1">
      <c r="C181" s="36"/>
    </row>
    <row r="182" spans="3:3" ht="15.75" customHeight="1">
      <c r="C182" s="36"/>
    </row>
    <row r="183" spans="3:3" ht="15.75" customHeight="1">
      <c r="C183" s="36"/>
    </row>
    <row r="184" spans="3:3" ht="15.75" customHeight="1">
      <c r="C184" s="36"/>
    </row>
    <row r="185" spans="3:3" ht="15.75" customHeight="1">
      <c r="C185" s="36"/>
    </row>
    <row r="186" spans="3:3" ht="15.75" customHeight="1">
      <c r="C186" s="36"/>
    </row>
    <row r="187" spans="3:3" ht="15.75" customHeight="1">
      <c r="C187" s="36"/>
    </row>
    <row r="188" spans="3:3" ht="15.75" customHeight="1">
      <c r="C188" s="36"/>
    </row>
    <row r="189" spans="3:3" ht="15.75" customHeight="1">
      <c r="C189" s="36"/>
    </row>
    <row r="190" spans="3:3" ht="15.75" customHeight="1">
      <c r="C190" s="36"/>
    </row>
    <row r="191" spans="3:3" ht="15.75" customHeight="1">
      <c r="C191" s="36"/>
    </row>
    <row r="192" spans="3:3" ht="15.75" customHeight="1">
      <c r="C192" s="36"/>
    </row>
    <row r="193" spans="3:3" ht="15.75" customHeight="1">
      <c r="C193" s="36"/>
    </row>
    <row r="194" spans="3:3" ht="15.75" customHeight="1">
      <c r="C194" s="36"/>
    </row>
    <row r="195" spans="3:3" ht="15.75" customHeight="1">
      <c r="C195" s="36"/>
    </row>
    <row r="196" spans="3:3" ht="15.75" customHeight="1">
      <c r="C196" s="36"/>
    </row>
    <row r="197" spans="3:3" ht="15.75" customHeight="1">
      <c r="C197" s="36"/>
    </row>
    <row r="198" spans="3:3" ht="15.75" customHeight="1">
      <c r="C198" s="36"/>
    </row>
    <row r="199" spans="3:3" ht="15.75" customHeight="1">
      <c r="C199" s="36"/>
    </row>
    <row r="200" spans="3:3" ht="15.75" customHeight="1">
      <c r="C200" s="36"/>
    </row>
    <row r="201" spans="3:3" ht="15.75" customHeight="1">
      <c r="C201" s="36"/>
    </row>
    <row r="202" spans="3:3" ht="15.75" customHeight="1">
      <c r="C202" s="36"/>
    </row>
    <row r="203" spans="3:3" ht="15.75" customHeight="1">
      <c r="C203" s="36"/>
    </row>
    <row r="204" spans="3:3" ht="15.75" customHeight="1">
      <c r="C204" s="36"/>
    </row>
    <row r="205" spans="3:3" ht="15.75" customHeight="1">
      <c r="C205" s="36"/>
    </row>
    <row r="206" spans="3:3" ht="15.75" customHeight="1">
      <c r="C206" s="36"/>
    </row>
    <row r="207" spans="3:3" ht="15.75" customHeight="1">
      <c r="C207" s="36"/>
    </row>
    <row r="208" spans="3:3" ht="15.75" customHeight="1">
      <c r="C208" s="36"/>
    </row>
    <row r="209" spans="3:3" ht="15.75" customHeight="1">
      <c r="C209" s="36"/>
    </row>
    <row r="210" spans="3:3" ht="15.75" customHeight="1">
      <c r="C210" s="36"/>
    </row>
    <row r="211" spans="3:3" ht="15.75" customHeight="1">
      <c r="C211" s="36"/>
    </row>
    <row r="212" spans="3:3" ht="15.75" customHeight="1">
      <c r="C212" s="36"/>
    </row>
    <row r="213" spans="3:3" ht="15.75" customHeight="1">
      <c r="C213" s="36"/>
    </row>
    <row r="214" spans="3:3" ht="15.75" customHeight="1">
      <c r="C214" s="36"/>
    </row>
    <row r="215" spans="3:3" ht="15.75" customHeight="1">
      <c r="C215" s="36"/>
    </row>
    <row r="216" spans="3:3" ht="15.75" customHeight="1">
      <c r="C216" s="36"/>
    </row>
    <row r="217" spans="3:3" ht="15.75" customHeight="1">
      <c r="C217" s="36"/>
    </row>
    <row r="218" spans="3:3" ht="15.75" customHeight="1">
      <c r="C218" s="36"/>
    </row>
    <row r="219" spans="3:3" ht="15.75" customHeight="1">
      <c r="C219" s="36"/>
    </row>
    <row r="220" spans="3:3" ht="15.75" customHeight="1">
      <c r="C220" s="36"/>
    </row>
    <row r="221" spans="3:3" ht="15.75" customHeight="1">
      <c r="C221" s="36"/>
    </row>
    <row r="222" spans="3:3" ht="15.75" customHeight="1">
      <c r="C222" s="36"/>
    </row>
    <row r="223" spans="3:3" ht="15.75" customHeight="1">
      <c r="C223" s="36"/>
    </row>
    <row r="224" spans="3:3" ht="15.75" customHeight="1">
      <c r="C224" s="36"/>
    </row>
    <row r="225" spans="3:3" ht="15.75" customHeight="1">
      <c r="C225" s="36"/>
    </row>
    <row r="226" spans="3:3" ht="15.75" customHeight="1">
      <c r="C226" s="36"/>
    </row>
    <row r="227" spans="3:3" ht="15.75" customHeight="1">
      <c r="C227" s="36"/>
    </row>
    <row r="228" spans="3:3" ht="15.75" customHeight="1">
      <c r="C228" s="36"/>
    </row>
    <row r="229" spans="3:3" ht="15.75" customHeight="1">
      <c r="C229" s="36"/>
    </row>
    <row r="230" spans="3:3" ht="15.75" customHeight="1">
      <c r="C230" s="36"/>
    </row>
    <row r="231" spans="3:3" ht="15.75" customHeight="1">
      <c r="C231" s="36"/>
    </row>
    <row r="232" spans="3:3" ht="15.75" customHeight="1">
      <c r="C232" s="36"/>
    </row>
    <row r="233" spans="3:3" ht="15.75" customHeight="1">
      <c r="C233" s="36"/>
    </row>
    <row r="234" spans="3:3" ht="15.75" customHeight="1">
      <c r="C234" s="36"/>
    </row>
    <row r="235" spans="3:3" ht="15.75" customHeight="1">
      <c r="C235" s="36"/>
    </row>
    <row r="236" spans="3:3" ht="15.75" customHeight="1">
      <c r="C236" s="36"/>
    </row>
    <row r="237" spans="3:3" ht="15.75" customHeight="1">
      <c r="C237" s="36"/>
    </row>
    <row r="238" spans="3:3" ht="15.75" customHeight="1">
      <c r="C238" s="36"/>
    </row>
    <row r="239" spans="3:3" ht="15.75" customHeight="1">
      <c r="C239" s="36"/>
    </row>
    <row r="240" spans="3:3" ht="15.75" customHeight="1">
      <c r="C240" s="36"/>
    </row>
    <row r="241" spans="3:3" ht="15.75" customHeight="1">
      <c r="C241" s="36"/>
    </row>
    <row r="242" spans="3:3" ht="15.75" customHeight="1">
      <c r="C242" s="36"/>
    </row>
    <row r="243" spans="3:3" ht="15.75" customHeight="1">
      <c r="C243" s="36"/>
    </row>
    <row r="244" spans="3:3" ht="15.75" customHeight="1">
      <c r="C244" s="36"/>
    </row>
    <row r="245" spans="3:3" ht="15.75" customHeight="1">
      <c r="C245" s="36"/>
    </row>
    <row r="246" spans="3:3" ht="15.75" customHeight="1">
      <c r="C246" s="36"/>
    </row>
    <row r="247" spans="3:3" ht="15.75" customHeight="1">
      <c r="C247" s="36"/>
    </row>
    <row r="248" spans="3:3" ht="15.75" customHeight="1">
      <c r="C248" s="36"/>
    </row>
    <row r="249" spans="3:3" ht="15.75" customHeight="1">
      <c r="C249" s="36"/>
    </row>
    <row r="250" spans="3:3" ht="15.75" customHeight="1">
      <c r="C250" s="36"/>
    </row>
    <row r="251" spans="3:3" ht="15.75" customHeight="1">
      <c r="C251" s="36"/>
    </row>
    <row r="252" spans="3:3" ht="15.75" customHeight="1">
      <c r="C252" s="36"/>
    </row>
    <row r="253" spans="3:3" ht="15.75" customHeight="1">
      <c r="C253" s="36"/>
    </row>
    <row r="254" spans="3:3" ht="15.75" customHeight="1">
      <c r="C254" s="36"/>
    </row>
    <row r="255" spans="3:3" ht="15.75" customHeight="1">
      <c r="C255" s="36"/>
    </row>
    <row r="256" spans="3:3" ht="15.75" customHeight="1">
      <c r="C256" s="36"/>
    </row>
    <row r="257" spans="3:3" ht="15.75" customHeight="1">
      <c r="C257" s="36"/>
    </row>
    <row r="258" spans="3:3" ht="15.75" customHeight="1">
      <c r="C258" s="36"/>
    </row>
    <row r="259" spans="3:3" ht="15.75" customHeight="1">
      <c r="C259" s="36"/>
    </row>
    <row r="260" spans="3:3" ht="15.75" customHeight="1">
      <c r="C260" s="36"/>
    </row>
    <row r="261" spans="3:3" ht="15.75" customHeight="1">
      <c r="C261" s="36"/>
    </row>
    <row r="262" spans="3:3" ht="15.75" customHeight="1">
      <c r="C262" s="36"/>
    </row>
    <row r="263" spans="3:3" ht="15.75" customHeight="1">
      <c r="C263" s="36"/>
    </row>
    <row r="264" spans="3:3" ht="15.75" customHeight="1">
      <c r="C264" s="36"/>
    </row>
    <row r="265" spans="3:3" ht="15.75" customHeight="1">
      <c r="C265" s="36"/>
    </row>
    <row r="266" spans="3:3" ht="15.75" customHeight="1">
      <c r="C266" s="36"/>
    </row>
    <row r="267" spans="3:3" ht="15.75" customHeight="1">
      <c r="C267" s="36"/>
    </row>
    <row r="268" spans="3:3" ht="15.75" customHeight="1">
      <c r="C268" s="36"/>
    </row>
    <row r="269" spans="3:3" ht="15.75" customHeight="1">
      <c r="C269" s="36"/>
    </row>
    <row r="270" spans="3:3" ht="15.75" customHeight="1">
      <c r="C270" s="36"/>
    </row>
    <row r="271" spans="3:3" ht="15.75" customHeight="1">
      <c r="C271" s="36"/>
    </row>
    <row r="272" spans="3:3" ht="15.75" customHeight="1">
      <c r="C272" s="36"/>
    </row>
    <row r="273" spans="3:3" ht="15.75" customHeight="1">
      <c r="C273" s="36"/>
    </row>
    <row r="274" spans="3:3" ht="15.75" customHeight="1">
      <c r="C274" s="36"/>
    </row>
    <row r="275" spans="3:3" ht="15.75" customHeight="1">
      <c r="C275" s="36"/>
    </row>
    <row r="276" spans="3:3" ht="15.75" customHeight="1">
      <c r="C276" s="36"/>
    </row>
    <row r="277" spans="3:3" ht="15.75" customHeight="1">
      <c r="C277" s="36"/>
    </row>
    <row r="278" spans="3:3" ht="15.75" customHeight="1">
      <c r="C278" s="36"/>
    </row>
    <row r="279" spans="3:3" ht="15.75" customHeight="1">
      <c r="C279" s="36"/>
    </row>
    <row r="280" spans="3:3" ht="15.75" customHeight="1">
      <c r="C280" s="36"/>
    </row>
    <row r="281" spans="3:3" ht="15.75" customHeight="1">
      <c r="C281" s="36"/>
    </row>
    <row r="282" spans="3:3" ht="15.75" customHeight="1">
      <c r="C282" s="36"/>
    </row>
    <row r="283" spans="3:3" ht="15.75" customHeight="1">
      <c r="C283" s="36"/>
    </row>
    <row r="284" spans="3:3" ht="15.75" customHeight="1">
      <c r="C284" s="36"/>
    </row>
    <row r="285" spans="3:3" ht="15.75" customHeight="1">
      <c r="C285" s="36"/>
    </row>
    <row r="286" spans="3:3" ht="15.75" customHeight="1">
      <c r="C286" s="36"/>
    </row>
    <row r="287" spans="3:3" ht="15.75" customHeight="1">
      <c r="C287" s="36"/>
    </row>
    <row r="288" spans="3:3" ht="15.75" customHeight="1">
      <c r="C288" s="36"/>
    </row>
    <row r="289" spans="3:3" ht="15.75" customHeight="1">
      <c r="C289" s="36"/>
    </row>
    <row r="290" spans="3:3" ht="15.75" customHeight="1">
      <c r="C290" s="36"/>
    </row>
    <row r="291" spans="3:3" ht="15.75" customHeight="1">
      <c r="C291" s="36"/>
    </row>
    <row r="292" spans="3:3" ht="15.75" customHeight="1">
      <c r="C292" s="36"/>
    </row>
    <row r="293" spans="3:3" ht="15.75" customHeight="1">
      <c r="C293" s="36"/>
    </row>
    <row r="294" spans="3:3" ht="15.75" customHeight="1">
      <c r="C294" s="36"/>
    </row>
    <row r="295" spans="3:3" ht="15.75" customHeight="1">
      <c r="C295" s="36"/>
    </row>
    <row r="296" spans="3:3" ht="15.75" customHeight="1">
      <c r="C296" s="36"/>
    </row>
    <row r="297" spans="3:3" ht="15.75" customHeight="1">
      <c r="C297" s="36"/>
    </row>
    <row r="298" spans="3:3" ht="15.75" customHeight="1">
      <c r="C298" s="36"/>
    </row>
    <row r="299" spans="3:3" ht="15.75" customHeight="1">
      <c r="C299" s="36"/>
    </row>
    <row r="300" spans="3:3" ht="15.75" customHeight="1">
      <c r="C300" s="36"/>
    </row>
    <row r="301" spans="3:3" ht="15.75" customHeight="1">
      <c r="C301" s="36"/>
    </row>
    <row r="302" spans="3:3" ht="15.75" customHeight="1">
      <c r="C302" s="36"/>
    </row>
    <row r="303" spans="3:3" ht="15.75" customHeight="1">
      <c r="C303" s="36"/>
    </row>
    <row r="304" spans="3:3" ht="15.75" customHeight="1">
      <c r="C304" s="36"/>
    </row>
    <row r="305" spans="3:3" ht="15.75" customHeight="1">
      <c r="C305" s="36"/>
    </row>
    <row r="306" spans="3:3" ht="15.75" customHeight="1">
      <c r="C306" s="36"/>
    </row>
    <row r="307" spans="3:3" ht="15.75" customHeight="1">
      <c r="C307" s="36"/>
    </row>
    <row r="308" spans="3:3" ht="15.75" customHeight="1">
      <c r="C308" s="36"/>
    </row>
    <row r="309" spans="3:3" ht="15.75" customHeight="1">
      <c r="C309" s="36"/>
    </row>
    <row r="310" spans="3:3" ht="15.75" customHeight="1">
      <c r="C310" s="36"/>
    </row>
    <row r="311" spans="3:3" ht="15.75" customHeight="1">
      <c r="C311" s="36"/>
    </row>
    <row r="312" spans="3:3" ht="15.75" customHeight="1">
      <c r="C312" s="36"/>
    </row>
    <row r="313" spans="3:3" ht="15.75" customHeight="1">
      <c r="C313" s="36"/>
    </row>
    <row r="314" spans="3:3" ht="15.75" customHeight="1">
      <c r="C314" s="36"/>
    </row>
    <row r="315" spans="3:3" ht="15.75" customHeight="1">
      <c r="C315" s="36"/>
    </row>
    <row r="316" spans="3:3" ht="15.75" customHeight="1">
      <c r="C316" s="36"/>
    </row>
    <row r="317" spans="3:3" ht="15.75" customHeight="1">
      <c r="C317" s="36"/>
    </row>
    <row r="318" spans="3:3" ht="15.75" customHeight="1">
      <c r="C318" s="36"/>
    </row>
    <row r="319" spans="3:3" ht="15.75" customHeight="1">
      <c r="C319" s="36"/>
    </row>
    <row r="320" spans="3:3" ht="15.75" customHeight="1">
      <c r="C320" s="36"/>
    </row>
    <row r="321" spans="3:3" ht="15.75" customHeight="1">
      <c r="C321" s="36"/>
    </row>
    <row r="322" spans="3:3" ht="15.75" customHeight="1">
      <c r="C322" s="36"/>
    </row>
    <row r="323" spans="3:3" ht="15.75" customHeight="1">
      <c r="C323" s="36"/>
    </row>
    <row r="324" spans="3:3" ht="15.75" customHeight="1">
      <c r="C324" s="36"/>
    </row>
    <row r="325" spans="3:3" ht="15.75" customHeight="1">
      <c r="C325" s="36"/>
    </row>
    <row r="326" spans="3:3" ht="15.75" customHeight="1">
      <c r="C326" s="36"/>
    </row>
    <row r="327" spans="3:3" ht="15.75" customHeight="1">
      <c r="C327" s="36"/>
    </row>
    <row r="328" spans="3:3" ht="15.75" customHeight="1">
      <c r="C328" s="36"/>
    </row>
    <row r="329" spans="3:3" ht="15.75" customHeight="1">
      <c r="C329" s="36"/>
    </row>
    <row r="330" spans="3:3" ht="15.75" customHeight="1">
      <c r="C330" s="36"/>
    </row>
    <row r="331" spans="3:3" ht="15.75" customHeight="1">
      <c r="C331" s="36"/>
    </row>
    <row r="332" spans="3:3" ht="15.75" customHeight="1">
      <c r="C332" s="36"/>
    </row>
    <row r="333" spans="3:3" ht="15.75" customHeight="1">
      <c r="C333" s="36"/>
    </row>
    <row r="334" spans="3:3" ht="15.75" customHeight="1">
      <c r="C334" s="36"/>
    </row>
    <row r="335" spans="3:3" ht="15.75" customHeight="1">
      <c r="C335" s="36"/>
    </row>
    <row r="336" spans="3:3" ht="15.75" customHeight="1">
      <c r="C336" s="36"/>
    </row>
    <row r="337" spans="3:3" ht="15.75" customHeight="1">
      <c r="C337" s="36"/>
    </row>
    <row r="338" spans="3:3" ht="15.75" customHeight="1">
      <c r="C338" s="36"/>
    </row>
    <row r="339" spans="3:3" ht="15.75" customHeight="1">
      <c r="C339" s="36"/>
    </row>
    <row r="340" spans="3:3" ht="15.75" customHeight="1">
      <c r="C340" s="36"/>
    </row>
    <row r="341" spans="3:3" ht="15.75" customHeight="1">
      <c r="C341" s="36"/>
    </row>
    <row r="342" spans="3:3" ht="15.75" customHeight="1">
      <c r="C342" s="36"/>
    </row>
    <row r="343" spans="3:3" ht="15.75" customHeight="1">
      <c r="C343" s="36"/>
    </row>
    <row r="344" spans="3:3" ht="15.75" customHeight="1">
      <c r="C344" s="36"/>
    </row>
    <row r="345" spans="3:3" ht="15.75" customHeight="1">
      <c r="C345" s="36"/>
    </row>
    <row r="346" spans="3:3" ht="15.75" customHeight="1">
      <c r="C346" s="36"/>
    </row>
    <row r="347" spans="3:3" ht="15.75" customHeight="1">
      <c r="C347" s="36"/>
    </row>
    <row r="348" spans="3:3" ht="15.75" customHeight="1">
      <c r="C348" s="36"/>
    </row>
    <row r="349" spans="3:3" ht="15.75" customHeight="1">
      <c r="C349" s="36"/>
    </row>
    <row r="350" spans="3:3" ht="15.75" customHeight="1">
      <c r="C350" s="36"/>
    </row>
    <row r="351" spans="3:3" ht="15.75" customHeight="1">
      <c r="C351" s="36"/>
    </row>
    <row r="352" spans="3:3" ht="15.75" customHeight="1">
      <c r="C352" s="36"/>
    </row>
    <row r="353" spans="3:3" ht="15.75" customHeight="1">
      <c r="C353" s="36"/>
    </row>
    <row r="354" spans="3:3" ht="15.75" customHeight="1">
      <c r="C354" s="36"/>
    </row>
    <row r="355" spans="3:3" ht="15.75" customHeight="1">
      <c r="C355" s="36"/>
    </row>
    <row r="356" spans="3:3" ht="15.75" customHeight="1">
      <c r="C356" s="36"/>
    </row>
    <row r="357" spans="3:3" ht="15.75" customHeight="1">
      <c r="C357" s="36"/>
    </row>
    <row r="358" spans="3:3" ht="15.75" customHeight="1">
      <c r="C358" s="36"/>
    </row>
    <row r="359" spans="3:3" ht="15.75" customHeight="1">
      <c r="C359" s="36"/>
    </row>
    <row r="360" spans="3:3" ht="15.75" customHeight="1">
      <c r="C360" s="36"/>
    </row>
    <row r="361" spans="3:3" ht="15.75" customHeight="1">
      <c r="C361" s="36"/>
    </row>
    <row r="362" spans="3:3" ht="15.75" customHeight="1">
      <c r="C362" s="36"/>
    </row>
    <row r="363" spans="3:3" ht="15.75" customHeight="1">
      <c r="C363" s="36"/>
    </row>
    <row r="364" spans="3:3" ht="15.75" customHeight="1">
      <c r="C364" s="36"/>
    </row>
    <row r="365" spans="3:3" ht="15.75" customHeight="1">
      <c r="C365" s="36"/>
    </row>
    <row r="366" spans="3:3" ht="15.75" customHeight="1">
      <c r="C366" s="36"/>
    </row>
    <row r="367" spans="3:3" ht="15.75" customHeight="1">
      <c r="C367" s="36"/>
    </row>
    <row r="368" spans="3:3" ht="15.75" customHeight="1">
      <c r="C368" s="36"/>
    </row>
    <row r="369" spans="3:3" ht="15.75" customHeight="1">
      <c r="C369" s="36"/>
    </row>
    <row r="370" spans="3:3" ht="15.75" customHeight="1">
      <c r="C370" s="36"/>
    </row>
    <row r="371" spans="3:3" ht="15.75" customHeight="1">
      <c r="C371" s="36"/>
    </row>
    <row r="372" spans="3:3" ht="15.75" customHeight="1">
      <c r="C372" s="36"/>
    </row>
    <row r="373" spans="3:3" ht="15.75" customHeight="1">
      <c r="C373" s="36"/>
    </row>
    <row r="374" spans="3:3" ht="15.75" customHeight="1">
      <c r="C374" s="36"/>
    </row>
    <row r="375" spans="3:3" ht="15.75" customHeight="1">
      <c r="C375" s="36"/>
    </row>
    <row r="376" spans="3:3" ht="15.75" customHeight="1">
      <c r="C376" s="36"/>
    </row>
    <row r="377" spans="3:3" ht="15.75" customHeight="1">
      <c r="C377" s="36"/>
    </row>
    <row r="378" spans="3:3" ht="15.75" customHeight="1">
      <c r="C378" s="36"/>
    </row>
    <row r="379" spans="3:3" ht="15.75" customHeight="1">
      <c r="C379" s="36"/>
    </row>
    <row r="380" spans="3:3" ht="15.75" customHeight="1">
      <c r="C380" s="36"/>
    </row>
    <row r="381" spans="3:3" ht="15.75" customHeight="1">
      <c r="C381" s="36"/>
    </row>
    <row r="382" spans="3:3" ht="15.75" customHeight="1">
      <c r="C382" s="36"/>
    </row>
    <row r="383" spans="3:3" ht="15.75" customHeight="1">
      <c r="C383" s="36"/>
    </row>
    <row r="384" spans="3:3" ht="15.75" customHeight="1">
      <c r="C384" s="36"/>
    </row>
    <row r="385" spans="3:3" ht="15.75" customHeight="1">
      <c r="C385" s="36"/>
    </row>
    <row r="386" spans="3:3" ht="15.75" customHeight="1">
      <c r="C386" s="36"/>
    </row>
    <row r="387" spans="3:3" ht="15.75" customHeight="1">
      <c r="C387" s="36"/>
    </row>
    <row r="388" spans="3:3" ht="15.75" customHeight="1">
      <c r="C388" s="36"/>
    </row>
    <row r="389" spans="3:3" ht="15.75" customHeight="1">
      <c r="C389" s="36"/>
    </row>
    <row r="390" spans="3:3" ht="15.75" customHeight="1">
      <c r="C390" s="36"/>
    </row>
    <row r="391" spans="3:3" ht="15.75" customHeight="1">
      <c r="C391" s="36"/>
    </row>
    <row r="392" spans="3:3" ht="15.75" customHeight="1">
      <c r="C392" s="36"/>
    </row>
    <row r="393" spans="3:3" ht="15.75" customHeight="1">
      <c r="C393" s="36"/>
    </row>
    <row r="394" spans="3:3" ht="15.75" customHeight="1">
      <c r="C394" s="36"/>
    </row>
    <row r="395" spans="3:3" ht="15.75" customHeight="1">
      <c r="C395" s="36"/>
    </row>
    <row r="396" spans="3:3" ht="15.75" customHeight="1">
      <c r="C396" s="36"/>
    </row>
    <row r="397" spans="3:3" ht="15.75" customHeight="1">
      <c r="C397" s="36"/>
    </row>
    <row r="398" spans="3:3" ht="15.75" customHeight="1">
      <c r="C398" s="36"/>
    </row>
    <row r="399" spans="3:3" ht="15.75" customHeight="1">
      <c r="C399" s="36"/>
    </row>
    <row r="400" spans="3:3" ht="15.75" customHeight="1">
      <c r="C400" s="36"/>
    </row>
    <row r="401" spans="3:3" ht="15.75" customHeight="1">
      <c r="C401" s="36"/>
    </row>
    <row r="402" spans="3:3" ht="15.75" customHeight="1">
      <c r="C402" s="36"/>
    </row>
    <row r="403" spans="3:3" ht="15.75" customHeight="1">
      <c r="C403" s="36"/>
    </row>
    <row r="404" spans="3:3" ht="15.75" customHeight="1">
      <c r="C404" s="36"/>
    </row>
    <row r="405" spans="3:3" ht="15.75" customHeight="1">
      <c r="C405" s="36"/>
    </row>
    <row r="406" spans="3:3" ht="15.75" customHeight="1">
      <c r="C406" s="36"/>
    </row>
    <row r="407" spans="3:3" ht="15.75" customHeight="1">
      <c r="C407" s="36"/>
    </row>
    <row r="408" spans="3:3" ht="15.75" customHeight="1">
      <c r="C408" s="36"/>
    </row>
    <row r="409" spans="3:3" ht="15.75" customHeight="1">
      <c r="C409" s="36"/>
    </row>
    <row r="410" spans="3:3" ht="15.75" customHeight="1">
      <c r="C410" s="36"/>
    </row>
    <row r="411" spans="3:3" ht="15.75" customHeight="1">
      <c r="C411" s="36"/>
    </row>
    <row r="412" spans="3:3" ht="15.75" customHeight="1">
      <c r="C412" s="36"/>
    </row>
    <row r="413" spans="3:3" ht="15.75" customHeight="1">
      <c r="C413" s="36"/>
    </row>
    <row r="414" spans="3:3" ht="15.75" customHeight="1">
      <c r="C414" s="36"/>
    </row>
    <row r="415" spans="3:3" ht="15.75" customHeight="1">
      <c r="C415" s="36"/>
    </row>
    <row r="416" spans="3:3" ht="15.75" customHeight="1">
      <c r="C416" s="36"/>
    </row>
    <row r="417" spans="3:3" ht="15.75" customHeight="1">
      <c r="C417" s="36"/>
    </row>
    <row r="418" spans="3:3" ht="15.75" customHeight="1">
      <c r="C418" s="36"/>
    </row>
    <row r="419" spans="3:3" ht="15.75" customHeight="1">
      <c r="C419" s="36"/>
    </row>
    <row r="420" spans="3:3" ht="15.75" customHeight="1">
      <c r="C420" s="36"/>
    </row>
    <row r="421" spans="3:3" ht="15.75" customHeight="1">
      <c r="C421" s="36"/>
    </row>
    <row r="422" spans="3:3" ht="15.75" customHeight="1">
      <c r="C422" s="36"/>
    </row>
    <row r="423" spans="3:3" ht="15.75" customHeight="1">
      <c r="C423" s="36"/>
    </row>
    <row r="424" spans="3:3" ht="15.75" customHeight="1">
      <c r="C424" s="36"/>
    </row>
    <row r="425" spans="3:3" ht="15.75" customHeight="1">
      <c r="C425" s="36"/>
    </row>
    <row r="426" spans="3:3" ht="15.75" customHeight="1">
      <c r="C426" s="36"/>
    </row>
    <row r="427" spans="3:3" ht="15.75" customHeight="1">
      <c r="C427" s="36"/>
    </row>
    <row r="428" spans="3:3" ht="15.75" customHeight="1">
      <c r="C428" s="36"/>
    </row>
    <row r="429" spans="3:3" ht="15.75" customHeight="1">
      <c r="C429" s="36"/>
    </row>
    <row r="430" spans="3:3" ht="15.75" customHeight="1">
      <c r="C430" s="36"/>
    </row>
    <row r="431" spans="3:3" ht="15.75" customHeight="1">
      <c r="C431" s="36"/>
    </row>
    <row r="432" spans="3:3" ht="15.75" customHeight="1">
      <c r="C432" s="36"/>
    </row>
    <row r="433" spans="3:3" ht="15.75" customHeight="1">
      <c r="C433" s="36"/>
    </row>
    <row r="434" spans="3:3" ht="15.75" customHeight="1">
      <c r="C434" s="36"/>
    </row>
    <row r="435" spans="3:3" ht="15.75" customHeight="1">
      <c r="C435" s="36"/>
    </row>
    <row r="436" spans="3:3" ht="15.75" customHeight="1">
      <c r="C436" s="36"/>
    </row>
    <row r="437" spans="3:3" ht="15.75" customHeight="1">
      <c r="C437" s="36"/>
    </row>
    <row r="438" spans="3:3" ht="15.75" customHeight="1">
      <c r="C438" s="36"/>
    </row>
    <row r="439" spans="3:3" ht="15.75" customHeight="1">
      <c r="C439" s="36"/>
    </row>
    <row r="440" spans="3:3" ht="15.75" customHeight="1">
      <c r="C440" s="36"/>
    </row>
    <row r="441" spans="3:3" ht="15.75" customHeight="1">
      <c r="C441" s="36"/>
    </row>
    <row r="442" spans="3:3" ht="15.75" customHeight="1">
      <c r="C442" s="36"/>
    </row>
    <row r="443" spans="3:3" ht="15.75" customHeight="1">
      <c r="C443" s="36"/>
    </row>
    <row r="444" spans="3:3" ht="15.75" customHeight="1">
      <c r="C444" s="36"/>
    </row>
    <row r="445" spans="3:3" ht="15.75" customHeight="1">
      <c r="C445" s="36"/>
    </row>
    <row r="446" spans="3:3" ht="15.75" customHeight="1">
      <c r="C446" s="36"/>
    </row>
    <row r="447" spans="3:3" ht="15.75" customHeight="1">
      <c r="C447" s="36"/>
    </row>
    <row r="448" spans="3:3" ht="15.75" customHeight="1">
      <c r="C448" s="36"/>
    </row>
    <row r="449" spans="3:3" ht="15.75" customHeight="1">
      <c r="C449" s="36"/>
    </row>
    <row r="450" spans="3:3" ht="15.75" customHeight="1">
      <c r="C450" s="36"/>
    </row>
    <row r="451" spans="3:3" ht="15.75" customHeight="1">
      <c r="C451" s="36"/>
    </row>
    <row r="452" spans="3:3" ht="15.75" customHeight="1">
      <c r="C452" s="36"/>
    </row>
    <row r="453" spans="3:3" ht="15.75" customHeight="1">
      <c r="C453" s="36"/>
    </row>
    <row r="454" spans="3:3" ht="15.75" customHeight="1">
      <c r="C454" s="36"/>
    </row>
    <row r="455" spans="3:3" ht="15.75" customHeight="1">
      <c r="C455" s="36"/>
    </row>
    <row r="456" spans="3:3" ht="15.75" customHeight="1">
      <c r="C456" s="36"/>
    </row>
    <row r="457" spans="3:3" ht="15.75" customHeight="1">
      <c r="C457" s="36"/>
    </row>
    <row r="458" spans="3:3" ht="15.75" customHeight="1">
      <c r="C458" s="36"/>
    </row>
    <row r="459" spans="3:3" ht="15.75" customHeight="1">
      <c r="C459" s="36"/>
    </row>
    <row r="460" spans="3:3" ht="15.75" customHeight="1">
      <c r="C460" s="36"/>
    </row>
    <row r="461" spans="3:3" ht="15.75" customHeight="1">
      <c r="C461" s="36"/>
    </row>
    <row r="462" spans="3:3" ht="15.75" customHeight="1">
      <c r="C462" s="36"/>
    </row>
    <row r="463" spans="3:3" ht="15.75" customHeight="1">
      <c r="C463" s="36"/>
    </row>
    <row r="464" spans="3:3" ht="15.75" customHeight="1">
      <c r="C464" s="36"/>
    </row>
    <row r="465" spans="3:3" ht="15.75" customHeight="1">
      <c r="C465" s="36"/>
    </row>
    <row r="466" spans="3:3" ht="15.75" customHeight="1">
      <c r="C466" s="36"/>
    </row>
    <row r="467" spans="3:3" ht="15.75" customHeight="1">
      <c r="C467" s="36"/>
    </row>
    <row r="468" spans="3:3" ht="15.75" customHeight="1">
      <c r="C468" s="36"/>
    </row>
    <row r="469" spans="3:3" ht="15.75" customHeight="1">
      <c r="C469" s="36"/>
    </row>
    <row r="470" spans="3:3" ht="15.75" customHeight="1">
      <c r="C470" s="36"/>
    </row>
    <row r="471" spans="3:3" ht="15.75" customHeight="1">
      <c r="C471" s="36"/>
    </row>
    <row r="472" spans="3:3" ht="15.75" customHeight="1">
      <c r="C472" s="36"/>
    </row>
    <row r="473" spans="3:3" ht="15.75" customHeight="1">
      <c r="C473" s="36"/>
    </row>
    <row r="474" spans="3:3" ht="15.75" customHeight="1">
      <c r="C474" s="36"/>
    </row>
    <row r="475" spans="3:3" ht="15.75" customHeight="1">
      <c r="C475" s="36"/>
    </row>
    <row r="476" spans="3:3" ht="15.75" customHeight="1">
      <c r="C476" s="36"/>
    </row>
    <row r="477" spans="3:3" ht="15.75" customHeight="1">
      <c r="C477" s="36"/>
    </row>
    <row r="478" spans="3:3" ht="15.75" customHeight="1">
      <c r="C478" s="36"/>
    </row>
    <row r="479" spans="3:3" ht="15.75" customHeight="1">
      <c r="C479" s="36"/>
    </row>
    <row r="480" spans="3:3" ht="15.75" customHeight="1">
      <c r="C480" s="36"/>
    </row>
    <row r="481" spans="3:3" ht="15.75" customHeight="1">
      <c r="C481" s="36"/>
    </row>
    <row r="482" spans="3:3" ht="15.75" customHeight="1">
      <c r="C482" s="36"/>
    </row>
    <row r="483" spans="3:3" ht="15.75" customHeight="1">
      <c r="C483" s="36"/>
    </row>
    <row r="484" spans="3:3" ht="15.75" customHeight="1">
      <c r="C484" s="36"/>
    </row>
    <row r="485" spans="3:3" ht="15.75" customHeight="1">
      <c r="C485" s="36"/>
    </row>
    <row r="486" spans="3:3" ht="15.75" customHeight="1">
      <c r="C486" s="36"/>
    </row>
    <row r="487" spans="3:3" ht="15.75" customHeight="1">
      <c r="C487" s="36"/>
    </row>
    <row r="488" spans="3:3" ht="15.75" customHeight="1">
      <c r="C488" s="36"/>
    </row>
    <row r="489" spans="3:3" ht="15.75" customHeight="1">
      <c r="C489" s="36"/>
    </row>
    <row r="490" spans="3:3" ht="15.75" customHeight="1">
      <c r="C490" s="36"/>
    </row>
    <row r="491" spans="3:3" ht="15.75" customHeight="1">
      <c r="C491" s="36"/>
    </row>
    <row r="492" spans="3:3" ht="15.75" customHeight="1">
      <c r="C492" s="36"/>
    </row>
    <row r="493" spans="3:3" ht="15.75" customHeight="1">
      <c r="C493" s="36"/>
    </row>
    <row r="494" spans="3:3" ht="15.75" customHeight="1">
      <c r="C494" s="36"/>
    </row>
    <row r="495" spans="3:3" ht="15.75" customHeight="1">
      <c r="C495" s="36"/>
    </row>
    <row r="496" spans="3:3" ht="15.75" customHeight="1">
      <c r="C496" s="36"/>
    </row>
    <row r="497" spans="3:3" ht="15.75" customHeight="1">
      <c r="C497" s="36"/>
    </row>
    <row r="498" spans="3:3" ht="15.75" customHeight="1">
      <c r="C498" s="36"/>
    </row>
    <row r="499" spans="3:3" ht="15.75" customHeight="1">
      <c r="C499" s="36"/>
    </row>
    <row r="500" spans="3:3" ht="15.75" customHeight="1">
      <c r="C500" s="36"/>
    </row>
    <row r="501" spans="3:3" ht="15.75" customHeight="1">
      <c r="C501" s="36"/>
    </row>
    <row r="502" spans="3:3" ht="15.75" customHeight="1">
      <c r="C502" s="36"/>
    </row>
    <row r="503" spans="3:3" ht="15.75" customHeight="1">
      <c r="C503" s="36"/>
    </row>
    <row r="504" spans="3:3" ht="15.75" customHeight="1">
      <c r="C504" s="36"/>
    </row>
    <row r="505" spans="3:3" ht="15.75" customHeight="1">
      <c r="C505" s="36"/>
    </row>
    <row r="506" spans="3:3" ht="15.75" customHeight="1">
      <c r="C506" s="36"/>
    </row>
    <row r="507" spans="3:3" ht="15.75" customHeight="1">
      <c r="C507" s="36"/>
    </row>
    <row r="508" spans="3:3" ht="15.75" customHeight="1">
      <c r="C508" s="36"/>
    </row>
    <row r="509" spans="3:3" ht="15.75" customHeight="1">
      <c r="C509" s="36"/>
    </row>
    <row r="510" spans="3:3" ht="15.75" customHeight="1">
      <c r="C510" s="36"/>
    </row>
    <row r="511" spans="3:3" ht="15.75" customHeight="1">
      <c r="C511" s="36"/>
    </row>
    <row r="512" spans="3:3" ht="15.75" customHeight="1">
      <c r="C512" s="36"/>
    </row>
    <row r="513" spans="3:3" ht="15.75" customHeight="1">
      <c r="C513" s="36"/>
    </row>
    <row r="514" spans="3:3" ht="15.75" customHeight="1">
      <c r="C514" s="36"/>
    </row>
    <row r="515" spans="3:3" ht="15.75" customHeight="1">
      <c r="C515" s="36"/>
    </row>
    <row r="516" spans="3:3" ht="15.75" customHeight="1">
      <c r="C516" s="36"/>
    </row>
    <row r="517" spans="3:3" ht="15.75" customHeight="1">
      <c r="C517" s="36"/>
    </row>
    <row r="518" spans="3:3" ht="15.75" customHeight="1">
      <c r="C518" s="36"/>
    </row>
    <row r="519" spans="3:3" ht="15.75" customHeight="1">
      <c r="C519" s="36"/>
    </row>
    <row r="520" spans="3:3" ht="15.75" customHeight="1">
      <c r="C520" s="36"/>
    </row>
    <row r="521" spans="3:3" ht="15.75" customHeight="1">
      <c r="C521" s="36"/>
    </row>
    <row r="522" spans="3:3" ht="15.75" customHeight="1">
      <c r="C522" s="36"/>
    </row>
    <row r="523" spans="3:3" ht="15.75" customHeight="1">
      <c r="C523" s="36"/>
    </row>
    <row r="524" spans="3:3" ht="15.75" customHeight="1">
      <c r="C524" s="36"/>
    </row>
    <row r="525" spans="3:3" ht="15.75" customHeight="1">
      <c r="C525" s="36"/>
    </row>
    <row r="526" spans="3:3" ht="15.75" customHeight="1">
      <c r="C526" s="36"/>
    </row>
    <row r="527" spans="3:3" ht="15.75" customHeight="1">
      <c r="C527" s="36"/>
    </row>
    <row r="528" spans="3:3" ht="15.75" customHeight="1">
      <c r="C528" s="36"/>
    </row>
    <row r="529" spans="3:3" ht="15.75" customHeight="1">
      <c r="C529" s="36"/>
    </row>
    <row r="530" spans="3:3" ht="15.75" customHeight="1">
      <c r="C530" s="36"/>
    </row>
    <row r="531" spans="3:3" ht="15.75" customHeight="1">
      <c r="C531" s="36"/>
    </row>
    <row r="532" spans="3:3" ht="15.75" customHeight="1">
      <c r="C532" s="36"/>
    </row>
    <row r="533" spans="3:3" ht="15.75" customHeight="1">
      <c r="C533" s="36"/>
    </row>
    <row r="534" spans="3:3" ht="15.75" customHeight="1">
      <c r="C534" s="36"/>
    </row>
    <row r="535" spans="3:3" ht="15.75" customHeight="1">
      <c r="C535" s="36"/>
    </row>
    <row r="536" spans="3:3" ht="15.75" customHeight="1">
      <c r="C536" s="36"/>
    </row>
    <row r="537" spans="3:3" ht="15.75" customHeight="1">
      <c r="C537" s="36"/>
    </row>
    <row r="538" spans="3:3" ht="15.75" customHeight="1">
      <c r="C538" s="36"/>
    </row>
    <row r="539" spans="3:3" ht="15.75" customHeight="1">
      <c r="C539" s="36"/>
    </row>
    <row r="540" spans="3:3" ht="15.75" customHeight="1">
      <c r="C540" s="36"/>
    </row>
    <row r="541" spans="3:3" ht="15.75" customHeight="1">
      <c r="C541" s="36"/>
    </row>
    <row r="542" spans="3:3" ht="15.75" customHeight="1">
      <c r="C542" s="36"/>
    </row>
    <row r="543" spans="3:3" ht="15.75" customHeight="1">
      <c r="C543" s="36"/>
    </row>
    <row r="544" spans="3:3" ht="15.75" customHeight="1">
      <c r="C544" s="36"/>
    </row>
    <row r="545" spans="3:3" ht="15.75" customHeight="1">
      <c r="C545" s="36"/>
    </row>
    <row r="546" spans="3:3" ht="15.75" customHeight="1">
      <c r="C546" s="36"/>
    </row>
    <row r="547" spans="3:3" ht="15.75" customHeight="1">
      <c r="C547" s="36"/>
    </row>
    <row r="548" spans="3:3" ht="15.75" customHeight="1">
      <c r="C548" s="36"/>
    </row>
    <row r="549" spans="3:3" ht="15.75" customHeight="1">
      <c r="C549" s="36"/>
    </row>
    <row r="550" spans="3:3" ht="15.75" customHeight="1">
      <c r="C550" s="36"/>
    </row>
    <row r="551" spans="3:3" ht="15.75" customHeight="1">
      <c r="C551" s="36"/>
    </row>
    <row r="552" spans="3:3" ht="15.75" customHeight="1">
      <c r="C552" s="36"/>
    </row>
    <row r="553" spans="3:3" ht="15.75" customHeight="1">
      <c r="C553" s="36"/>
    </row>
    <row r="554" spans="3:3" ht="15.75" customHeight="1">
      <c r="C554" s="36"/>
    </row>
    <row r="555" spans="3:3" ht="15.75" customHeight="1">
      <c r="C555" s="36"/>
    </row>
    <row r="556" spans="3:3" ht="15.75" customHeight="1">
      <c r="C556" s="36"/>
    </row>
    <row r="557" spans="3:3" ht="15.75" customHeight="1">
      <c r="C557" s="36"/>
    </row>
    <row r="558" spans="3:3" ht="15.75" customHeight="1">
      <c r="C558" s="36"/>
    </row>
    <row r="559" spans="3:3" ht="15.75" customHeight="1">
      <c r="C559" s="36"/>
    </row>
    <row r="560" spans="3:3" ht="15.75" customHeight="1">
      <c r="C560" s="36"/>
    </row>
    <row r="561" spans="3:3" ht="15.75" customHeight="1">
      <c r="C561" s="36"/>
    </row>
    <row r="562" spans="3:3" ht="15.75" customHeight="1">
      <c r="C562" s="36"/>
    </row>
    <row r="563" spans="3:3" ht="15.75" customHeight="1">
      <c r="C563" s="36"/>
    </row>
    <row r="564" spans="3:3" ht="15.75" customHeight="1">
      <c r="C564" s="36"/>
    </row>
    <row r="565" spans="3:3" ht="15.75" customHeight="1">
      <c r="C565" s="36"/>
    </row>
    <row r="566" spans="3:3" ht="15.75" customHeight="1">
      <c r="C566" s="36"/>
    </row>
    <row r="567" spans="3:3" ht="15.75" customHeight="1">
      <c r="C567" s="36"/>
    </row>
    <row r="568" spans="3:3" ht="15.75" customHeight="1">
      <c r="C568" s="36"/>
    </row>
    <row r="569" spans="3:3" ht="15.75" customHeight="1">
      <c r="C569" s="36"/>
    </row>
    <row r="570" spans="3:3" ht="15.75" customHeight="1">
      <c r="C570" s="36"/>
    </row>
    <row r="571" spans="3:3" ht="15.75" customHeight="1">
      <c r="C571" s="36"/>
    </row>
    <row r="572" spans="3:3" ht="15.75" customHeight="1">
      <c r="C572" s="36"/>
    </row>
    <row r="573" spans="3:3" ht="15.75" customHeight="1">
      <c r="C573" s="36"/>
    </row>
    <row r="574" spans="3:3" ht="15.75" customHeight="1">
      <c r="C574" s="36"/>
    </row>
    <row r="575" spans="3:3" ht="15.75" customHeight="1">
      <c r="C575" s="36"/>
    </row>
    <row r="576" spans="3:3" ht="15.75" customHeight="1">
      <c r="C576" s="36"/>
    </row>
    <row r="577" spans="3:3" ht="15.75" customHeight="1">
      <c r="C577" s="36"/>
    </row>
    <row r="578" spans="3:3" ht="15.75" customHeight="1">
      <c r="C578" s="36"/>
    </row>
    <row r="579" spans="3:3" ht="15.75" customHeight="1">
      <c r="C579" s="36"/>
    </row>
    <row r="580" spans="3:3" ht="15.75" customHeight="1">
      <c r="C580" s="36"/>
    </row>
    <row r="581" spans="3:3" ht="15.75" customHeight="1">
      <c r="C581" s="36"/>
    </row>
    <row r="582" spans="3:3" ht="15.75" customHeight="1">
      <c r="C582" s="36"/>
    </row>
    <row r="583" spans="3:3" ht="15.75" customHeight="1">
      <c r="C583" s="36"/>
    </row>
    <row r="584" spans="3:3" ht="15.75" customHeight="1">
      <c r="C584" s="36"/>
    </row>
    <row r="585" spans="3:3" ht="15.75" customHeight="1">
      <c r="C585" s="36"/>
    </row>
    <row r="586" spans="3:3" ht="15.75" customHeight="1">
      <c r="C586" s="36"/>
    </row>
    <row r="587" spans="3:3" ht="15.75" customHeight="1">
      <c r="C587" s="36"/>
    </row>
    <row r="588" spans="3:3" ht="15.75" customHeight="1">
      <c r="C588" s="36"/>
    </row>
    <row r="589" spans="3:3" ht="15.75" customHeight="1">
      <c r="C589" s="36"/>
    </row>
    <row r="590" spans="3:3" ht="15.75" customHeight="1">
      <c r="C590" s="36"/>
    </row>
    <row r="591" spans="3:3" ht="15.75" customHeight="1">
      <c r="C591" s="36"/>
    </row>
    <row r="592" spans="3:3" ht="15.75" customHeight="1">
      <c r="C592" s="36"/>
    </row>
    <row r="593" spans="3:3" ht="15.75" customHeight="1">
      <c r="C593" s="36"/>
    </row>
    <row r="594" spans="3:3" ht="15.75" customHeight="1">
      <c r="C594" s="36"/>
    </row>
    <row r="595" spans="3:3" ht="15.75" customHeight="1">
      <c r="C595" s="36"/>
    </row>
    <row r="596" spans="3:3" ht="15.75" customHeight="1">
      <c r="C596" s="36"/>
    </row>
    <row r="597" spans="3:3" ht="15.75" customHeight="1">
      <c r="C597" s="36"/>
    </row>
    <row r="598" spans="3:3" ht="15.75" customHeight="1">
      <c r="C598" s="36"/>
    </row>
    <row r="599" spans="3:3" ht="15.75" customHeight="1">
      <c r="C599" s="36"/>
    </row>
    <row r="600" spans="3:3" ht="15.75" customHeight="1">
      <c r="C600" s="36"/>
    </row>
    <row r="601" spans="3:3" ht="15.75" customHeight="1">
      <c r="C601" s="36"/>
    </row>
    <row r="602" spans="3:3" ht="15.75" customHeight="1">
      <c r="C602" s="36"/>
    </row>
    <row r="603" spans="3:3" ht="15.75" customHeight="1">
      <c r="C603" s="36"/>
    </row>
    <row r="604" spans="3:3" ht="15.75" customHeight="1">
      <c r="C604" s="36"/>
    </row>
    <row r="605" spans="3:3" ht="15.75" customHeight="1">
      <c r="C605" s="36"/>
    </row>
    <row r="606" spans="3:3" ht="15.75" customHeight="1">
      <c r="C606" s="36"/>
    </row>
    <row r="607" spans="3:3" ht="15.75" customHeight="1">
      <c r="C607" s="36"/>
    </row>
    <row r="608" spans="3:3" ht="15.75" customHeight="1">
      <c r="C608" s="36"/>
    </row>
    <row r="609" spans="3:3" ht="15.75" customHeight="1">
      <c r="C609" s="36"/>
    </row>
    <row r="610" spans="3:3" ht="15.75" customHeight="1">
      <c r="C610" s="36"/>
    </row>
    <row r="611" spans="3:3" ht="15.75" customHeight="1">
      <c r="C611" s="36"/>
    </row>
    <row r="612" spans="3:3" ht="15.75" customHeight="1">
      <c r="C612" s="36"/>
    </row>
    <row r="613" spans="3:3" ht="15.75" customHeight="1">
      <c r="C613" s="36"/>
    </row>
    <row r="614" spans="3:3" ht="15.75" customHeight="1">
      <c r="C614" s="36"/>
    </row>
    <row r="615" spans="3:3" ht="15.75" customHeight="1">
      <c r="C615" s="36"/>
    </row>
    <row r="616" spans="3:3" ht="15.75" customHeight="1">
      <c r="C616" s="36"/>
    </row>
    <row r="617" spans="3:3" ht="15.75" customHeight="1">
      <c r="C617" s="36"/>
    </row>
    <row r="618" spans="3:3" ht="15.75" customHeight="1">
      <c r="C618" s="36"/>
    </row>
    <row r="619" spans="3:3" ht="15.75" customHeight="1">
      <c r="C619" s="36"/>
    </row>
    <row r="620" spans="3:3" ht="15.75" customHeight="1">
      <c r="C620" s="36"/>
    </row>
    <row r="621" spans="3:3" ht="15.75" customHeight="1">
      <c r="C621" s="36"/>
    </row>
    <row r="622" spans="3:3" ht="15.75" customHeight="1">
      <c r="C622" s="36"/>
    </row>
    <row r="623" spans="3:3" ht="15.75" customHeight="1">
      <c r="C623" s="36"/>
    </row>
    <row r="624" spans="3:3" ht="15.75" customHeight="1">
      <c r="C624" s="36"/>
    </row>
    <row r="625" spans="3:3" ht="15.75" customHeight="1">
      <c r="C625" s="36"/>
    </row>
    <row r="626" spans="3:3" ht="15.75" customHeight="1">
      <c r="C626" s="36"/>
    </row>
    <row r="627" spans="3:3" ht="15.75" customHeight="1">
      <c r="C627" s="36"/>
    </row>
    <row r="628" spans="3:3" ht="15.75" customHeight="1">
      <c r="C628" s="36"/>
    </row>
    <row r="629" spans="3:3" ht="15.75" customHeight="1">
      <c r="C629" s="36"/>
    </row>
    <row r="630" spans="3:3" ht="15.75" customHeight="1">
      <c r="C630" s="36"/>
    </row>
    <row r="631" spans="3:3" ht="15.75" customHeight="1">
      <c r="C631" s="36"/>
    </row>
    <row r="632" spans="3:3" ht="15.75" customHeight="1">
      <c r="C632" s="36"/>
    </row>
    <row r="633" spans="3:3" ht="15.75" customHeight="1">
      <c r="C633" s="36"/>
    </row>
    <row r="634" spans="3:3" ht="15.75" customHeight="1">
      <c r="C634" s="36"/>
    </row>
    <row r="635" spans="3:3" ht="15.75" customHeight="1">
      <c r="C635" s="36"/>
    </row>
    <row r="636" spans="3:3" ht="15.75" customHeight="1">
      <c r="C636" s="36"/>
    </row>
    <row r="637" spans="3:3" ht="15.75" customHeight="1">
      <c r="C637" s="36"/>
    </row>
    <row r="638" spans="3:3" ht="15.75" customHeight="1">
      <c r="C638" s="36"/>
    </row>
    <row r="639" spans="3:3" ht="15.75" customHeight="1">
      <c r="C639" s="36"/>
    </row>
    <row r="640" spans="3:3" ht="15.75" customHeight="1">
      <c r="C640" s="36"/>
    </row>
    <row r="641" spans="3:3" ht="15.75" customHeight="1">
      <c r="C641" s="36"/>
    </row>
    <row r="642" spans="3:3" ht="15.75" customHeight="1">
      <c r="C642" s="36"/>
    </row>
    <row r="643" spans="3:3" ht="15.75" customHeight="1">
      <c r="C643" s="36"/>
    </row>
    <row r="644" spans="3:3" ht="15.75" customHeight="1">
      <c r="C644" s="36"/>
    </row>
    <row r="645" spans="3:3" ht="15.75" customHeight="1">
      <c r="C645" s="36"/>
    </row>
    <row r="646" spans="3:3" ht="15.75" customHeight="1">
      <c r="C646" s="36"/>
    </row>
    <row r="647" spans="3:3" ht="15.75" customHeight="1">
      <c r="C647" s="36"/>
    </row>
    <row r="648" spans="3:3" ht="15.75" customHeight="1">
      <c r="C648" s="36"/>
    </row>
    <row r="649" spans="3:3" ht="15.75" customHeight="1">
      <c r="C649" s="36"/>
    </row>
    <row r="650" spans="3:3" ht="15.75" customHeight="1">
      <c r="C650" s="36"/>
    </row>
    <row r="651" spans="3:3" ht="15.75" customHeight="1">
      <c r="C651" s="36"/>
    </row>
    <row r="652" spans="3:3" ht="15.75" customHeight="1">
      <c r="C652" s="36"/>
    </row>
    <row r="653" spans="3:3" ht="15.75" customHeight="1">
      <c r="C653" s="36"/>
    </row>
    <row r="654" spans="3:3" ht="15.75" customHeight="1">
      <c r="C654" s="36"/>
    </row>
    <row r="655" spans="3:3" ht="15.75" customHeight="1">
      <c r="C655" s="36"/>
    </row>
    <row r="656" spans="3:3" ht="15.75" customHeight="1">
      <c r="C656" s="36"/>
    </row>
    <row r="657" spans="3:3" ht="15.75" customHeight="1">
      <c r="C657" s="36"/>
    </row>
    <row r="658" spans="3:3" ht="15.75" customHeight="1">
      <c r="C658" s="36"/>
    </row>
    <row r="659" spans="3:3" ht="15.75" customHeight="1">
      <c r="C659" s="36"/>
    </row>
    <row r="660" spans="3:3" ht="15.75" customHeight="1">
      <c r="C660" s="36"/>
    </row>
    <row r="661" spans="3:3" ht="15.75" customHeight="1">
      <c r="C661" s="36"/>
    </row>
    <row r="662" spans="3:3" ht="15.75" customHeight="1">
      <c r="C662" s="36"/>
    </row>
    <row r="663" spans="3:3" ht="15.75" customHeight="1">
      <c r="C663" s="36"/>
    </row>
    <row r="664" spans="3:3" ht="15.75" customHeight="1">
      <c r="C664" s="36"/>
    </row>
    <row r="665" spans="3:3" ht="15.75" customHeight="1">
      <c r="C665" s="36"/>
    </row>
    <row r="666" spans="3:3" ht="15.75" customHeight="1">
      <c r="C666" s="36"/>
    </row>
    <row r="667" spans="3:3" ht="15.75" customHeight="1">
      <c r="C667" s="36"/>
    </row>
    <row r="668" spans="3:3" ht="15.75" customHeight="1">
      <c r="C668" s="36"/>
    </row>
    <row r="669" spans="3:3" ht="15.75" customHeight="1">
      <c r="C669" s="36"/>
    </row>
    <row r="670" spans="3:3" ht="15.75" customHeight="1">
      <c r="C670" s="36"/>
    </row>
    <row r="671" spans="3:3" ht="15.75" customHeight="1">
      <c r="C671" s="36"/>
    </row>
    <row r="672" spans="3:3" ht="15.75" customHeight="1">
      <c r="C672" s="36"/>
    </row>
    <row r="673" spans="3:3" ht="15.75" customHeight="1">
      <c r="C673" s="36"/>
    </row>
    <row r="674" spans="3:3" ht="15.75" customHeight="1">
      <c r="C674" s="36"/>
    </row>
    <row r="675" spans="3:3" ht="15.75" customHeight="1">
      <c r="C675" s="36"/>
    </row>
    <row r="676" spans="3:3" ht="15.75" customHeight="1">
      <c r="C676" s="36"/>
    </row>
    <row r="677" spans="3:3" ht="15.75" customHeight="1">
      <c r="C677" s="36"/>
    </row>
    <row r="678" spans="3:3" ht="15.75" customHeight="1">
      <c r="C678" s="36"/>
    </row>
    <row r="679" spans="3:3" ht="15.75" customHeight="1">
      <c r="C679" s="36"/>
    </row>
    <row r="680" spans="3:3" ht="15.75" customHeight="1">
      <c r="C680" s="36"/>
    </row>
    <row r="681" spans="3:3" ht="15.75" customHeight="1">
      <c r="C681" s="36"/>
    </row>
    <row r="682" spans="3:3" ht="15.75" customHeight="1">
      <c r="C682" s="36"/>
    </row>
    <row r="683" spans="3:3" ht="15.75" customHeight="1">
      <c r="C683" s="36"/>
    </row>
    <row r="684" spans="3:3" ht="15.75" customHeight="1">
      <c r="C684" s="36"/>
    </row>
    <row r="685" spans="3:3" ht="15.75" customHeight="1">
      <c r="C685" s="36"/>
    </row>
    <row r="686" spans="3:3" ht="15.75" customHeight="1">
      <c r="C686" s="36"/>
    </row>
    <row r="687" spans="3:3" ht="15.75" customHeight="1">
      <c r="C687" s="36"/>
    </row>
    <row r="688" spans="3:3" ht="15.75" customHeight="1">
      <c r="C688" s="36"/>
    </row>
    <row r="689" spans="3:3" ht="15.75" customHeight="1">
      <c r="C689" s="36"/>
    </row>
    <row r="690" spans="3:3" ht="15.75" customHeight="1">
      <c r="C690" s="36"/>
    </row>
    <row r="691" spans="3:3" ht="15.75" customHeight="1">
      <c r="C691" s="36"/>
    </row>
    <row r="692" spans="3:3" ht="15.75" customHeight="1">
      <c r="C692" s="36"/>
    </row>
    <row r="693" spans="3:3" ht="15.75" customHeight="1">
      <c r="C693" s="36"/>
    </row>
    <row r="694" spans="3:3" ht="15.75" customHeight="1">
      <c r="C694" s="36"/>
    </row>
    <row r="695" spans="3:3" ht="15.75" customHeight="1">
      <c r="C695" s="36"/>
    </row>
    <row r="696" spans="3:3" ht="15.75" customHeight="1">
      <c r="C696" s="36"/>
    </row>
    <row r="697" spans="3:3" ht="15.75" customHeight="1">
      <c r="C697" s="36"/>
    </row>
    <row r="698" spans="3:3" ht="15.75" customHeight="1">
      <c r="C698" s="36"/>
    </row>
    <row r="699" spans="3:3" ht="15.75" customHeight="1">
      <c r="C699" s="36"/>
    </row>
    <row r="700" spans="3:3" ht="15.75" customHeight="1">
      <c r="C700" s="36"/>
    </row>
    <row r="701" spans="3:3" ht="15.75" customHeight="1">
      <c r="C701" s="36"/>
    </row>
    <row r="702" spans="3:3" ht="15.75" customHeight="1">
      <c r="C702" s="36"/>
    </row>
    <row r="703" spans="3:3" ht="15.75" customHeight="1">
      <c r="C703" s="36"/>
    </row>
    <row r="704" spans="3:3" ht="15.75" customHeight="1">
      <c r="C704" s="36"/>
    </row>
    <row r="705" spans="3:3" ht="15.75" customHeight="1">
      <c r="C705" s="36"/>
    </row>
    <row r="706" spans="3:3" ht="15.75" customHeight="1">
      <c r="C706" s="36"/>
    </row>
    <row r="707" spans="3:3" ht="15.75" customHeight="1">
      <c r="C707" s="36"/>
    </row>
    <row r="708" spans="3:3" ht="15.75" customHeight="1">
      <c r="C708" s="36"/>
    </row>
    <row r="709" spans="3:3" ht="15.75" customHeight="1">
      <c r="C709" s="36"/>
    </row>
    <row r="710" spans="3:3" ht="15.75" customHeight="1">
      <c r="C710" s="36"/>
    </row>
    <row r="711" spans="3:3" ht="15.75" customHeight="1">
      <c r="C711" s="36"/>
    </row>
    <row r="712" spans="3:3" ht="15.75" customHeight="1">
      <c r="C712" s="36"/>
    </row>
    <row r="713" spans="3:3" ht="15.75" customHeight="1">
      <c r="C713" s="36"/>
    </row>
    <row r="714" spans="3:3" ht="15.75" customHeight="1">
      <c r="C714" s="36"/>
    </row>
    <row r="715" spans="3:3" ht="15.75" customHeight="1">
      <c r="C715" s="36"/>
    </row>
    <row r="716" spans="3:3" ht="15.75" customHeight="1">
      <c r="C716" s="36"/>
    </row>
    <row r="717" spans="3:3" ht="15.75" customHeight="1">
      <c r="C717" s="36"/>
    </row>
    <row r="718" spans="3:3" ht="15.75" customHeight="1">
      <c r="C718" s="36"/>
    </row>
    <row r="719" spans="3:3" ht="15.75" customHeight="1">
      <c r="C719" s="36"/>
    </row>
    <row r="720" spans="3:3" ht="15.75" customHeight="1">
      <c r="C720" s="36"/>
    </row>
    <row r="721" spans="3:3" ht="15.75" customHeight="1">
      <c r="C721" s="36"/>
    </row>
    <row r="722" spans="3:3" ht="15.75" customHeight="1">
      <c r="C722" s="36"/>
    </row>
    <row r="723" spans="3:3" ht="15.75" customHeight="1">
      <c r="C723" s="36"/>
    </row>
    <row r="724" spans="3:3" ht="15.75" customHeight="1">
      <c r="C724" s="36"/>
    </row>
    <row r="725" spans="3:3" ht="15.75" customHeight="1">
      <c r="C725" s="36"/>
    </row>
    <row r="726" spans="3:3" ht="15.75" customHeight="1">
      <c r="C726" s="36"/>
    </row>
    <row r="727" spans="3:3" ht="15.75" customHeight="1">
      <c r="C727" s="36"/>
    </row>
    <row r="728" spans="3:3" ht="15.75" customHeight="1">
      <c r="C728" s="36"/>
    </row>
    <row r="729" spans="3:3" ht="15.75" customHeight="1">
      <c r="C729" s="36"/>
    </row>
    <row r="730" spans="3:3" ht="15.75" customHeight="1">
      <c r="C730" s="36"/>
    </row>
    <row r="731" spans="3:3" ht="15.75" customHeight="1">
      <c r="C731" s="36"/>
    </row>
    <row r="732" spans="3:3" ht="15.75" customHeight="1">
      <c r="C732" s="36"/>
    </row>
    <row r="733" spans="3:3" ht="15.75" customHeight="1">
      <c r="C733" s="36"/>
    </row>
    <row r="734" spans="3:3" ht="15.75" customHeight="1">
      <c r="C734" s="36"/>
    </row>
    <row r="735" spans="3:3" ht="15.75" customHeight="1">
      <c r="C735" s="36"/>
    </row>
    <row r="736" spans="3:3" ht="15.75" customHeight="1">
      <c r="C736" s="36"/>
    </row>
    <row r="737" spans="3:3" ht="15.75" customHeight="1">
      <c r="C737" s="36"/>
    </row>
    <row r="738" spans="3:3" ht="15.75" customHeight="1">
      <c r="C738" s="36"/>
    </row>
    <row r="739" spans="3:3" ht="15.75" customHeight="1">
      <c r="C739" s="36"/>
    </row>
    <row r="740" spans="3:3" ht="15.75" customHeight="1">
      <c r="C740" s="36"/>
    </row>
    <row r="741" spans="3:3" ht="15.75" customHeight="1">
      <c r="C741" s="36"/>
    </row>
    <row r="742" spans="3:3" ht="15.75" customHeight="1">
      <c r="C742" s="36"/>
    </row>
    <row r="743" spans="3:3" ht="15.75" customHeight="1">
      <c r="C743" s="36"/>
    </row>
    <row r="744" spans="3:3" ht="15.75" customHeight="1">
      <c r="C744" s="36"/>
    </row>
    <row r="745" spans="3:3" ht="15.75" customHeight="1">
      <c r="C745" s="36"/>
    </row>
    <row r="746" spans="3:3" ht="15.75" customHeight="1">
      <c r="C746" s="36"/>
    </row>
    <row r="747" spans="3:3" ht="15.75" customHeight="1">
      <c r="C747" s="36"/>
    </row>
    <row r="748" spans="3:3" ht="15.75" customHeight="1">
      <c r="C748" s="36"/>
    </row>
    <row r="749" spans="3:3" ht="15.75" customHeight="1">
      <c r="C749" s="36"/>
    </row>
    <row r="750" spans="3:3" ht="15.75" customHeight="1">
      <c r="C750" s="36"/>
    </row>
    <row r="751" spans="3:3" ht="15.75" customHeight="1">
      <c r="C751" s="36"/>
    </row>
    <row r="752" spans="3:3" ht="15.75" customHeight="1">
      <c r="C752" s="36"/>
    </row>
    <row r="753" spans="3:3" ht="15.75" customHeight="1">
      <c r="C753" s="36"/>
    </row>
    <row r="754" spans="3:3" ht="15.75" customHeight="1">
      <c r="C754" s="36"/>
    </row>
    <row r="755" spans="3:3" ht="15.75" customHeight="1">
      <c r="C755" s="36"/>
    </row>
    <row r="756" spans="3:3" ht="15.75" customHeight="1">
      <c r="C756" s="36"/>
    </row>
    <row r="757" spans="3:3" ht="15.75" customHeight="1">
      <c r="C757" s="36"/>
    </row>
    <row r="758" spans="3:3" ht="15.75" customHeight="1">
      <c r="C758" s="36"/>
    </row>
    <row r="759" spans="3:3" ht="15.75" customHeight="1">
      <c r="C759" s="36"/>
    </row>
    <row r="760" spans="3:3" ht="15.75" customHeight="1">
      <c r="C760" s="36"/>
    </row>
    <row r="761" spans="3:3" ht="15.75" customHeight="1">
      <c r="C761" s="36"/>
    </row>
    <row r="762" spans="3:3" ht="15.75" customHeight="1">
      <c r="C762" s="36"/>
    </row>
    <row r="763" spans="3:3" ht="15.75" customHeight="1">
      <c r="C763" s="36"/>
    </row>
    <row r="764" spans="3:3" ht="15.75" customHeight="1">
      <c r="C764" s="36"/>
    </row>
    <row r="765" spans="3:3" ht="15.75" customHeight="1">
      <c r="C765" s="36"/>
    </row>
    <row r="766" spans="3:3" ht="15.75" customHeight="1">
      <c r="C766" s="36"/>
    </row>
    <row r="767" spans="3:3" ht="15.75" customHeight="1">
      <c r="C767" s="36"/>
    </row>
    <row r="768" spans="3:3" ht="15.75" customHeight="1">
      <c r="C768" s="36"/>
    </row>
    <row r="769" spans="3:3" ht="15.75" customHeight="1">
      <c r="C769" s="36"/>
    </row>
    <row r="770" spans="3:3" ht="15.75" customHeight="1">
      <c r="C770" s="36"/>
    </row>
    <row r="771" spans="3:3" ht="15.75" customHeight="1">
      <c r="C771" s="36"/>
    </row>
    <row r="772" spans="3:3" ht="15.75" customHeight="1">
      <c r="C772" s="36"/>
    </row>
    <row r="773" spans="3:3" ht="15.75" customHeight="1">
      <c r="C773" s="36"/>
    </row>
    <row r="774" spans="3:3" ht="15.75" customHeight="1">
      <c r="C774" s="36"/>
    </row>
    <row r="775" spans="3:3" ht="15.75" customHeight="1">
      <c r="C775" s="36"/>
    </row>
    <row r="776" spans="3:3" ht="15.75" customHeight="1">
      <c r="C776" s="36"/>
    </row>
    <row r="777" spans="3:3" ht="15.75" customHeight="1">
      <c r="C777" s="36"/>
    </row>
    <row r="778" spans="3:3" ht="15.75" customHeight="1">
      <c r="C778" s="36"/>
    </row>
    <row r="779" spans="3:3" ht="15.75" customHeight="1">
      <c r="C779" s="36"/>
    </row>
    <row r="780" spans="3:3" ht="15.75" customHeight="1">
      <c r="C780" s="36"/>
    </row>
    <row r="781" spans="3:3" ht="15.75" customHeight="1">
      <c r="C781" s="36"/>
    </row>
    <row r="782" spans="3:3" ht="15.75" customHeight="1">
      <c r="C782" s="36"/>
    </row>
    <row r="783" spans="3:3" ht="15.75" customHeight="1">
      <c r="C783" s="36"/>
    </row>
    <row r="784" spans="3:3" ht="15.75" customHeight="1">
      <c r="C784" s="36"/>
    </row>
    <row r="785" spans="3:3" ht="15.75" customHeight="1">
      <c r="C785" s="36"/>
    </row>
    <row r="786" spans="3:3" ht="15.75" customHeight="1">
      <c r="C786" s="36"/>
    </row>
    <row r="787" spans="3:3" ht="15.75" customHeight="1">
      <c r="C787" s="36"/>
    </row>
    <row r="788" spans="3:3" ht="15.75" customHeight="1">
      <c r="C788" s="36"/>
    </row>
    <row r="789" spans="3:3" ht="15.75" customHeight="1">
      <c r="C789" s="36"/>
    </row>
    <row r="790" spans="3:3" ht="15.75" customHeight="1">
      <c r="C790" s="36"/>
    </row>
    <row r="791" spans="3:3" ht="15.75" customHeight="1">
      <c r="C791" s="36"/>
    </row>
    <row r="792" spans="3:3" ht="15.75" customHeight="1">
      <c r="C792" s="36"/>
    </row>
    <row r="793" spans="3:3" ht="15.75" customHeight="1">
      <c r="C793" s="36"/>
    </row>
    <row r="794" spans="3:3" ht="15.75" customHeight="1">
      <c r="C794" s="36"/>
    </row>
    <row r="795" spans="3:3" ht="15.75" customHeight="1">
      <c r="C795" s="36"/>
    </row>
    <row r="796" spans="3:3" ht="15.75" customHeight="1">
      <c r="C796" s="36"/>
    </row>
    <row r="797" spans="3:3" ht="15.75" customHeight="1">
      <c r="C797" s="36"/>
    </row>
    <row r="798" spans="3:3" ht="15.75" customHeight="1">
      <c r="C798" s="36"/>
    </row>
    <row r="799" spans="3:3" ht="15.75" customHeight="1">
      <c r="C799" s="36"/>
    </row>
    <row r="800" spans="3:3" ht="15.75" customHeight="1">
      <c r="C800" s="36"/>
    </row>
    <row r="801" spans="3:3" ht="15.75" customHeight="1">
      <c r="C801" s="36"/>
    </row>
    <row r="802" spans="3:3" ht="15.75" customHeight="1">
      <c r="C802" s="36"/>
    </row>
    <row r="803" spans="3:3" ht="15.75" customHeight="1">
      <c r="C803" s="36"/>
    </row>
    <row r="804" spans="3:3" ht="15.75" customHeight="1">
      <c r="C804" s="36"/>
    </row>
    <row r="805" spans="3:3" ht="15.75" customHeight="1">
      <c r="C805" s="36"/>
    </row>
    <row r="806" spans="3:3" ht="15.75" customHeight="1">
      <c r="C806" s="36"/>
    </row>
    <row r="807" spans="3:3" ht="15.75" customHeight="1">
      <c r="C807" s="36"/>
    </row>
    <row r="808" spans="3:3" ht="15.75" customHeight="1">
      <c r="C808" s="36"/>
    </row>
    <row r="809" spans="3:3" ht="15.75" customHeight="1">
      <c r="C809" s="36"/>
    </row>
    <row r="810" spans="3:3" ht="15.75" customHeight="1">
      <c r="C810" s="36"/>
    </row>
    <row r="811" spans="3:3" ht="15.75" customHeight="1">
      <c r="C811" s="36"/>
    </row>
    <row r="812" spans="3:3" ht="15.75" customHeight="1">
      <c r="C812" s="36"/>
    </row>
    <row r="813" spans="3:3" ht="15.75" customHeight="1">
      <c r="C813" s="36"/>
    </row>
    <row r="814" spans="3:3" ht="15.75" customHeight="1">
      <c r="C814" s="36"/>
    </row>
    <row r="815" spans="3:3" ht="15.75" customHeight="1">
      <c r="C815" s="36"/>
    </row>
    <row r="816" spans="3:3" ht="15.75" customHeight="1">
      <c r="C816" s="36"/>
    </row>
    <row r="817" spans="3:3" ht="15.75" customHeight="1">
      <c r="C817" s="36"/>
    </row>
    <row r="818" spans="3:3" ht="15.75" customHeight="1">
      <c r="C818" s="36"/>
    </row>
    <row r="819" spans="3:3" ht="15.75" customHeight="1">
      <c r="C819" s="36"/>
    </row>
    <row r="820" spans="3:3" ht="15.75" customHeight="1">
      <c r="C820" s="36"/>
    </row>
    <row r="821" spans="3:3" ht="15.75" customHeight="1">
      <c r="C821" s="36"/>
    </row>
    <row r="822" spans="3:3" ht="15.75" customHeight="1">
      <c r="C822" s="36"/>
    </row>
    <row r="823" spans="3:3" ht="15.75" customHeight="1">
      <c r="C823" s="36"/>
    </row>
    <row r="824" spans="3:3" ht="15.75" customHeight="1">
      <c r="C824" s="36"/>
    </row>
    <row r="825" spans="3:3" ht="15.75" customHeight="1">
      <c r="C825" s="36"/>
    </row>
    <row r="826" spans="3:3" ht="15.75" customHeight="1">
      <c r="C826" s="36"/>
    </row>
    <row r="827" spans="3:3" ht="15.75" customHeight="1">
      <c r="C827" s="36"/>
    </row>
    <row r="828" spans="3:3" ht="15.75" customHeight="1">
      <c r="C828" s="36"/>
    </row>
    <row r="829" spans="3:3" ht="15.75" customHeight="1">
      <c r="C829" s="36"/>
    </row>
    <row r="830" spans="3:3" ht="15.75" customHeight="1">
      <c r="C830" s="36"/>
    </row>
    <row r="831" spans="3:3" ht="15.75" customHeight="1">
      <c r="C831" s="36"/>
    </row>
    <row r="832" spans="3:3" ht="15.75" customHeight="1">
      <c r="C832" s="36"/>
    </row>
    <row r="833" spans="3:3" ht="15.75" customHeight="1">
      <c r="C833" s="36"/>
    </row>
    <row r="834" spans="3:3" ht="15.75" customHeight="1">
      <c r="C834" s="36"/>
    </row>
    <row r="835" spans="3:3" ht="15.75" customHeight="1">
      <c r="C835" s="36"/>
    </row>
    <row r="836" spans="3:3" ht="15.75" customHeight="1">
      <c r="C836" s="36"/>
    </row>
    <row r="837" spans="3:3" ht="15.75" customHeight="1">
      <c r="C837" s="36"/>
    </row>
    <row r="838" spans="3:3" ht="15.75" customHeight="1">
      <c r="C838" s="36"/>
    </row>
    <row r="839" spans="3:3" ht="15.75" customHeight="1">
      <c r="C839" s="36"/>
    </row>
    <row r="840" spans="3:3" ht="15.75" customHeight="1">
      <c r="C840" s="36"/>
    </row>
    <row r="841" spans="3:3" ht="15.75" customHeight="1">
      <c r="C841" s="36"/>
    </row>
    <row r="842" spans="3:3" ht="15.75" customHeight="1">
      <c r="C842" s="36"/>
    </row>
    <row r="843" spans="3:3" ht="15.75" customHeight="1">
      <c r="C843" s="36"/>
    </row>
    <row r="844" spans="3:3" ht="15.75" customHeight="1">
      <c r="C844" s="36"/>
    </row>
    <row r="845" spans="3:3" ht="15.75" customHeight="1">
      <c r="C845" s="36"/>
    </row>
    <row r="846" spans="3:3" ht="15.75" customHeight="1">
      <c r="C846" s="36"/>
    </row>
    <row r="847" spans="3:3" ht="15.75" customHeight="1">
      <c r="C847" s="36"/>
    </row>
    <row r="848" spans="3:3" ht="15.75" customHeight="1">
      <c r="C848" s="36"/>
    </row>
    <row r="849" spans="3:3" ht="15.75" customHeight="1">
      <c r="C849" s="36"/>
    </row>
    <row r="850" spans="3:3" ht="15.75" customHeight="1">
      <c r="C850" s="36"/>
    </row>
    <row r="851" spans="3:3" ht="15.75" customHeight="1">
      <c r="C851" s="36"/>
    </row>
    <row r="852" spans="3:3" ht="15.75" customHeight="1">
      <c r="C852" s="36"/>
    </row>
    <row r="853" spans="3:3" ht="15.75" customHeight="1">
      <c r="C853" s="36"/>
    </row>
    <row r="854" spans="3:3" ht="15.75" customHeight="1">
      <c r="C854" s="36"/>
    </row>
    <row r="855" spans="3:3" ht="15.75" customHeight="1">
      <c r="C855" s="36"/>
    </row>
    <row r="856" spans="3:3" ht="15.75" customHeight="1">
      <c r="C856" s="36"/>
    </row>
    <row r="857" spans="3:3" ht="15.75" customHeight="1">
      <c r="C857" s="36"/>
    </row>
    <row r="858" spans="3:3" ht="15.75" customHeight="1">
      <c r="C858" s="36"/>
    </row>
    <row r="859" spans="3:3" ht="15.75" customHeight="1">
      <c r="C859" s="36"/>
    </row>
    <row r="860" spans="3:3" ht="15.75" customHeight="1">
      <c r="C860" s="36"/>
    </row>
    <row r="861" spans="3:3" ht="15.75" customHeight="1">
      <c r="C861" s="36"/>
    </row>
    <row r="862" spans="3:3" ht="15.75" customHeight="1">
      <c r="C862" s="36"/>
    </row>
    <row r="863" spans="3:3" ht="15.75" customHeight="1">
      <c r="C863" s="36"/>
    </row>
    <row r="864" spans="3:3" ht="15.75" customHeight="1">
      <c r="C864" s="36"/>
    </row>
    <row r="865" spans="3:3" ht="15.75" customHeight="1">
      <c r="C865" s="36"/>
    </row>
    <row r="866" spans="3:3" ht="15.75" customHeight="1">
      <c r="C866" s="36"/>
    </row>
    <row r="867" spans="3:3" ht="15.75" customHeight="1">
      <c r="C867" s="36"/>
    </row>
    <row r="868" spans="3:3" ht="15.75" customHeight="1">
      <c r="C868" s="36"/>
    </row>
    <row r="869" spans="3:3" ht="15.75" customHeight="1">
      <c r="C869" s="36"/>
    </row>
    <row r="870" spans="3:3" ht="15.75" customHeight="1">
      <c r="C870" s="36"/>
    </row>
    <row r="871" spans="3:3" ht="15.75" customHeight="1">
      <c r="C871" s="36"/>
    </row>
    <row r="872" spans="3:3" ht="15.75" customHeight="1">
      <c r="C872" s="36"/>
    </row>
    <row r="873" spans="3:3" ht="15.75" customHeight="1">
      <c r="C873" s="36"/>
    </row>
    <row r="874" spans="3:3" ht="15.75" customHeight="1">
      <c r="C874" s="36"/>
    </row>
    <row r="875" spans="3:3" ht="15.75" customHeight="1">
      <c r="C875" s="36"/>
    </row>
    <row r="876" spans="3:3" ht="15.75" customHeight="1">
      <c r="C876" s="36"/>
    </row>
    <row r="877" spans="3:3" ht="15.75" customHeight="1">
      <c r="C877" s="36"/>
    </row>
    <row r="878" spans="3:3" ht="15.75" customHeight="1">
      <c r="C878" s="36"/>
    </row>
    <row r="879" spans="3:3" ht="15.75" customHeight="1">
      <c r="C879" s="36"/>
    </row>
    <row r="880" spans="3:3" ht="15.75" customHeight="1">
      <c r="C880" s="36"/>
    </row>
    <row r="881" spans="3:3" ht="15.75" customHeight="1">
      <c r="C881" s="36"/>
    </row>
    <row r="882" spans="3:3" ht="15.75" customHeight="1">
      <c r="C882" s="36"/>
    </row>
    <row r="883" spans="3:3" ht="15.75" customHeight="1">
      <c r="C883" s="36"/>
    </row>
    <row r="884" spans="3:3" ht="15.75" customHeight="1">
      <c r="C884" s="36"/>
    </row>
    <row r="885" spans="3:3" ht="15.75" customHeight="1">
      <c r="C885" s="36"/>
    </row>
    <row r="886" spans="3:3" ht="15.75" customHeight="1">
      <c r="C886" s="36"/>
    </row>
    <row r="887" spans="3:3" ht="15.75" customHeight="1">
      <c r="C887" s="36"/>
    </row>
    <row r="888" spans="3:3" ht="15.75" customHeight="1">
      <c r="C888" s="36"/>
    </row>
    <row r="889" spans="3:3" ht="15.75" customHeight="1">
      <c r="C889" s="36"/>
    </row>
    <row r="890" spans="3:3" ht="15.75" customHeight="1">
      <c r="C890" s="36"/>
    </row>
    <row r="891" spans="3:3" ht="15.75" customHeight="1">
      <c r="C891" s="36"/>
    </row>
    <row r="892" spans="3:3" ht="15.75" customHeight="1">
      <c r="C892" s="36"/>
    </row>
    <row r="893" spans="3:3" ht="15.75" customHeight="1">
      <c r="C893" s="36"/>
    </row>
    <row r="894" spans="3:3" ht="15.75" customHeight="1">
      <c r="C894" s="36"/>
    </row>
    <row r="895" spans="3:3" ht="15.75" customHeight="1">
      <c r="C895" s="36"/>
    </row>
    <row r="896" spans="3:3" ht="15.75" customHeight="1">
      <c r="C896" s="36"/>
    </row>
    <row r="897" spans="3:3" ht="15.75" customHeight="1">
      <c r="C897" s="36"/>
    </row>
    <row r="898" spans="3:3" ht="15.75" customHeight="1">
      <c r="C898" s="36"/>
    </row>
    <row r="899" spans="3:3" ht="15.75" customHeight="1">
      <c r="C899" s="36"/>
    </row>
    <row r="900" spans="3:3" ht="15.75" customHeight="1">
      <c r="C900" s="36"/>
    </row>
    <row r="901" spans="3:3" ht="15.75" customHeight="1">
      <c r="C901" s="36"/>
    </row>
    <row r="902" spans="3:3" ht="15.75" customHeight="1">
      <c r="C902" s="36"/>
    </row>
    <row r="903" spans="3:3" ht="15.75" customHeight="1">
      <c r="C903" s="36"/>
    </row>
    <row r="904" spans="3:3" ht="15.75" customHeight="1">
      <c r="C904" s="36"/>
    </row>
    <row r="905" spans="3:3" ht="15.75" customHeight="1">
      <c r="C905" s="36"/>
    </row>
    <row r="906" spans="3:3" ht="15.75" customHeight="1">
      <c r="C906" s="36"/>
    </row>
    <row r="907" spans="3:3" ht="15.75" customHeight="1">
      <c r="C907" s="36"/>
    </row>
    <row r="908" spans="3:3" ht="15.75" customHeight="1">
      <c r="C908" s="36"/>
    </row>
    <row r="909" spans="3:3" ht="15.75" customHeight="1">
      <c r="C909" s="36"/>
    </row>
    <row r="910" spans="3:3" ht="15.75" customHeight="1">
      <c r="C910" s="36"/>
    </row>
    <row r="911" spans="3:3" ht="15.75" customHeight="1">
      <c r="C911" s="36"/>
    </row>
    <row r="912" spans="3:3" ht="15.75" customHeight="1">
      <c r="C912" s="36"/>
    </row>
    <row r="913" spans="3:3" ht="15.75" customHeight="1">
      <c r="C913" s="36"/>
    </row>
    <row r="914" spans="3:3" ht="15.75" customHeight="1">
      <c r="C914" s="36"/>
    </row>
    <row r="915" spans="3:3" ht="15.75" customHeight="1">
      <c r="C915" s="36"/>
    </row>
    <row r="916" spans="3:3" ht="15.75" customHeight="1">
      <c r="C916" s="36"/>
    </row>
    <row r="917" spans="3:3" ht="15.75" customHeight="1">
      <c r="C917" s="36"/>
    </row>
    <row r="918" spans="3:3" ht="15.75" customHeight="1">
      <c r="C918" s="36"/>
    </row>
    <row r="919" spans="3:3" ht="15.75" customHeight="1">
      <c r="C919" s="36"/>
    </row>
    <row r="920" spans="3:3" ht="15.75" customHeight="1">
      <c r="C920" s="36"/>
    </row>
    <row r="921" spans="3:3" ht="15.75" customHeight="1">
      <c r="C921" s="36"/>
    </row>
    <row r="922" spans="3:3" ht="15.75" customHeight="1">
      <c r="C922" s="36"/>
    </row>
    <row r="923" spans="3:3" ht="15.75" customHeight="1">
      <c r="C923" s="36"/>
    </row>
    <row r="924" spans="3:3" ht="15.75" customHeight="1">
      <c r="C924" s="36"/>
    </row>
    <row r="925" spans="3:3" ht="15.75" customHeight="1">
      <c r="C925" s="36"/>
    </row>
    <row r="926" spans="3:3" ht="15.75" customHeight="1">
      <c r="C926" s="36"/>
    </row>
    <row r="927" spans="3:3" ht="15.75" customHeight="1">
      <c r="C927" s="36"/>
    </row>
    <row r="928" spans="3:3" ht="15.75" customHeight="1">
      <c r="C928" s="36"/>
    </row>
    <row r="929" spans="3:3" ht="15.75" customHeight="1">
      <c r="C929" s="36"/>
    </row>
    <row r="930" spans="3:3" ht="15.75" customHeight="1">
      <c r="C930" s="36"/>
    </row>
    <row r="931" spans="3:3" ht="15.75" customHeight="1">
      <c r="C931" s="36"/>
    </row>
    <row r="932" spans="3:3" ht="15.75" customHeight="1">
      <c r="C932" s="36"/>
    </row>
    <row r="933" spans="3:3" ht="15.75" customHeight="1">
      <c r="C933" s="36"/>
    </row>
    <row r="934" spans="3:3" ht="15.75" customHeight="1">
      <c r="C934" s="36"/>
    </row>
    <row r="935" spans="3:3" ht="15.75" customHeight="1">
      <c r="C935" s="36"/>
    </row>
    <row r="936" spans="3:3" ht="15.75" customHeight="1">
      <c r="C936" s="36"/>
    </row>
    <row r="937" spans="3:3" ht="15.75" customHeight="1">
      <c r="C937" s="36"/>
    </row>
    <row r="938" spans="3:3" ht="15.75" customHeight="1">
      <c r="C938" s="36"/>
    </row>
    <row r="939" spans="3:3" ht="15.75" customHeight="1">
      <c r="C939" s="36"/>
    </row>
    <row r="940" spans="3:3" ht="15.75" customHeight="1">
      <c r="C940" s="36"/>
    </row>
    <row r="941" spans="3:3" ht="15.75" customHeight="1">
      <c r="C941" s="36"/>
    </row>
    <row r="942" spans="3:3" ht="15.75" customHeight="1">
      <c r="C942" s="36"/>
    </row>
    <row r="943" spans="3:3" ht="15.75" customHeight="1">
      <c r="C943" s="36"/>
    </row>
    <row r="944" spans="3:3" ht="15.75" customHeight="1">
      <c r="C944" s="36"/>
    </row>
    <row r="945" spans="3:3" ht="15.75" customHeight="1">
      <c r="C945" s="36"/>
    </row>
    <row r="946" spans="3:3" ht="15.75" customHeight="1">
      <c r="C946" s="36"/>
    </row>
    <row r="947" spans="3:3" ht="15.75" customHeight="1">
      <c r="C947" s="36"/>
    </row>
    <row r="948" spans="3:3" ht="15.75" customHeight="1">
      <c r="C948" s="36"/>
    </row>
    <row r="949" spans="3:3" ht="15.75" customHeight="1">
      <c r="C949" s="36"/>
    </row>
    <row r="950" spans="3:3" ht="15.75" customHeight="1">
      <c r="C950" s="36"/>
    </row>
    <row r="951" spans="3:3" ht="15.75" customHeight="1">
      <c r="C951" s="36"/>
    </row>
    <row r="952" spans="3:3" ht="15.75" customHeight="1">
      <c r="C952" s="36"/>
    </row>
    <row r="953" spans="3:3" ht="15.75" customHeight="1">
      <c r="C953" s="36"/>
    </row>
    <row r="954" spans="3:3" ht="15.75" customHeight="1">
      <c r="C954" s="36"/>
    </row>
    <row r="955" spans="3:3" ht="15.75" customHeight="1">
      <c r="C955" s="36"/>
    </row>
    <row r="956" spans="3:3" ht="15.75" customHeight="1">
      <c r="C956" s="36"/>
    </row>
    <row r="957" spans="3:3" ht="15.75" customHeight="1">
      <c r="C957" s="36"/>
    </row>
    <row r="958" spans="3:3" ht="15.75" customHeight="1">
      <c r="C958" s="36"/>
    </row>
    <row r="959" spans="3:3" ht="15.75" customHeight="1">
      <c r="C959" s="36"/>
    </row>
    <row r="960" spans="3:3" ht="15.75" customHeight="1">
      <c r="C960" s="36"/>
    </row>
    <row r="961" spans="3:3" ht="15.75" customHeight="1">
      <c r="C961" s="36"/>
    </row>
    <row r="962" spans="3:3" ht="15.75" customHeight="1">
      <c r="C962" s="36"/>
    </row>
    <row r="963" spans="3:3" ht="15.75" customHeight="1">
      <c r="C963" s="36"/>
    </row>
    <row r="964" spans="3:3" ht="15.75" customHeight="1">
      <c r="C964" s="36"/>
    </row>
    <row r="965" spans="3:3" ht="15.75" customHeight="1">
      <c r="C965" s="36"/>
    </row>
    <row r="966" spans="3:3" ht="15.75" customHeight="1">
      <c r="C966" s="36"/>
    </row>
    <row r="967" spans="3:3" ht="15.75" customHeight="1">
      <c r="C967" s="36"/>
    </row>
    <row r="968" spans="3:3" ht="15.75" customHeight="1">
      <c r="C968" s="36"/>
    </row>
    <row r="969" spans="3:3" ht="15.75" customHeight="1">
      <c r="C969" s="36"/>
    </row>
    <row r="970" spans="3:3" ht="15.75" customHeight="1">
      <c r="C970" s="36"/>
    </row>
    <row r="971" spans="3:3" ht="15.75" customHeight="1">
      <c r="C971" s="36"/>
    </row>
    <row r="972" spans="3:3" ht="15.75" customHeight="1">
      <c r="C972" s="36"/>
    </row>
    <row r="973" spans="3:3" ht="15.75" customHeight="1">
      <c r="C973" s="36"/>
    </row>
    <row r="974" spans="3:3" ht="15.75" customHeight="1">
      <c r="C974" s="36"/>
    </row>
    <row r="975" spans="3:3" ht="15.75" customHeight="1">
      <c r="C975" s="36"/>
    </row>
    <row r="976" spans="3:3" ht="15.75" customHeight="1">
      <c r="C976" s="36"/>
    </row>
    <row r="977" spans="3:3" ht="15.75" customHeight="1">
      <c r="C977" s="36"/>
    </row>
    <row r="978" spans="3:3" ht="15.75" customHeight="1">
      <c r="C978" s="36"/>
    </row>
    <row r="979" spans="3:3" ht="15.75" customHeight="1">
      <c r="C979" s="36"/>
    </row>
    <row r="980" spans="3:3" ht="15.75" customHeight="1">
      <c r="C980" s="36"/>
    </row>
    <row r="981" spans="3:3" ht="15.75" customHeight="1">
      <c r="C981" s="36"/>
    </row>
    <row r="982" spans="3:3" ht="15.75" customHeight="1">
      <c r="C982" s="36"/>
    </row>
    <row r="983" spans="3:3" ht="15.75" customHeight="1">
      <c r="C983" s="36"/>
    </row>
    <row r="984" spans="3:3" ht="15.75" customHeight="1">
      <c r="C984" s="36"/>
    </row>
    <row r="985" spans="3:3" ht="15.75" customHeight="1">
      <c r="C985" s="36"/>
    </row>
    <row r="986" spans="3:3" ht="15.75" customHeight="1">
      <c r="C986" s="36"/>
    </row>
    <row r="987" spans="3:3" ht="15.75" customHeight="1">
      <c r="C987" s="36"/>
    </row>
    <row r="988" spans="3:3" ht="15.75" customHeight="1">
      <c r="C988" s="36"/>
    </row>
    <row r="989" spans="3:3" ht="15.75" customHeight="1">
      <c r="C989" s="36"/>
    </row>
    <row r="990" spans="3:3" ht="15.75" customHeight="1">
      <c r="C990" s="36"/>
    </row>
    <row r="991" spans="3:3" ht="15.75" customHeight="1">
      <c r="C991" s="36"/>
    </row>
    <row r="992" spans="3:3" ht="15.75" customHeight="1">
      <c r="C992" s="36"/>
    </row>
    <row r="993" spans="3:3" ht="15.75" customHeight="1">
      <c r="C993" s="36"/>
    </row>
    <row r="994" spans="3:3" ht="15.75" customHeight="1">
      <c r="C994" s="36"/>
    </row>
    <row r="995" spans="3:3" ht="15.75" customHeight="1">
      <c r="C995" s="36"/>
    </row>
    <row r="996" spans="3:3" ht="15.75" customHeight="1">
      <c r="C996" s="36"/>
    </row>
    <row r="997" spans="3:3" ht="15.75" customHeight="1">
      <c r="C997" s="36"/>
    </row>
    <row r="998" spans="3:3" ht="15.75" customHeight="1">
      <c r="C998" s="36"/>
    </row>
    <row r="999" spans="3:3" ht="15.75" customHeight="1">
      <c r="C999" s="36"/>
    </row>
    <row r="1000" spans="3:3" ht="15.75" customHeight="1">
      <c r="C1000" s="36"/>
    </row>
    <row r="1001" spans="3:3" ht="15.75" customHeight="1">
      <c r="C1001" s="36"/>
    </row>
    <row r="1002" spans="3:3" ht="15.75" customHeight="1">
      <c r="C1002" s="36"/>
    </row>
    <row r="1003" spans="3:3" ht="15.75" customHeight="1">
      <c r="C1003" s="36"/>
    </row>
    <row r="1004" spans="3:3" ht="15.75" customHeight="1">
      <c r="C1004" s="36"/>
    </row>
    <row r="1005" spans="3:3" ht="15.75" customHeight="1">
      <c r="C1005" s="36"/>
    </row>
    <row r="1006" spans="3:3" ht="15.75" customHeight="1">
      <c r="C1006" s="36"/>
    </row>
    <row r="1007" spans="3:3" ht="15.75" customHeight="1">
      <c r="C1007" s="36"/>
    </row>
    <row r="1008" spans="3:3" ht="15.75" customHeight="1">
      <c r="C1008" s="36"/>
    </row>
    <row r="1009" spans="3:3" ht="15.75" customHeight="1">
      <c r="C1009" s="36"/>
    </row>
    <row r="1010" spans="3:3" ht="15.75" customHeight="1">
      <c r="C1010" s="36"/>
    </row>
    <row r="1011" spans="3:3" ht="15.75" customHeight="1">
      <c r="C1011" s="36"/>
    </row>
    <row r="1012" spans="3:3" ht="15.75" customHeight="1">
      <c r="C1012" s="36"/>
    </row>
    <row r="1013" spans="3:3" ht="15.75" customHeight="1">
      <c r="C1013" s="36"/>
    </row>
    <row r="1014" spans="3:3" ht="15.75" customHeight="1">
      <c r="C1014" s="36"/>
    </row>
    <row r="1015" spans="3:3" ht="15.75" customHeight="1">
      <c r="C1015" s="36"/>
    </row>
    <row r="1016" spans="3:3" ht="15.75" customHeight="1">
      <c r="C1016" s="36"/>
    </row>
    <row r="1017" spans="3:3" ht="15.75" customHeight="1">
      <c r="C1017" s="36"/>
    </row>
  </sheetData>
  <mergeCells count="9">
    <mergeCell ref="A83:A89"/>
    <mergeCell ref="A90:A95"/>
    <mergeCell ref="A1:A15"/>
    <mergeCell ref="A16:A27"/>
    <mergeCell ref="A28:A40"/>
    <mergeCell ref="A41:A53"/>
    <mergeCell ref="A54:A64"/>
    <mergeCell ref="A65:A71"/>
    <mergeCell ref="A72:A82"/>
  </mergeCells>
  <pageMargins left="0.511811024" right="0.511811024" top="0.78740157499999996" bottom="0.78740157499999996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2578125" defaultRowHeight="15" customHeight="1"/>
  <cols>
    <col min="1" max="1" width="24.42578125" customWidth="1"/>
    <col min="2" max="2" width="73.5703125" customWidth="1"/>
    <col min="3" max="3" width="13.28515625" customWidth="1"/>
    <col min="4" max="4" width="13.42578125" customWidth="1"/>
    <col min="5" max="25" width="8.7109375" customWidth="1"/>
  </cols>
  <sheetData>
    <row r="1" spans="1:4">
      <c r="A1" s="37" t="s">
        <v>347</v>
      </c>
      <c r="B1" s="37" t="s">
        <v>348</v>
      </c>
      <c r="C1" s="38" t="s">
        <v>349</v>
      </c>
      <c r="D1" s="38" t="s">
        <v>350</v>
      </c>
    </row>
    <row r="2" spans="1:4">
      <c r="A2" s="39" t="s">
        <v>89</v>
      </c>
      <c r="B2" s="40" t="s">
        <v>351</v>
      </c>
      <c r="C2" s="41" t="s">
        <v>90</v>
      </c>
      <c r="D2" s="41" t="s">
        <v>91</v>
      </c>
    </row>
    <row r="3" spans="1:4">
      <c r="A3" s="39" t="s">
        <v>92</v>
      </c>
      <c r="B3" s="40" t="s">
        <v>352</v>
      </c>
      <c r="C3" s="41" t="s">
        <v>93</v>
      </c>
      <c r="D3" s="41" t="s">
        <v>94</v>
      </c>
    </row>
    <row r="4" spans="1:4">
      <c r="A4" s="42" t="s">
        <v>95</v>
      </c>
      <c r="B4" s="43" t="s">
        <v>353</v>
      </c>
      <c r="C4" s="41" t="s">
        <v>96</v>
      </c>
      <c r="D4" s="41" t="s">
        <v>97</v>
      </c>
    </row>
    <row r="5" spans="1:4">
      <c r="A5" s="42" t="s">
        <v>98</v>
      </c>
      <c r="B5" s="43" t="s">
        <v>354</v>
      </c>
      <c r="C5" s="41" t="s">
        <v>355</v>
      </c>
      <c r="D5" s="41" t="s">
        <v>356</v>
      </c>
    </row>
    <row r="6" spans="1:4">
      <c r="A6" s="39" t="s">
        <v>101</v>
      </c>
      <c r="B6" s="40" t="s">
        <v>357</v>
      </c>
      <c r="C6" s="41" t="s">
        <v>102</v>
      </c>
      <c r="D6" s="41" t="s">
        <v>103</v>
      </c>
    </row>
    <row r="7" spans="1:4">
      <c r="A7" s="42" t="s">
        <v>104</v>
      </c>
      <c r="B7" s="43" t="s">
        <v>358</v>
      </c>
      <c r="C7" s="41" t="s">
        <v>105</v>
      </c>
      <c r="D7" s="41" t="s">
        <v>106</v>
      </c>
    </row>
    <row r="8" spans="1:4">
      <c r="A8" s="42" t="s">
        <v>107</v>
      </c>
      <c r="B8" s="44" t="s">
        <v>359</v>
      </c>
      <c r="C8" s="41" t="s">
        <v>108</v>
      </c>
      <c r="D8" s="41" t="s">
        <v>109</v>
      </c>
    </row>
    <row r="9" spans="1:4">
      <c r="A9" s="42" t="s">
        <v>110</v>
      </c>
      <c r="B9" s="43" t="s">
        <v>360</v>
      </c>
      <c r="C9" s="41" t="s">
        <v>111</v>
      </c>
      <c r="D9" s="41" t="s">
        <v>112</v>
      </c>
    </row>
    <row r="10" spans="1:4">
      <c r="A10" s="42" t="s">
        <v>113</v>
      </c>
      <c r="B10" s="43" t="s">
        <v>361</v>
      </c>
      <c r="C10" s="41" t="s">
        <v>114</v>
      </c>
      <c r="D10" s="41" t="s">
        <v>103</v>
      </c>
    </row>
    <row r="11" spans="1:4">
      <c r="A11" s="39" t="s">
        <v>115</v>
      </c>
      <c r="B11" s="40" t="s">
        <v>362</v>
      </c>
      <c r="C11" s="41" t="s">
        <v>116</v>
      </c>
      <c r="D11" s="41" t="s">
        <v>117</v>
      </c>
    </row>
    <row r="12" spans="1:4">
      <c r="A12" s="39" t="s">
        <v>118</v>
      </c>
      <c r="B12" s="40" t="s">
        <v>363</v>
      </c>
      <c r="C12" s="41" t="s">
        <v>119</v>
      </c>
      <c r="D12" s="41" t="s">
        <v>120</v>
      </c>
    </row>
    <row r="13" spans="1:4">
      <c r="A13" s="39" t="s">
        <v>121</v>
      </c>
      <c r="B13" s="40" t="s">
        <v>364</v>
      </c>
      <c r="C13" s="41" t="s">
        <v>365</v>
      </c>
      <c r="D13" s="41" t="s">
        <v>366</v>
      </c>
    </row>
    <row r="14" spans="1:4">
      <c r="A14" s="45" t="s">
        <v>367</v>
      </c>
      <c r="B14" s="46" t="s">
        <v>368</v>
      </c>
      <c r="C14" s="41" t="s">
        <v>369</v>
      </c>
      <c r="D14" s="41" t="s">
        <v>370</v>
      </c>
    </row>
    <row r="15" spans="1:4">
      <c r="A15" s="42" t="s">
        <v>124</v>
      </c>
      <c r="B15" s="43" t="s">
        <v>371</v>
      </c>
      <c r="C15" s="41" t="s">
        <v>125</v>
      </c>
      <c r="D15" s="41" t="s">
        <v>126</v>
      </c>
    </row>
    <row r="16" spans="1:4">
      <c r="A16" s="42" t="s">
        <v>127</v>
      </c>
      <c r="B16" s="43" t="s">
        <v>372</v>
      </c>
      <c r="C16" s="41" t="s">
        <v>128</v>
      </c>
      <c r="D16" s="41" t="s">
        <v>129</v>
      </c>
    </row>
    <row r="17" spans="1:4">
      <c r="A17" s="39" t="s">
        <v>130</v>
      </c>
      <c r="B17" s="40" t="s">
        <v>373</v>
      </c>
      <c r="C17" s="41" t="s">
        <v>131</v>
      </c>
      <c r="D17" s="41" t="s">
        <v>132</v>
      </c>
    </row>
    <row r="18" spans="1:4">
      <c r="A18" s="39" t="s">
        <v>133</v>
      </c>
      <c r="B18" s="47" t="s">
        <v>374</v>
      </c>
      <c r="C18" s="41" t="s">
        <v>134</v>
      </c>
      <c r="D18" s="41" t="s">
        <v>135</v>
      </c>
    </row>
    <row r="19" spans="1:4">
      <c r="A19" s="39" t="s">
        <v>136</v>
      </c>
      <c r="B19" s="48" t="s">
        <v>375</v>
      </c>
      <c r="C19" s="41" t="s">
        <v>137</v>
      </c>
      <c r="D19" s="41" t="s">
        <v>138</v>
      </c>
    </row>
    <row r="20" spans="1:4">
      <c r="A20" s="49" t="s">
        <v>376</v>
      </c>
      <c r="B20" s="50" t="s">
        <v>377</v>
      </c>
      <c r="C20" s="41" t="s">
        <v>378</v>
      </c>
      <c r="D20" s="41" t="s">
        <v>379</v>
      </c>
    </row>
    <row r="21" spans="1:4" ht="15.75" customHeight="1">
      <c r="A21" s="39" t="s">
        <v>139</v>
      </c>
      <c r="B21" s="48" t="s">
        <v>380</v>
      </c>
      <c r="C21" s="41" t="s">
        <v>140</v>
      </c>
      <c r="D21" s="41" t="s">
        <v>141</v>
      </c>
    </row>
    <row r="22" spans="1:4" ht="15.75" customHeight="1">
      <c r="A22" s="39" t="s">
        <v>142</v>
      </c>
      <c r="B22" s="48" t="s">
        <v>381</v>
      </c>
      <c r="C22" s="41" t="s">
        <v>143</v>
      </c>
      <c r="D22" s="41" t="s">
        <v>117</v>
      </c>
    </row>
    <row r="23" spans="1:4" ht="15.75" customHeight="1">
      <c r="A23" s="45" t="s">
        <v>382</v>
      </c>
      <c r="B23" s="50" t="s">
        <v>383</v>
      </c>
      <c r="C23" s="41" t="s">
        <v>384</v>
      </c>
      <c r="D23" s="41" t="s">
        <v>385</v>
      </c>
    </row>
    <row r="24" spans="1:4" ht="15.75" customHeight="1">
      <c r="A24" s="42" t="s">
        <v>144</v>
      </c>
      <c r="B24" s="50" t="s">
        <v>386</v>
      </c>
      <c r="C24" s="41" t="s">
        <v>145</v>
      </c>
      <c r="D24" s="41" t="s">
        <v>146</v>
      </c>
    </row>
    <row r="25" spans="1:4" ht="15.75" customHeight="1">
      <c r="A25" s="45" t="s">
        <v>387</v>
      </c>
      <c r="B25" s="51" t="s">
        <v>388</v>
      </c>
      <c r="C25" s="41" t="s">
        <v>389</v>
      </c>
      <c r="D25" s="41" t="s">
        <v>390</v>
      </c>
    </row>
    <row r="26" spans="1:4" ht="15.75" customHeight="1">
      <c r="A26" s="39" t="s">
        <v>147</v>
      </c>
      <c r="B26" s="48" t="s">
        <v>391</v>
      </c>
      <c r="C26" s="41" t="s">
        <v>392</v>
      </c>
      <c r="D26" s="41" t="s">
        <v>393</v>
      </c>
    </row>
    <row r="27" spans="1:4" ht="15.75" customHeight="1">
      <c r="A27" s="49" t="s">
        <v>394</v>
      </c>
      <c r="B27" s="52" t="s">
        <v>395</v>
      </c>
      <c r="C27" s="41" t="s">
        <v>396</v>
      </c>
      <c r="D27" s="41" t="s">
        <v>397</v>
      </c>
    </row>
    <row r="28" spans="1:4" ht="15.75" customHeight="1">
      <c r="A28" s="53" t="s">
        <v>150</v>
      </c>
      <c r="B28" s="46" t="s">
        <v>398</v>
      </c>
      <c r="C28" s="41" t="s">
        <v>151</v>
      </c>
      <c r="D28" s="41" t="s">
        <v>152</v>
      </c>
    </row>
    <row r="29" spans="1:4" ht="15.75" customHeight="1">
      <c r="A29" s="39" t="s">
        <v>153</v>
      </c>
      <c r="B29" s="40" t="s">
        <v>399</v>
      </c>
      <c r="C29" s="41" t="s">
        <v>154</v>
      </c>
      <c r="D29" s="41" t="s">
        <v>155</v>
      </c>
    </row>
    <row r="30" spans="1:4" ht="15.75" customHeight="1">
      <c r="A30" s="42" t="s">
        <v>156</v>
      </c>
      <c r="B30" s="43" t="s">
        <v>400</v>
      </c>
      <c r="C30" s="41" t="s">
        <v>157</v>
      </c>
      <c r="D30" s="41" t="s">
        <v>158</v>
      </c>
    </row>
    <row r="31" spans="1:4" ht="15.75" customHeight="1">
      <c r="A31" s="39" t="s">
        <v>159</v>
      </c>
      <c r="B31" s="40" t="s">
        <v>401</v>
      </c>
      <c r="C31" s="41" t="s">
        <v>160</v>
      </c>
      <c r="D31" s="41" t="s">
        <v>161</v>
      </c>
    </row>
    <row r="32" spans="1:4" ht="15.75" customHeight="1">
      <c r="A32" s="42" t="s">
        <v>162</v>
      </c>
      <c r="B32" s="44" t="s">
        <v>402</v>
      </c>
      <c r="C32" s="41" t="s">
        <v>163</v>
      </c>
      <c r="D32" s="41" t="s">
        <v>164</v>
      </c>
    </row>
    <row r="33" spans="1:4" ht="15.75" customHeight="1">
      <c r="A33" s="39" t="s">
        <v>165</v>
      </c>
      <c r="B33" s="40" t="s">
        <v>403</v>
      </c>
      <c r="C33" s="41" t="s">
        <v>166</v>
      </c>
      <c r="D33" s="41" t="s">
        <v>167</v>
      </c>
    </row>
    <row r="34" spans="1:4" ht="15.75" customHeight="1">
      <c r="A34" s="42" t="s">
        <v>168</v>
      </c>
      <c r="B34" s="44" t="s">
        <v>404</v>
      </c>
      <c r="C34" s="41" t="s">
        <v>169</v>
      </c>
      <c r="D34" s="41" t="s">
        <v>170</v>
      </c>
    </row>
    <row r="35" spans="1:4" ht="15.75" customHeight="1">
      <c r="A35" s="54" t="s">
        <v>405</v>
      </c>
      <c r="B35" s="43" t="s">
        <v>406</v>
      </c>
      <c r="C35" s="41" t="s">
        <v>407</v>
      </c>
      <c r="D35" s="41" t="s">
        <v>408</v>
      </c>
    </row>
    <row r="36" spans="1:4" ht="15.75" customHeight="1">
      <c r="A36" s="42" t="s">
        <v>171</v>
      </c>
      <c r="B36" s="43" t="s">
        <v>409</v>
      </c>
      <c r="C36" s="41" t="s">
        <v>410</v>
      </c>
      <c r="D36" s="41" t="s">
        <v>411</v>
      </c>
    </row>
    <row r="37" spans="1:4" ht="15.75" customHeight="1">
      <c r="A37" s="39" t="s">
        <v>174</v>
      </c>
      <c r="B37" s="40" t="s">
        <v>412</v>
      </c>
      <c r="C37" s="41" t="s">
        <v>175</v>
      </c>
      <c r="D37" s="41" t="s">
        <v>176</v>
      </c>
    </row>
    <row r="38" spans="1:4" ht="15.75" customHeight="1">
      <c r="A38" s="55" t="s">
        <v>413</v>
      </c>
      <c r="B38" s="43" t="s">
        <v>414</v>
      </c>
      <c r="C38" s="41" t="s">
        <v>415</v>
      </c>
      <c r="D38" s="41" t="s">
        <v>416</v>
      </c>
    </row>
    <row r="39" spans="1:4" ht="15.75" customHeight="1">
      <c r="A39" s="42" t="s">
        <v>177</v>
      </c>
      <c r="B39" s="43" t="s">
        <v>417</v>
      </c>
      <c r="C39" s="41" t="s">
        <v>178</v>
      </c>
      <c r="D39" s="41" t="s">
        <v>179</v>
      </c>
    </row>
    <row r="40" spans="1:4" ht="15.75" customHeight="1">
      <c r="A40" s="42" t="s">
        <v>180</v>
      </c>
      <c r="B40" s="43" t="s">
        <v>418</v>
      </c>
      <c r="C40" s="41" t="s">
        <v>181</v>
      </c>
      <c r="D40" s="41" t="s">
        <v>182</v>
      </c>
    </row>
    <row r="41" spans="1:4" ht="15.75" customHeight="1">
      <c r="A41" s="45" t="s">
        <v>419</v>
      </c>
      <c r="B41" s="43" t="s">
        <v>420</v>
      </c>
      <c r="C41" s="41" t="s">
        <v>421</v>
      </c>
      <c r="D41" s="41" t="s">
        <v>422</v>
      </c>
    </row>
    <row r="42" spans="1:4" ht="15.75" customHeight="1">
      <c r="A42" s="42" t="s">
        <v>183</v>
      </c>
      <c r="B42" s="43" t="s">
        <v>423</v>
      </c>
      <c r="C42" s="41" t="s">
        <v>424</v>
      </c>
      <c r="D42" s="41" t="s">
        <v>425</v>
      </c>
    </row>
    <row r="43" spans="1:4" ht="15.75" customHeight="1">
      <c r="A43" s="42" t="s">
        <v>186</v>
      </c>
      <c r="B43" s="44" t="s">
        <v>426</v>
      </c>
      <c r="C43" s="41" t="s">
        <v>427</v>
      </c>
      <c r="D43" s="41" t="s">
        <v>428</v>
      </c>
    </row>
    <row r="44" spans="1:4" ht="15.75" customHeight="1">
      <c r="A44" s="42" t="s">
        <v>189</v>
      </c>
      <c r="B44" s="44" t="s">
        <v>429</v>
      </c>
      <c r="C44" s="41" t="s">
        <v>190</v>
      </c>
      <c r="D44" s="41" t="s">
        <v>191</v>
      </c>
    </row>
    <row r="45" spans="1:4" ht="15.75" customHeight="1">
      <c r="A45" s="42" t="s">
        <v>192</v>
      </c>
      <c r="B45" s="46" t="s">
        <v>430</v>
      </c>
      <c r="C45" s="41" t="s">
        <v>193</v>
      </c>
      <c r="D45" s="41" t="s">
        <v>194</v>
      </c>
    </row>
    <row r="46" spans="1:4" ht="15.75" customHeight="1">
      <c r="A46" s="56" t="s">
        <v>195</v>
      </c>
      <c r="B46" s="44" t="s">
        <v>431</v>
      </c>
      <c r="C46" s="41" t="s">
        <v>196</v>
      </c>
      <c r="D46" s="41" t="s">
        <v>197</v>
      </c>
    </row>
    <row r="47" spans="1:4" ht="15.75" customHeight="1">
      <c r="A47" s="56" t="s">
        <v>198</v>
      </c>
      <c r="B47" s="44" t="s">
        <v>432</v>
      </c>
      <c r="C47" s="41" t="s">
        <v>433</v>
      </c>
      <c r="D47" s="41" t="s">
        <v>434</v>
      </c>
    </row>
    <row r="48" spans="1:4" ht="15.75" customHeight="1">
      <c r="A48" s="57" t="s">
        <v>201</v>
      </c>
      <c r="B48" s="44" t="s">
        <v>435</v>
      </c>
      <c r="C48" s="41" t="s">
        <v>202</v>
      </c>
      <c r="D48" s="41" t="s">
        <v>203</v>
      </c>
    </row>
    <row r="49" spans="1:4" ht="15.75" customHeight="1">
      <c r="A49" s="57" t="s">
        <v>204</v>
      </c>
      <c r="B49" s="44" t="s">
        <v>436</v>
      </c>
      <c r="C49" s="41" t="s">
        <v>205</v>
      </c>
      <c r="D49" s="41" t="s">
        <v>206</v>
      </c>
    </row>
    <row r="50" spans="1:4" ht="15.75" customHeight="1">
      <c r="A50" s="58" t="s">
        <v>437</v>
      </c>
      <c r="B50" s="44" t="s">
        <v>438</v>
      </c>
      <c r="C50" s="41" t="s">
        <v>439</v>
      </c>
      <c r="D50" s="41" t="s">
        <v>440</v>
      </c>
    </row>
    <row r="51" spans="1:4" ht="15.75" customHeight="1">
      <c r="A51" s="57" t="s">
        <v>207</v>
      </c>
      <c r="B51" s="44" t="s">
        <v>441</v>
      </c>
      <c r="C51" s="41" t="s">
        <v>208</v>
      </c>
      <c r="D51" s="41" t="s">
        <v>209</v>
      </c>
    </row>
    <row r="52" spans="1:4" ht="15.75" customHeight="1">
      <c r="A52" s="57" t="s">
        <v>210</v>
      </c>
      <c r="B52" s="43" t="s">
        <v>442</v>
      </c>
      <c r="C52" s="41" t="s">
        <v>211</v>
      </c>
      <c r="D52" s="41" t="s">
        <v>212</v>
      </c>
    </row>
    <row r="53" spans="1:4" ht="15.75" customHeight="1">
      <c r="A53" s="57" t="s">
        <v>213</v>
      </c>
      <c r="B53" s="43" t="s">
        <v>443</v>
      </c>
      <c r="C53" s="41" t="s">
        <v>214</v>
      </c>
      <c r="D53" s="41" t="s">
        <v>215</v>
      </c>
    </row>
    <row r="54" spans="1:4" ht="15.75" customHeight="1">
      <c r="A54" s="57" t="s">
        <v>216</v>
      </c>
      <c r="B54" s="43" t="s">
        <v>444</v>
      </c>
      <c r="C54" s="41" t="s">
        <v>445</v>
      </c>
      <c r="D54" s="41" t="s">
        <v>446</v>
      </c>
    </row>
    <row r="55" spans="1:4" ht="15.75" customHeight="1">
      <c r="A55" s="59" t="s">
        <v>447</v>
      </c>
      <c r="B55" s="43" t="s">
        <v>448</v>
      </c>
      <c r="C55" s="41" t="s">
        <v>449</v>
      </c>
      <c r="D55" s="41" t="s">
        <v>450</v>
      </c>
    </row>
    <row r="56" spans="1:4" ht="15.75" customHeight="1">
      <c r="A56" s="42" t="s">
        <v>219</v>
      </c>
      <c r="B56" s="39" t="s">
        <v>451</v>
      </c>
      <c r="C56" s="41" t="s">
        <v>220</v>
      </c>
      <c r="D56" s="41" t="s">
        <v>221</v>
      </c>
    </row>
    <row r="57" spans="1:4" ht="15.75" customHeight="1">
      <c r="A57" s="42" t="s">
        <v>222</v>
      </c>
      <c r="B57" s="39" t="s">
        <v>452</v>
      </c>
      <c r="C57" s="41" t="s">
        <v>223</v>
      </c>
      <c r="D57" s="41" t="s">
        <v>224</v>
      </c>
    </row>
    <row r="58" spans="1:4" ht="15.75" customHeight="1"/>
    <row r="59" spans="1:4" ht="15.75" customHeight="1"/>
    <row r="60" spans="1:4" ht="15.75" customHeight="1"/>
    <row r="61" spans="1:4" ht="15.75" customHeight="1"/>
    <row r="62" spans="1:4" ht="15.75" customHeight="1"/>
    <row r="63" spans="1:4" ht="15.75" customHeight="1"/>
    <row r="64" spans="1: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996"/>
  <sheetViews>
    <sheetView workbookViewId="0"/>
  </sheetViews>
  <sheetFormatPr defaultColWidth="14.42578125" defaultRowHeight="15" customHeight="1"/>
  <cols>
    <col min="1" max="1" width="25.7109375" customWidth="1"/>
    <col min="2" max="2" width="20.85546875" customWidth="1"/>
    <col min="3" max="3" width="8" customWidth="1"/>
    <col min="4" max="33" width="8.7109375" customWidth="1"/>
  </cols>
  <sheetData>
    <row r="1" spans="1:33">
      <c r="A1" s="39" t="s">
        <v>453</v>
      </c>
      <c r="B1" s="60" t="s">
        <v>367</v>
      </c>
      <c r="C1" s="61">
        <v>45161</v>
      </c>
      <c r="D1" s="62">
        <v>2005</v>
      </c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52"/>
      <c r="Y1" s="62"/>
      <c r="Z1" s="62"/>
      <c r="AA1" s="62"/>
      <c r="AB1" s="62"/>
      <c r="AC1" s="62"/>
      <c r="AD1" s="62"/>
      <c r="AE1" s="62"/>
      <c r="AF1" s="62"/>
      <c r="AG1" s="52"/>
    </row>
    <row r="2" spans="1:33" ht="15" customHeight="1">
      <c r="A2" s="39" t="s">
        <v>453</v>
      </c>
      <c r="B2" s="45" t="s">
        <v>387</v>
      </c>
      <c r="C2" s="63">
        <v>45161</v>
      </c>
      <c r="D2" s="64">
        <v>2005</v>
      </c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39"/>
      <c r="Y2" s="64"/>
      <c r="Z2" s="64"/>
      <c r="AA2" s="64"/>
      <c r="AB2" s="64"/>
      <c r="AC2" s="64"/>
      <c r="AD2" s="64"/>
      <c r="AE2" s="64"/>
      <c r="AF2" s="64"/>
      <c r="AG2" s="39"/>
    </row>
    <row r="3" spans="1:33" ht="15" customHeight="1">
      <c r="A3" s="39" t="s">
        <v>454</v>
      </c>
      <c r="B3" s="55" t="s">
        <v>413</v>
      </c>
      <c r="C3" s="63">
        <v>45161</v>
      </c>
      <c r="D3" s="64">
        <v>2003</v>
      </c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39"/>
      <c r="Y3" s="64"/>
      <c r="Z3" s="64"/>
      <c r="AA3" s="64"/>
      <c r="AB3" s="64"/>
      <c r="AC3" s="64"/>
      <c r="AD3" s="64"/>
      <c r="AE3" s="64"/>
      <c r="AF3" s="64"/>
      <c r="AG3" s="39"/>
    </row>
    <row r="4" spans="1:33" ht="15" customHeight="1">
      <c r="A4" s="39" t="s">
        <v>455</v>
      </c>
      <c r="B4" s="65" t="s">
        <v>376</v>
      </c>
      <c r="C4" s="66">
        <v>45139</v>
      </c>
      <c r="D4" s="67">
        <v>2004</v>
      </c>
      <c r="E4" s="67"/>
      <c r="F4" s="67"/>
      <c r="G4" s="68"/>
      <c r="H4" s="67"/>
      <c r="I4" s="67"/>
      <c r="J4" s="67">
        <v>0</v>
      </c>
      <c r="K4" s="69">
        <v>0</v>
      </c>
      <c r="L4" s="67"/>
      <c r="M4" s="67">
        <v>0</v>
      </c>
      <c r="N4" s="67">
        <v>0</v>
      </c>
      <c r="O4" s="67">
        <v>0</v>
      </c>
      <c r="P4" s="67"/>
      <c r="Q4" s="67">
        <v>0</v>
      </c>
      <c r="R4" s="67">
        <v>0</v>
      </c>
      <c r="S4" s="69"/>
      <c r="T4" s="67"/>
      <c r="U4" s="67"/>
      <c r="V4" s="67"/>
      <c r="W4" s="67"/>
      <c r="X4" s="37"/>
      <c r="Y4" s="69">
        <v>0</v>
      </c>
      <c r="Z4" s="67">
        <v>0</v>
      </c>
      <c r="AA4" s="67"/>
      <c r="AB4" s="67"/>
      <c r="AC4" s="67">
        <v>0</v>
      </c>
      <c r="AD4" s="67"/>
      <c r="AE4" s="69"/>
      <c r="AF4" s="67"/>
      <c r="AG4" s="37">
        <v>0</v>
      </c>
    </row>
    <row r="5" spans="1:33" ht="15" customHeight="1">
      <c r="A5" s="39" t="s">
        <v>456</v>
      </c>
      <c r="B5" s="70" t="s">
        <v>457</v>
      </c>
      <c r="C5" s="71"/>
      <c r="D5" s="71"/>
      <c r="E5" s="71"/>
      <c r="F5" s="71"/>
      <c r="G5" s="72"/>
      <c r="H5" s="71"/>
      <c r="I5" s="71"/>
      <c r="J5" s="71"/>
      <c r="K5" s="72"/>
      <c r="L5" s="71"/>
      <c r="M5" s="71"/>
      <c r="N5" s="71"/>
      <c r="O5" s="71"/>
      <c r="P5" s="71"/>
      <c r="Q5" s="71"/>
      <c r="R5" s="71"/>
      <c r="S5" s="72"/>
      <c r="T5" s="71"/>
      <c r="U5" s="71"/>
      <c r="V5" s="71"/>
      <c r="W5" s="71"/>
      <c r="X5" s="64"/>
      <c r="Y5" s="72"/>
      <c r="Z5" s="71"/>
      <c r="AA5" s="71"/>
      <c r="AB5" s="71"/>
      <c r="AC5" s="71"/>
      <c r="AD5" s="71"/>
      <c r="AE5" s="72"/>
      <c r="AF5" s="71"/>
      <c r="AG5" s="64"/>
    </row>
    <row r="6" spans="1:33" ht="15" customHeight="1">
      <c r="A6" s="39" t="s">
        <v>456</v>
      </c>
      <c r="B6" s="73" t="s">
        <v>447</v>
      </c>
      <c r="C6" s="71"/>
      <c r="D6" s="71"/>
      <c r="E6" s="71"/>
      <c r="F6" s="71"/>
      <c r="G6" s="72"/>
      <c r="H6" s="71"/>
      <c r="I6" s="71"/>
      <c r="J6" s="71"/>
      <c r="K6" s="72"/>
      <c r="L6" s="71"/>
      <c r="M6" s="71"/>
      <c r="N6" s="71"/>
      <c r="O6" s="71"/>
      <c r="P6" s="71"/>
      <c r="Q6" s="71"/>
      <c r="R6" s="71"/>
      <c r="S6" s="72"/>
      <c r="T6" s="71"/>
      <c r="U6" s="71"/>
      <c r="V6" s="71"/>
      <c r="W6" s="71"/>
      <c r="X6" s="64"/>
      <c r="Y6" s="72"/>
      <c r="Z6" s="71"/>
      <c r="AA6" s="71"/>
      <c r="AB6" s="71"/>
      <c r="AC6" s="71"/>
      <c r="AD6" s="71"/>
      <c r="AE6" s="72"/>
      <c r="AF6" s="71"/>
      <c r="AG6" s="64"/>
    </row>
    <row r="7" spans="1:33" ht="15" customHeight="1">
      <c r="A7" s="39" t="s">
        <v>453</v>
      </c>
      <c r="B7" s="74" t="s">
        <v>437</v>
      </c>
      <c r="C7" s="66">
        <v>45139</v>
      </c>
      <c r="D7" s="67">
        <v>2018</v>
      </c>
      <c r="E7" s="67">
        <v>30</v>
      </c>
      <c r="F7" s="67">
        <v>2</v>
      </c>
      <c r="G7" s="68">
        <f>15/30</f>
        <v>0.5</v>
      </c>
      <c r="H7" s="67">
        <v>0.55000000000000004</v>
      </c>
      <c r="I7" s="67">
        <v>60</v>
      </c>
      <c r="J7" s="67">
        <v>0</v>
      </c>
      <c r="K7" s="69">
        <v>0</v>
      </c>
      <c r="L7" s="67">
        <v>0</v>
      </c>
      <c r="M7" s="67">
        <v>0</v>
      </c>
      <c r="N7" s="67">
        <v>0</v>
      </c>
      <c r="O7" s="67">
        <v>0</v>
      </c>
      <c r="P7" s="67">
        <v>0</v>
      </c>
      <c r="Q7" s="67">
        <v>0</v>
      </c>
      <c r="R7" s="67">
        <v>0</v>
      </c>
      <c r="S7" s="68" t="s">
        <v>458</v>
      </c>
      <c r="T7" s="75" t="s">
        <v>459</v>
      </c>
      <c r="U7" s="67" t="s">
        <v>460</v>
      </c>
      <c r="V7" s="67" t="s">
        <v>461</v>
      </c>
      <c r="W7" s="67" t="s">
        <v>462</v>
      </c>
      <c r="X7" s="37"/>
      <c r="Y7" s="69">
        <v>0</v>
      </c>
      <c r="Z7" s="67">
        <v>0</v>
      </c>
      <c r="AA7" s="67" t="s">
        <v>463</v>
      </c>
      <c r="AB7" s="67">
        <v>0</v>
      </c>
      <c r="AC7" s="67">
        <v>0</v>
      </c>
      <c r="AD7" s="67" t="s">
        <v>464</v>
      </c>
      <c r="AE7" s="69">
        <v>0</v>
      </c>
      <c r="AF7" s="67">
        <v>0</v>
      </c>
      <c r="AG7" s="37">
        <v>0</v>
      </c>
    </row>
    <row r="8" spans="1:33" ht="15" customHeight="1">
      <c r="A8" s="39" t="s">
        <v>453</v>
      </c>
      <c r="B8" s="76" t="s">
        <v>419</v>
      </c>
      <c r="C8" s="77">
        <v>45161</v>
      </c>
      <c r="D8" s="71">
        <v>2004</v>
      </c>
      <c r="E8" s="71"/>
      <c r="F8" s="71"/>
      <c r="G8" s="72"/>
      <c r="H8" s="71"/>
      <c r="I8" s="71"/>
      <c r="J8" s="71"/>
      <c r="K8" s="72"/>
      <c r="L8" s="71"/>
      <c r="M8" s="71"/>
      <c r="N8" s="71"/>
      <c r="O8" s="71"/>
      <c r="P8" s="71"/>
      <c r="Q8" s="71"/>
      <c r="R8" s="71"/>
      <c r="S8" s="72"/>
      <c r="T8" s="71"/>
      <c r="U8" s="71"/>
      <c r="V8" s="71"/>
      <c r="W8" s="71"/>
      <c r="X8" s="39"/>
      <c r="Y8" s="72"/>
      <c r="Z8" s="71"/>
      <c r="AA8" s="71"/>
      <c r="AB8" s="71"/>
      <c r="AC8" s="71"/>
      <c r="AD8" s="71"/>
      <c r="AE8" s="72"/>
      <c r="AF8" s="71"/>
      <c r="AG8" s="39"/>
    </row>
    <row r="9" spans="1:33" ht="15" customHeight="1">
      <c r="A9" s="39" t="s">
        <v>453</v>
      </c>
      <c r="B9" s="78" t="s">
        <v>382</v>
      </c>
      <c r="C9" s="77">
        <v>45161</v>
      </c>
      <c r="D9" s="71">
        <v>1989</v>
      </c>
      <c r="E9" s="71"/>
      <c r="F9" s="71"/>
      <c r="G9" s="72"/>
      <c r="H9" s="71"/>
      <c r="I9" s="71"/>
      <c r="J9" s="71"/>
      <c r="K9" s="72"/>
      <c r="L9" s="71"/>
      <c r="M9" s="71"/>
      <c r="N9" s="71"/>
      <c r="O9" s="71"/>
      <c r="P9" s="71"/>
      <c r="Q9" s="71"/>
      <c r="R9" s="71"/>
      <c r="S9" s="72"/>
      <c r="T9" s="71"/>
      <c r="U9" s="71"/>
      <c r="V9" s="71"/>
      <c r="W9" s="71"/>
      <c r="X9" s="39"/>
      <c r="Y9" s="72"/>
      <c r="Z9" s="71"/>
      <c r="AA9" s="71"/>
      <c r="AB9" s="71"/>
      <c r="AC9" s="71"/>
      <c r="AD9" s="71"/>
      <c r="AE9" s="72"/>
      <c r="AF9" s="71"/>
      <c r="AG9" s="39"/>
    </row>
    <row r="10" spans="1:33">
      <c r="A10" s="39" t="s">
        <v>455</v>
      </c>
      <c r="B10" s="73" t="s">
        <v>405</v>
      </c>
      <c r="C10" s="77">
        <v>45161</v>
      </c>
      <c r="D10" s="71">
        <v>2003</v>
      </c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9"/>
      <c r="Y10" s="71"/>
      <c r="Z10" s="71"/>
      <c r="AA10" s="71"/>
      <c r="AB10" s="71"/>
      <c r="AC10" s="71"/>
      <c r="AD10" s="71"/>
      <c r="AE10" s="71"/>
      <c r="AF10" s="71"/>
      <c r="AG10" s="79"/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</vt:lpstr>
      <vt:lpstr>Dicionário</vt:lpstr>
      <vt:lpstr>Endereço</vt:lpstr>
      <vt:lpstr>Excluídos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Joubert Cavalcante</cp:lastModifiedBy>
  <dcterms:modified xsi:type="dcterms:W3CDTF">2023-09-22T20:34:28Z</dcterms:modified>
</cp:coreProperties>
</file>