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l60961\Desktop\racunalniski-praktikum\10-razpredelnice\"/>
    </mc:Choice>
  </mc:AlternateContent>
  <xr:revisionPtr revIDLastSave="0" documentId="13_ncr:1_{C9E1D929-6EF0-4588-B4FD-23E922A5AC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<sst xmlns="http://schemas.openxmlformats.org/spreadsheetml/2006/main" count="21" uniqueCount="20">
  <si>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</si>
  <si>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</si>
  <si>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</si>
  <si>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</si>
  <si>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</si>
  <si>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</si>
  <si>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</si>
  <si>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</si>
  <si>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</si>
  <si>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</si>
  <si>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Sum of Prevoženo</t>
  </si>
  <si>
    <t>Average of Poraba</t>
  </si>
  <si>
    <t>Values</t>
  </si>
  <si>
    <t>May</t>
  </si>
  <si>
    <t>Jun</t>
  </si>
  <si>
    <t>Jul</t>
  </si>
  <si>
    <t>Aug</t>
  </si>
  <si>
    <t>Sep</t>
  </si>
  <si>
    <t>Oct</t>
  </si>
  <si>
    <t>Mesec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</si>
</sst>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€/l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ica, Jovan" refreshedDate="45635.789228703703" createdVersion="7" refreshedVersion="7" minRefreshableVersion="3" recordCount="19" xr:uid="{01CA309E-2F33-4CF3-B7B1-55E44AE8C47D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0">
      <sharedItems containsNonDate="0" containsString="0" containsBlank="1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/>
    </cacheField>
    <cacheField name="Prikaz" numFmtId="0">
      <sharedItems containsNonDate="0" containsString="0" containsBlank="1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m/>
    <n v="41907"/>
    <x v="0"/>
    <s v=""/>
    <m/>
  </r>
  <r>
    <x v="1"/>
    <n v="43.02"/>
    <m/>
    <n v="42521"/>
    <x v="1"/>
    <n v="7.006514657980456"/>
    <m/>
  </r>
  <r>
    <x v="2"/>
    <n v="41.67"/>
    <m/>
    <n v="43181"/>
    <x v="2"/>
    <n v="6.3136363636363644"/>
    <m/>
  </r>
  <r>
    <x v="3"/>
    <n v="34.04"/>
    <m/>
    <n v="43696"/>
    <x v="3"/>
    <n v="6.6097087378640769"/>
    <m/>
  </r>
  <r>
    <x v="4"/>
    <n v="42.42"/>
    <m/>
    <n v="44314"/>
    <x v="4"/>
    <n v="6.8640776699029127"/>
    <m/>
  </r>
  <r>
    <x v="5"/>
    <n v="43.1"/>
    <m/>
    <n v="44997"/>
    <x v="5"/>
    <n v="6.3103953147877023"/>
    <m/>
  </r>
  <r>
    <x v="6"/>
    <n v="38.18"/>
    <m/>
    <n v="45546"/>
    <x v="6"/>
    <n v="6.9544626593806917"/>
    <m/>
  </r>
  <r>
    <x v="7"/>
    <n v="40.659999999999997"/>
    <m/>
    <n v="46126"/>
    <x v="7"/>
    <n v="7.0103448275862066"/>
    <m/>
  </r>
  <r>
    <x v="8"/>
    <n v="39.17"/>
    <m/>
    <n v="46687"/>
    <x v="8"/>
    <n v="6.9821746880570412"/>
    <m/>
  </r>
  <r>
    <x v="9"/>
    <n v="40.29"/>
    <m/>
    <n v="47250"/>
    <x v="9"/>
    <n v="7.1563055062166967"/>
    <m/>
  </r>
  <r>
    <x v="10"/>
    <n v="41.01"/>
    <m/>
    <n v="47867"/>
    <x v="10"/>
    <n v="6.6466774716369521"/>
    <m/>
  </r>
  <r>
    <x v="11"/>
    <n v="37.18"/>
    <m/>
    <n v="48407"/>
    <x v="11"/>
    <n v="6.8851851851851844"/>
    <m/>
  </r>
  <r>
    <x v="12"/>
    <n v="41.46"/>
    <m/>
    <n v="49005"/>
    <x v="12"/>
    <n v="6.9331103678929766"/>
    <m/>
  </r>
  <r>
    <x v="13"/>
    <n v="35.97"/>
    <m/>
    <n v="49480"/>
    <x v="13"/>
    <n v="7.5726315789473686"/>
    <m/>
  </r>
  <r>
    <x v="14"/>
    <n v="38.74"/>
    <m/>
    <n v="50012"/>
    <x v="14"/>
    <n v="7.2819548872180455"/>
    <m/>
  </r>
  <r>
    <x v="15"/>
    <n v="36.130000000000003"/>
    <m/>
    <n v="50458"/>
    <x v="15"/>
    <n v="8.1008968609865484"/>
    <m/>
  </r>
  <r>
    <x v="16"/>
    <n v="38.51"/>
    <m/>
    <n v="50991"/>
    <x v="16"/>
    <n v="7.2251407129455911"/>
    <m/>
  </r>
  <r>
    <x v="17"/>
    <n v="38.840000000000003"/>
    <m/>
    <n v="51593"/>
    <x v="17"/>
    <n v="6.4518272425249172"/>
    <m/>
  </r>
  <r>
    <x v="18"/>
    <n v="41.73"/>
    <m/>
    <n v="52176"/>
    <x v="18"/>
    <n v="7.15780445969125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AB87-C01E-4E8B-8129-6A261355A4DF}" name="PivotTable1" cacheId="5" dataOnRows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olHeaderCaption="Mesec">
  <location ref="B27:H30" firstHeaderRow="1" firstDataRow="2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7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um of Prevoženo" fld="4" baseField="0" baseItem="9"/>
    <dataField name="Average of Poraba" fld="5" subtotal="average" baseField="0" baseItem="1"/>
  </dataFields>
  <formats count="1">
    <format dxfId="4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5"/>
    <tableColumn id="2" xr3:uid="{6DC2697C-FCB3-8A47-945B-8CD05834AA8C}" uniqueName="2" name="Litri" queryTableFieldId="2" dataDxfId="6"/>
    <tableColumn id="3" xr3:uid="{19DBC541-3ADF-4E48-8786-6E42DA219788}" uniqueName="3" name="Plačano" queryTableFieldId="3" dataDxfId="1"/>
    <tableColumn id="4" xr3:uid="{3238A9AD-2FC0-0E49-9EE3-7019C05B366B}" uniqueName="4" name="Števec" queryTableFieldId="4" dataDxfId="14"/>
    <tableColumn id="5" xr3:uid="{E0B5480D-9C8F-CA4C-941D-AE9FDE0CDFDC}" uniqueName="5" name="Prevoženo" queryTableFieldId="5" dataDxfId="13"/>
    <tableColumn id="6" xr3:uid="{1DEAFC6B-8470-6742-BAB3-957B7429D133}" uniqueName="6" name="Poraba" queryTableFieldId="6" dataDxfId="12"/>
    <tableColumn id="11" xr3:uid="{911769A8-5CFE-8245-A64B-38797D90A3B5}" uniqueName="11" name="Prikaz" queryTableFieldId="11" dataDxfId="0">
      <calculatedColumnFormula>100*(realna_poraba_cupra__2[[#This Row],[Litri]]/realna_poraba_cupra__2[[#This Row],[Prevoženo]])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1" tableBorderDxfId="10" totalsRowBorderDxfId="9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8"/>
    <tableColumn id="2" xr3:uid="{079EA12A-47EB-F54A-8E37-30D8BCE75150}" name="Bencin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0"/>
  <sheetViews>
    <sheetView tabSelected="1" zoomScale="120" zoomScaleNormal="120" workbookViewId="0">
      <selection activeCell="M6" sqref="M6"/>
    </sheetView>
  </sheetViews>
  <sheetFormatPr defaultColWidth="11.42578125" defaultRowHeight="15" x14ac:dyDescent="0.25"/>
  <cols>
    <col min="1" max="1" width="3.85546875" customWidth="1"/>
    <col min="2" max="2" width="17.42578125" bestFit="1" customWidth="1"/>
    <col min="3" max="3" width="11.85546875" customWidth="1"/>
    <col min="4" max="4" width="9.85546875" customWidth="1"/>
    <col min="5" max="5" width="9.7109375" customWidth="1"/>
    <col min="6" max="6" width="10" customWidth="1"/>
    <col min="7" max="7" width="5.42578125" bestFit="1" customWidth="1"/>
    <col min="8" max="8" width="9.42578125" customWidth="1"/>
    <col min="9" max="23" width="12.85546875" bestFit="1" customWidth="1"/>
    <col min="24" max="24" width="11.85546875" bestFit="1" customWidth="1"/>
    <col min="25" max="25" width="12.85546875" bestFit="1" customWidth="1"/>
    <col min="26" max="26" width="11.85546875" bestFit="1" customWidth="1"/>
    <col min="27" max="28" width="12.8554687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3">
        <f>realna_poraba_cupra__2[[#This Row],[Litri]]*INDEX(Table3[Bencin], MATCH($B3,Table3[Veljavnost]))</f>
        <v>58.296720000000001</v>
      </c>
      <c r="E3" s="2">
        <v>41907</v>
      </c>
      <c r="F3" t="s">
        <v>4</v>
      </c>
      <c r="G3" t="s">
        <v>4</v>
      </c>
      <c r="H3" s="3"/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3">
        <f>realna_poraba_cupra__2[[#This Row],[Litri]]*INDEX(Table3[Bencin], MATCH($B4,Table3[Veljavnost]))</f>
        <v>59.797800000000002</v>
      </c>
      <c r="E4" s="2">
        <v>42521</v>
      </c>
      <c r="F4" s="2">
        <f>realna_poraba_cupra__2[[#This Row],[Števec]]-$E3</f>
        <v>614</v>
      </c>
      <c r="G4" s="3">
        <f>100*(realna_poraba_cupra__2[[#This Row],[Litri]]/realna_poraba_cupra__2[[#This Row],[Prevoženo]])</f>
        <v>7.006514657980456</v>
      </c>
      <c r="H4" s="3">
        <f>100*(realna_poraba_cupra__2[[#This Row],[Litri]]/realna_poraba_cupra__2[[#This Row],[Prevoženo]])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3">
        <f>realna_poraba_cupra__2[[#This Row],[Litri]]*INDEX(Table3[Bencin], MATCH($B5,Table3[Veljavnost]))</f>
        <v>57.921299999999995</v>
      </c>
      <c r="E5" s="2">
        <v>43181</v>
      </c>
      <c r="F5" s="2">
        <f>realna_poraba_cupra__2[[#This Row],[Števec]]-$E4</f>
        <v>660</v>
      </c>
      <c r="G5" s="3">
        <f>100*(realna_poraba_cupra__2[[#This Row],[Litri]]/realna_poraba_cupra__2[[#This Row],[Prevoženo]])</f>
        <v>6.3136363636363644</v>
      </c>
      <c r="H5" s="3">
        <f>100*(realna_poraba_cupra__2[[#This Row],[Litri]]/realna_poraba_cupra__2[[#This Row],[Prevoženo]])</f>
        <v>6.3136363636363644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3">
        <f>realna_poraba_cupra__2[[#This Row],[Litri]]*INDEX(Table3[Bencin], MATCH($B6,Table3[Veljavnost]))</f>
        <v>47.043279999999996</v>
      </c>
      <c r="E6" s="2">
        <v>43696</v>
      </c>
      <c r="F6" s="2">
        <f>realna_poraba_cupra__2[[#This Row],[Števec]]-$E5</f>
        <v>515</v>
      </c>
      <c r="G6" s="3">
        <f>100*(realna_poraba_cupra__2[[#This Row],[Litri]]/realna_poraba_cupra__2[[#This Row],[Prevoženo]])</f>
        <v>6.6097087378640769</v>
      </c>
      <c r="H6" s="3">
        <f>100*(realna_poraba_cupra__2[[#This Row],[Litri]]/realna_poraba_cupra__2[[#This Row],[Prevoženo]])</f>
        <v>6.6097087378640769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3">
        <f>realna_poraba_cupra__2[[#This Row],[Litri]]*INDEX(Table3[Bencin], MATCH($B7,Table3[Veljavnost]))</f>
        <v>59.897039999999997</v>
      </c>
      <c r="E7" s="2">
        <v>44314</v>
      </c>
      <c r="F7" s="2">
        <f>realna_poraba_cupra__2[[#This Row],[Števec]]-$E6</f>
        <v>618</v>
      </c>
      <c r="G7" s="3">
        <f>100*(realna_poraba_cupra__2[[#This Row],[Litri]]/realna_poraba_cupra__2[[#This Row],[Prevoženo]])</f>
        <v>6.8640776699029127</v>
      </c>
      <c r="H7" s="3">
        <f>100*(realna_poraba_cupra__2[[#This Row],[Litri]]/realna_poraba_cupra__2[[#This Row],[Prevoženo]])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3">
        <f>realna_poraba_cupra__2[[#This Row],[Litri]]*INDEX(Table3[Bencin], MATCH($B8,Table3[Veljavnost]))</f>
        <v>60.857199999999999</v>
      </c>
      <c r="E8" s="2">
        <v>44997</v>
      </c>
      <c r="F8" s="2">
        <f>realna_poraba_cupra__2[[#This Row],[Števec]]-$E7</f>
        <v>683</v>
      </c>
      <c r="G8" s="3">
        <f>100*(realna_poraba_cupra__2[[#This Row],[Litri]]/realna_poraba_cupra__2[[#This Row],[Prevoženo]])</f>
        <v>6.3103953147877023</v>
      </c>
      <c r="H8" s="3">
        <f>100*(realna_poraba_cupra__2[[#This Row],[Litri]]/realna_poraba_cupra__2[[#This Row],[Prevoženo]])</f>
        <v>6.3103953147877023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3">
        <f>realna_poraba_cupra__2[[#This Row],[Litri]]*INDEX(Table3[Bencin], MATCH($B9,Table3[Veljavnost]))</f>
        <v>54.368319999999997</v>
      </c>
      <c r="E9" s="2">
        <v>45546</v>
      </c>
      <c r="F9" s="2">
        <f>realna_poraba_cupra__2[[#This Row],[Števec]]-$E8</f>
        <v>549</v>
      </c>
      <c r="G9" s="3">
        <f>100*(realna_poraba_cupra__2[[#This Row],[Litri]]/realna_poraba_cupra__2[[#This Row],[Prevoženo]])</f>
        <v>6.9544626593806917</v>
      </c>
      <c r="H9" s="3">
        <f>100*(realna_poraba_cupra__2[[#This Row],[Litri]]/realna_poraba_cupra__2[[#This Row],[Prevoženo]])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3">
        <f>realna_poraba_cupra__2[[#This Row],[Litri]]*INDEX(Table3[Bencin], MATCH($B10,Table3[Veljavnost]))</f>
        <v>58.713039999999992</v>
      </c>
      <c r="E10" s="2">
        <v>46126</v>
      </c>
      <c r="F10" s="2">
        <f>realna_poraba_cupra__2[[#This Row],[Števec]]-$E9</f>
        <v>580</v>
      </c>
      <c r="G10" s="3">
        <f>100*(realna_poraba_cupra__2[[#This Row],[Litri]]/realna_poraba_cupra__2[[#This Row],[Prevoženo]])</f>
        <v>7.0103448275862066</v>
      </c>
      <c r="H10" s="3">
        <f>100*(realna_poraba_cupra__2[[#This Row],[Litri]]/realna_poraba_cupra__2[[#This Row],[Prevoženo]])</f>
        <v>7.0103448275862066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3">
        <f>realna_poraba_cupra__2[[#This Row],[Litri]]*INDEX(Table3[Bencin], MATCH($B11,Table3[Veljavnost]))</f>
        <v>56.561480000000003</v>
      </c>
      <c r="E11" s="2">
        <v>46687</v>
      </c>
      <c r="F11" s="2">
        <f>realna_poraba_cupra__2[[#This Row],[Števec]]-$E10</f>
        <v>561</v>
      </c>
      <c r="G11" s="3">
        <f>100*(realna_poraba_cupra__2[[#This Row],[Litri]]/realna_poraba_cupra__2[[#This Row],[Prevoženo]])</f>
        <v>6.9821746880570412</v>
      </c>
      <c r="H11" s="3">
        <f>100*(realna_poraba_cupra__2[[#This Row],[Litri]]/realna_poraba_cupra__2[[#This Row],[Prevoženo]])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3">
        <f>realna_poraba_cupra__2[[#This Row],[Litri]]*INDEX(Table3[Bencin], MATCH($B12,Table3[Veljavnost]))</f>
        <v>58.662239999999997</v>
      </c>
      <c r="E12" s="2">
        <v>47250</v>
      </c>
      <c r="F12" s="2">
        <f>realna_poraba_cupra__2[[#This Row],[Števec]]-$E11</f>
        <v>563</v>
      </c>
      <c r="G12" s="3">
        <f>100*(realna_poraba_cupra__2[[#This Row],[Litri]]/realna_poraba_cupra__2[[#This Row],[Prevoženo]])</f>
        <v>7.1563055062166967</v>
      </c>
      <c r="H12" s="3">
        <f>100*(realna_poraba_cupra__2[[#This Row],[Litri]]/realna_poraba_cupra__2[[#This Row],[Prevoženo]])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3">
        <f>realna_poraba_cupra__2[[#This Row],[Litri]]*INDEX(Table3[Bencin], MATCH($B13,Table3[Veljavnost]))</f>
        <v>59.710559999999994</v>
      </c>
      <c r="E13" s="2">
        <v>47867</v>
      </c>
      <c r="F13" s="2">
        <f>realna_poraba_cupra__2[[#This Row],[Števec]]-$E12</f>
        <v>617</v>
      </c>
      <c r="G13" s="3">
        <f>100*(realna_poraba_cupra__2[[#This Row],[Litri]]/realna_poraba_cupra__2[[#This Row],[Prevoženo]])</f>
        <v>6.6466774716369521</v>
      </c>
      <c r="H13" s="3">
        <f>100*(realna_poraba_cupra__2[[#This Row],[Litri]]/realna_poraba_cupra__2[[#This Row],[Prevoženo]])</f>
        <v>6.6466774716369521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3">
        <f>realna_poraba_cupra__2[[#This Row],[Litri]]*INDEX(Table3[Bencin], MATCH($B14,Table3[Veljavnost]))</f>
        <v>56.178979999999996</v>
      </c>
      <c r="E14" s="2">
        <v>48407</v>
      </c>
      <c r="F14" s="2">
        <f>realna_poraba_cupra__2[[#This Row],[Števec]]-$E13</f>
        <v>540</v>
      </c>
      <c r="G14" s="3">
        <f>100*(realna_poraba_cupra__2[[#This Row],[Litri]]/realna_poraba_cupra__2[[#This Row],[Prevoženo]])</f>
        <v>6.8851851851851844</v>
      </c>
      <c r="H14" s="3">
        <f>100*(realna_poraba_cupra__2[[#This Row],[Litri]]/realna_poraba_cupra__2[[#This Row],[Prevoženo]])</f>
        <v>6.8851851851851844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3">
        <f>realna_poraba_cupra__2[[#This Row],[Litri]]*INDEX(Table3[Bencin], MATCH($B15,Table3[Veljavnost]))</f>
        <v>62.646059999999999</v>
      </c>
      <c r="E15" s="2">
        <v>49005</v>
      </c>
      <c r="F15" s="2">
        <f>realna_poraba_cupra__2[[#This Row],[Števec]]-$E14</f>
        <v>598</v>
      </c>
      <c r="G15" s="3">
        <f>100*(realna_poraba_cupra__2[[#This Row],[Litri]]/realna_poraba_cupra__2[[#This Row],[Prevoženo]])</f>
        <v>6.9331103678929766</v>
      </c>
      <c r="H15" s="3">
        <f>100*(realna_poraba_cupra__2[[#This Row],[Litri]]/realna_poraba_cupra__2[[#This Row],[Prevoženo]])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3">
        <f>realna_poraba_cupra__2[[#This Row],[Litri]]*INDEX(Table3[Bencin], MATCH($B16,Table3[Veljavnost]))</f>
        <v>55.537680000000002</v>
      </c>
      <c r="E16" s="2">
        <v>49480</v>
      </c>
      <c r="F16" s="2">
        <f>realna_poraba_cupra__2[[#This Row],[Števec]]-$E15</f>
        <v>475</v>
      </c>
      <c r="G16" s="3">
        <f>100*(realna_poraba_cupra__2[[#This Row],[Litri]]/realna_poraba_cupra__2[[#This Row],[Prevoženo]])</f>
        <v>7.5726315789473686</v>
      </c>
      <c r="H16" s="3">
        <f>100*(realna_poraba_cupra__2[[#This Row],[Litri]]/realna_poraba_cupra__2[[#This Row],[Prevoženo]])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3">
        <f>realna_poraba_cupra__2[[#This Row],[Litri]]*INDEX(Table3[Bencin], MATCH($B17,Table3[Veljavnost]))</f>
        <v>60.085740000000001</v>
      </c>
      <c r="E17" s="2">
        <v>50012</v>
      </c>
      <c r="F17" s="2">
        <f>realna_poraba_cupra__2[[#This Row],[Števec]]-$E16</f>
        <v>532</v>
      </c>
      <c r="G17" s="3">
        <f>100*(realna_poraba_cupra__2[[#This Row],[Litri]]/realna_poraba_cupra__2[[#This Row],[Prevoženo]])</f>
        <v>7.2819548872180455</v>
      </c>
      <c r="H17" s="3">
        <f>100*(realna_poraba_cupra__2[[#This Row],[Litri]]/realna_poraba_cupra__2[[#This Row],[Prevoženo]])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3">
        <f>realna_poraba_cupra__2[[#This Row],[Litri]]*INDEX(Table3[Bencin], MATCH($B18,Table3[Veljavnost]))</f>
        <v>56.03763</v>
      </c>
      <c r="E18" s="2">
        <v>50458</v>
      </c>
      <c r="F18" s="2">
        <f>realna_poraba_cupra__2[[#This Row],[Števec]]-$E17</f>
        <v>446</v>
      </c>
      <c r="G18" s="3">
        <f>100*(realna_poraba_cupra__2[[#This Row],[Litri]]/realna_poraba_cupra__2[[#This Row],[Prevoženo]])</f>
        <v>8.1008968609865484</v>
      </c>
      <c r="H18" s="3">
        <f>100*(realna_poraba_cupra__2[[#This Row],[Litri]]/realna_poraba_cupra__2[[#This Row],[Prevoženo]])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3">
        <f>realna_poraba_cupra__2[[#This Row],[Litri]]*INDEX(Table3[Bencin], MATCH($B19,Table3[Veljavnost]))</f>
        <v>61.153880000000001</v>
      </c>
      <c r="E19" s="2">
        <v>50991</v>
      </c>
      <c r="F19" s="2">
        <f>realna_poraba_cupra__2[[#This Row],[Števec]]-$E18</f>
        <v>533</v>
      </c>
      <c r="G19" s="3">
        <f>100*(realna_poraba_cupra__2[[#This Row],[Litri]]/realna_poraba_cupra__2[[#This Row],[Prevoženo]])</f>
        <v>7.2251407129455911</v>
      </c>
      <c r="H19" s="3">
        <f>100*(realna_poraba_cupra__2[[#This Row],[Litri]]/realna_poraba_cupra__2[[#This Row],[Prevoženo]])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3">
        <f>realna_poraba_cupra__2[[#This Row],[Litri]]*INDEX(Table3[Bencin], MATCH($B20,Table3[Veljavnost]))</f>
        <v>61.677920000000007</v>
      </c>
      <c r="E20" s="2">
        <v>51593</v>
      </c>
      <c r="F20" s="2">
        <f>realna_poraba_cupra__2[[#This Row],[Števec]]-$E19</f>
        <v>602</v>
      </c>
      <c r="G20" s="3">
        <f>100*(realna_poraba_cupra__2[[#This Row],[Litri]]/realna_poraba_cupra__2[[#This Row],[Prevoženo]])</f>
        <v>6.4518272425249172</v>
      </c>
      <c r="H20" s="3">
        <f>100*(realna_poraba_cupra__2[[#This Row],[Litri]]/realna_poraba_cupra__2[[#This Row],[Prevoženo]])</f>
        <v>6.4518272425249172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3">
        <f>realna_poraba_cupra__2[[#This Row],[Litri]]*INDEX(Table3[Bencin], MATCH($B21,Table3[Veljavnost]))</f>
        <v>64.097279999999998</v>
      </c>
      <c r="E21" s="2">
        <v>52176</v>
      </c>
      <c r="F21" s="2">
        <f>realna_poraba_cupra__2[[#This Row],[Števec]]-$E20</f>
        <v>583</v>
      </c>
      <c r="G21" s="3">
        <f>100*(realna_poraba_cupra__2[[#This Row],[Litri]]/realna_poraba_cupra__2[[#This Row],[Prevoženo]])</f>
        <v>7.1578044596912509</v>
      </c>
      <c r="H21" s="3">
        <f>100*(realna_poraba_cupra__2[[#This Row],[Litri]]/realna_poraba_cupra__2[[#This Row],[Prevoženo]])</f>
        <v>7.1578044596912509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E26" s="5"/>
    </row>
    <row r="27" spans="2:11" x14ac:dyDescent="0.25">
      <c r="C27" s="7" t="s">
        <v>19</v>
      </c>
    </row>
    <row r="28" spans="2:11" x14ac:dyDescent="0.25">
      <c r="B28" s="7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</row>
    <row r="29" spans="2:11" x14ac:dyDescent="0.25">
      <c r="B29" s="8" t="s">
        <v>10</v>
      </c>
      <c r="C29" s="6">
        <v>1789</v>
      </c>
      <c r="D29" s="6">
        <v>1850</v>
      </c>
      <c r="E29" s="6">
        <v>2321</v>
      </c>
      <c r="F29" s="6">
        <v>1138</v>
      </c>
      <c r="G29" s="6">
        <v>1986</v>
      </c>
      <c r="H29" s="6">
        <v>1185</v>
      </c>
    </row>
    <row r="30" spans="2:11" x14ac:dyDescent="0.25">
      <c r="B30" s="8" t="s">
        <v>11</v>
      </c>
      <c r="C30" s="3">
        <v>6.643286586493633</v>
      </c>
      <c r="D30" s="3">
        <v>6.7096452146904353</v>
      </c>
      <c r="E30" s="3">
        <v>6.9488756233742244</v>
      </c>
      <c r="F30" s="3">
        <v>6.909147776539081</v>
      </c>
      <c r="G30" s="3">
        <v>7.5451560100243888</v>
      </c>
      <c r="H30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{43607F8C-B259-42B9-B830-B765A3AAB4AF}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607F8C-B259-42B9-B830-B765A3AAB4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Lasica, Jovan</cp:lastModifiedBy>
  <dcterms:created xsi:type="dcterms:W3CDTF">2007-10-01T06:54:22Z</dcterms:created>
  <dcterms:modified xsi:type="dcterms:W3CDTF">2024-12-09T18:03:58Z</dcterms:modified>
</cp:coreProperties>
</file>