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302D6538-2575-4C5F-A30D-36E45F2C19BD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C6" i="2" l="1"/>
  <c r="C5" i="2"/>
  <c r="C4" i="2"/>
  <c r="C3" i="2" l="1"/>
</calcChain>
</file>

<file path=xl/sharedStrings.xml><?xml version="1.0" encoding="utf-8"?>
<sst xmlns="http://schemas.openxmlformats.org/spreadsheetml/2006/main" count="223" uniqueCount="114">
  <si>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</si>
  <si>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</si>
  <si>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</si>
  <si>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</si>
  <si>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</si>
  <si>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</si>
  <si>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</si>
  <si>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</si>
  <si>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</si>
  <si>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</si>
  <si>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</si>
  <si>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</si>
  <si>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</si>
  <si>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</si>
  <si>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</si>
  <si>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</si>
  <si>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</si>
  <si>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</si>
  <si>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Test that alert is sent to SCDF when user presses 1 on keypad</t>
  </si>
  <si>
    <t>Test that alert is cancelled when user pressses 2 on keypad</t>
  </si>
  <si>
    <t>Test that false alarm is sent to SCDF when user presses 1 on keypad</t>
  </si>
  <si>
    <t>Test that false alarm is not sent and alert remains when user presses 2 on keypad</t>
  </si>
  <si>
    <t>Test that after SCDF is notified, manual_status returns to 0</t>
  </si>
  <si>
    <t xml:space="preserve">Test that lcd screen displays following lines,"1.Activate Alert", "2.Cancel Alert" </t>
  </si>
  <si>
    <t xml:space="preserve">Test that lcd screen displays following lines,"Invalid Choice","Choose 1 or 2" </t>
  </si>
  <si>
    <t xml:space="preserve">Test that lcd screen displays following lines,"Alert Cancelled" </t>
  </si>
  <si>
    <t>Test that lcd screen displays following lines,"Send false alarm?","1.Yes 2.No"</t>
  </si>
  <si>
    <t>Test that lcd screen displays following lines,"Sending false","alarm"</t>
  </si>
  <si>
    <t>Test that lcd screen displays following lines,"Alert remains"</t>
  </si>
  <si>
    <t>manual_status == 1</t>
  </si>
  <si>
    <t>User previously pressed 1 on keypad and waits for user to press another button</t>
  </si>
  <si>
    <t>1 was pressed on keypad initially, followed by 1 again.</t>
  </si>
  <si>
    <t>System Starts</t>
  </si>
  <si>
    <t>Waits for user to press a button on keypad</t>
  </si>
  <si>
    <t>User previously pressed 1 on keypad. Waits for user to press another button on keypad</t>
  </si>
  <si>
    <t>User presses 1 on keypad</t>
  </si>
  <si>
    <t>User presses 2 on keypad</t>
  </si>
  <si>
    <t>Send false alarm notification to SCDF.</t>
  </si>
  <si>
    <t>Start the system</t>
  </si>
  <si>
    <t>Press 3 on keypad</t>
  </si>
  <si>
    <t>Press 2 on keypad</t>
  </si>
  <si>
    <t>Press 1 on keypad</t>
  </si>
  <si>
    <t>"Fire Detected" Notification is being sent to SCDF when 1 was pressed on keypad</t>
  </si>
  <si>
    <t>LCD Screen shows 1 lines,"Alert Cancelled"</t>
  </si>
  <si>
    <t>"False Alarm" Notification is being sent to SCDF when 1 was pressed on keypad</t>
  </si>
  <si>
    <t>LCD Screen shows 1 lines,"Alert remains"</t>
  </si>
  <si>
    <t>manual_status == 0</t>
  </si>
  <si>
    <t>LCD Screen shows 2 lines,"1.Activate Alert","2.Cancel Alert"</t>
  </si>
  <si>
    <t>LCD Screen shows 2 lines 1.Activate Alert 2.Cancel Alert</t>
  </si>
  <si>
    <t>LCD Screen shows 2 lines,"Invalid Choice","Choose 1 or 2"</t>
  </si>
  <si>
    <t>LCD Screen shows 2 lines,"Send false alarm?","1.Yes 2.No"</t>
  </si>
  <si>
    <t>LCD Screen shows 2 lines,"Sending false","alarm"</t>
  </si>
  <si>
    <t>Test that upon starting up, main.py program is executed.</t>
  </si>
  <si>
    <t>Test if temperature sensor is ON to measure surrounding room temperature</t>
  </si>
  <si>
    <t>Test to see if fire_status is declared as or = 0</t>
  </si>
  <si>
    <t>Test if smoke detector/(infra red) is ON to sense presence of smoke</t>
  </si>
  <si>
    <t>Test to check if smoke sensor detects smoke, fire_status set to 1</t>
  </si>
  <si>
    <t>Test to check that temperature sensor detects fire , fire_status set to 1</t>
  </si>
  <si>
    <t>Test if fire_status ==1, resident_alert.py is executed</t>
  </si>
  <si>
    <t>Test if fire_status==1, buzzer is turned ON</t>
  </si>
  <si>
    <t>Test to see if SCDF will be alerted through Telegram</t>
  </si>
  <si>
    <t>Test to see if servo motor works</t>
  </si>
  <si>
    <t>Check if temperature &lt;60 and smoke is not detected, returns a 0 to fire_status</t>
  </si>
  <si>
    <t>Check to see if program returns to main.py after fire_status = 0</t>
  </si>
  <si>
    <t>Test to see if manual_alert.py is executed after manual_status=1</t>
  </si>
  <si>
    <t>Program runs</t>
  </si>
  <si>
    <t>Start Program</t>
  </si>
  <si>
    <t>main.py is being executed</t>
  </si>
  <si>
    <t>main.py is executed</t>
  </si>
  <si>
    <t>fire_status = 0</t>
  </si>
  <si>
    <t>define fire_status = 0</t>
  </si>
  <si>
    <t>enable temp sensor</t>
  </si>
  <si>
    <t>Returns temperature reading</t>
  </si>
  <si>
    <t>enable smoke/ infra red sensor</t>
  </si>
  <si>
    <t>returns a reading</t>
  </si>
  <si>
    <t>Test to see if button is not being pressed, temperature sensor measures surrounding temperature else, manual_status = 1</t>
  </si>
  <si>
    <t>User presses button</t>
  </si>
  <si>
    <t>user does not press button</t>
  </si>
  <si>
    <t>fire_status = 1</t>
  </si>
  <si>
    <t>Check if manual activation mode is activated by keypad button</t>
  </si>
  <si>
    <t>button is pressed</t>
  </si>
  <si>
    <t>user presses button</t>
  </si>
  <si>
    <t>measure temperature &gt;60</t>
  </si>
  <si>
    <t>manual_status==1</t>
  </si>
  <si>
    <t>measured_temp &lt;60</t>
  </si>
  <si>
    <t>Detect smoke using smoke sensor</t>
  </si>
  <si>
    <t>fire_status=1</t>
  </si>
  <si>
    <t>Test if both temperature &gt; 60 and smoke is present, fire_status=1</t>
  </si>
  <si>
    <t>button is not pressed</t>
  </si>
  <si>
    <t>resident_alert.py runs</t>
  </si>
  <si>
    <t>enable buzzer to ring if fire_status=1</t>
  </si>
  <si>
    <t>buzzer rings</t>
  </si>
  <si>
    <t>Buzzer is on</t>
  </si>
  <si>
    <t>Send help notification via telegram</t>
  </si>
  <si>
    <t>telegram message sent</t>
  </si>
  <si>
    <t>enable and rotate servo motor</t>
  </si>
  <si>
    <t>"valve" is being turned by motor</t>
  </si>
  <si>
    <t>SCDF notified via telegram and expected_input = 'Fire Detected"</t>
  </si>
  <si>
    <t>servo motor rotates</t>
  </si>
  <si>
    <t>set temperature &lt;60 and smoke is not present</t>
  </si>
  <si>
    <t>set measured_temp &gt;60 and smoke is present</t>
  </si>
  <si>
    <t>fire_status=0</t>
  </si>
  <si>
    <t>break loop</t>
  </si>
  <si>
    <t>returns to main.py</t>
  </si>
  <si>
    <t>program returns to main.py</t>
  </si>
  <si>
    <t>thread resident_alert.py</t>
  </si>
  <si>
    <t>thread manual_alert</t>
  </si>
  <si>
    <t>manual_alert.py is running</t>
  </si>
  <si>
    <t>1 is pressed on keypad</t>
  </si>
  <si>
    <t>Test to see if SCDF was alerted of a false alarm</t>
  </si>
  <si>
    <t>Test to see if SCDF is alerted of fire</t>
  </si>
  <si>
    <t>2 is pressed on keypad</t>
  </si>
  <si>
    <t>Send false alarm notification via telegram</t>
  </si>
  <si>
    <t>SCDF notified via telegram and test_input = 'False Alarm'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</si>
</sst>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rgb="FFFF0000"/>
      <name val="Verdana"/>
      <family val="2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vertical="center" wrapText="1"/>
    </xf>
    <xf numFmtId="0" fontId="0" fillId="0" borderId="0" xfId="0" applyFont="1"/>
    <xf numFmtId="0" fontId="0" fillId="0" borderId="1" xfId="0" applyFont="1" applyBorder="1"/>
    <xf numFmtId="0" fontId="0" fillId="0" borderId="2" xfId="0" applyFill="1" applyBorder="1"/>
    <xf numFmtId="0" fontId="0" fillId="0" borderId="2" xfId="0" applyFont="1" applyFill="1" applyBorder="1"/>
    <xf numFmtId="0" fontId="0" fillId="0" borderId="2" xfId="0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29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2578125" defaultRowHeight="15" x14ac:dyDescent="0.25"/>
  <cols>
    <col min="2" max="2" width="15.28515625" bestFit="1" customWidth="1"/>
  </cols>
  <sheetData>
    <row r="3" spans="2:3" x14ac:dyDescent="0.25">
      <c r="B3" s="4" t="s">
        <v>0</v>
      </c>
      <c r="C3" s="8">
        <f>COUNTIF('Test Cases &amp; Results'!B3:B70, "&lt;&gt;")</f>
        <v>29</v>
      </c>
    </row>
    <row r="4" spans="2:3" x14ac:dyDescent="0.25">
      <c r="B4" s="5" t="s">
        <v>1</v>
      </c>
      <c r="C4" s="8">
        <f>COUNTIF('Test Cases &amp; Results'!K3:K72, "Pass")</f>
        <v>29</v>
      </c>
    </row>
    <row r="5" spans="2:3" x14ac:dyDescent="0.25">
      <c r="B5" s="6" t="s">
        <v>2</v>
      </c>
      <c r="C5" s="8">
        <f>COUNTIF('Test Cases &amp; Results'!K3:K72, "Fail")</f>
        <v>0</v>
      </c>
    </row>
    <row r="6" spans="2:3" x14ac:dyDescent="0.25">
      <c r="B6" s="7" t="s">
        <v>3</v>
      </c>
      <c r="C6" s="8">
        <f>COUNTIF('Test Cases &amp; Results'!K3:K72,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8"/>
  <sheetViews>
    <sheetView tabSelected="1" zoomScale="85" zoomScaleNormal="85" workbookViewId="0">
      <selection activeCell="I16" sqref="I16"/>
    </sheetView>
  </sheetViews>
  <sheetFormatPr defaultColWidth="8.85546875" defaultRowHeight="15" x14ac:dyDescent="0.25"/>
  <cols>
    <col min="2" max="2" width="11.85546875" bestFit="1" customWidth="1"/>
    <col min="3" max="3" width="14" hidden="1" customWidth="1"/>
    <col min="4" max="4" width="15.7109375" bestFit="1" customWidth="1"/>
    <col min="5" max="5" width="12" customWidth="1"/>
    <col min="6" max="6" width="117.85546875" bestFit="1" customWidth="1"/>
    <col min="7" max="7" width="26.5703125" bestFit="1" customWidth="1"/>
    <col min="8" max="8" width="29.140625" bestFit="1" customWidth="1"/>
    <col min="9" max="9" width="20.42578125" customWidth="1"/>
    <col min="10" max="10" width="18.5703125" customWidth="1"/>
    <col min="11" max="11" width="12.5703125" style="11" customWidth="1"/>
  </cols>
  <sheetData>
    <row r="1" spans="2:11" x14ac:dyDescent="0.25">
      <c r="H1" s="21"/>
    </row>
    <row r="2" spans="2:11" x14ac:dyDescent="0.2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9" t="s">
        <v>12</v>
      </c>
    </row>
    <row r="3" spans="2:11" ht="30" x14ac:dyDescent="0.25">
      <c r="B3" s="2">
        <v>1</v>
      </c>
      <c r="C3" s="2">
        <v>1</v>
      </c>
      <c r="D3" s="2" t="str">
        <f>"REQ-0"&amp;TEXT(ROW()-2,"0")</f>
        <v>REQ-01</v>
      </c>
      <c r="E3" s="3" t="s">
        <v>16</v>
      </c>
      <c r="F3" s="18" t="s">
        <v>52</v>
      </c>
      <c r="G3" s="18" t="s">
        <v>65</v>
      </c>
      <c r="H3" s="19" t="s">
        <v>66</v>
      </c>
      <c r="I3" s="20" t="s">
        <v>67</v>
      </c>
      <c r="J3" s="20" t="s">
        <v>67</v>
      </c>
      <c r="K3" s="10" t="s">
        <v>14</v>
      </c>
    </row>
    <row r="4" spans="2:11" x14ac:dyDescent="0.25">
      <c r="B4" s="2">
        <f>B3+1</f>
        <v>2</v>
      </c>
      <c r="C4" s="2"/>
      <c r="D4" s="2" t="str">
        <f t="shared" ref="D4:D31" si="0">"REQ-0"&amp;TEXT(ROW()-2,"0")</f>
        <v>REQ-02</v>
      </c>
      <c r="E4" s="3" t="s">
        <v>17</v>
      </c>
      <c r="F4" s="18" t="s">
        <v>54</v>
      </c>
      <c r="G4" s="18" t="s">
        <v>68</v>
      </c>
      <c r="H4" s="19" t="s">
        <v>70</v>
      </c>
      <c r="I4" s="20" t="s">
        <v>69</v>
      </c>
      <c r="J4" s="20" t="s">
        <v>69</v>
      </c>
      <c r="K4" s="10" t="s">
        <v>14</v>
      </c>
    </row>
    <row r="5" spans="2:11" ht="45" x14ac:dyDescent="0.25">
      <c r="B5" s="2">
        <f t="shared" ref="B5:B20" si="1">B4+1</f>
        <v>3</v>
      </c>
      <c r="C5" s="2"/>
      <c r="D5" s="2" t="str">
        <f t="shared" si="0"/>
        <v>REQ-03</v>
      </c>
      <c r="E5" s="3" t="s">
        <v>16</v>
      </c>
      <c r="F5" s="18" t="s">
        <v>53</v>
      </c>
      <c r="G5" s="18" t="s">
        <v>69</v>
      </c>
      <c r="H5" s="19" t="s">
        <v>71</v>
      </c>
      <c r="I5" s="18" t="s">
        <v>72</v>
      </c>
      <c r="J5" s="18" t="s">
        <v>72</v>
      </c>
      <c r="K5" s="10" t="s">
        <v>14</v>
      </c>
    </row>
    <row r="6" spans="2:11" x14ac:dyDescent="0.25">
      <c r="B6" s="2">
        <f t="shared" si="1"/>
        <v>4</v>
      </c>
      <c r="C6" s="12"/>
      <c r="D6" s="2" t="str">
        <f t="shared" si="0"/>
        <v>REQ-04</v>
      </c>
      <c r="E6" s="3" t="s">
        <v>16</v>
      </c>
      <c r="F6" s="12" t="s">
        <v>55</v>
      </c>
      <c r="G6" s="12" t="s">
        <v>69</v>
      </c>
      <c r="H6" s="22" t="s">
        <v>73</v>
      </c>
      <c r="I6" s="12" t="s">
        <v>74</v>
      </c>
      <c r="J6" s="12" t="s">
        <v>74</v>
      </c>
      <c r="K6" s="10" t="s">
        <v>14</v>
      </c>
    </row>
    <row r="7" spans="2:11" x14ac:dyDescent="0.25">
      <c r="B7" s="2">
        <f t="shared" si="1"/>
        <v>5</v>
      </c>
      <c r="C7" s="12"/>
      <c r="D7" s="2" t="str">
        <f t="shared" si="0"/>
        <v>REQ-05</v>
      </c>
      <c r="E7" s="3" t="s">
        <v>13</v>
      </c>
      <c r="F7" s="12" t="s">
        <v>75</v>
      </c>
      <c r="G7" s="12" t="s">
        <v>69</v>
      </c>
      <c r="H7" s="22" t="s">
        <v>76</v>
      </c>
      <c r="I7" s="12" t="s">
        <v>29</v>
      </c>
      <c r="J7" s="12" t="s">
        <v>29</v>
      </c>
      <c r="K7" s="10" t="s">
        <v>14</v>
      </c>
    </row>
    <row r="8" spans="2:11" x14ac:dyDescent="0.25">
      <c r="B8" s="2">
        <f t="shared" si="1"/>
        <v>6</v>
      </c>
      <c r="C8" s="12"/>
      <c r="D8" s="2" t="str">
        <f t="shared" si="0"/>
        <v>REQ-06</v>
      </c>
      <c r="E8" s="3" t="s">
        <v>13</v>
      </c>
      <c r="F8" s="12" t="s">
        <v>57</v>
      </c>
      <c r="G8" s="12" t="s">
        <v>77</v>
      </c>
      <c r="H8" s="22" t="s">
        <v>82</v>
      </c>
      <c r="I8" s="12" t="s">
        <v>78</v>
      </c>
      <c r="J8" s="12" t="s">
        <v>78</v>
      </c>
      <c r="K8" s="10" t="s">
        <v>14</v>
      </c>
    </row>
    <row r="9" spans="2:11" x14ac:dyDescent="0.25">
      <c r="B9" s="2">
        <f t="shared" si="1"/>
        <v>7</v>
      </c>
      <c r="C9" s="12"/>
      <c r="D9" s="2" t="str">
        <f t="shared" si="0"/>
        <v>REQ-07</v>
      </c>
      <c r="E9" s="3" t="s">
        <v>13</v>
      </c>
      <c r="F9" s="12" t="s">
        <v>79</v>
      </c>
      <c r="G9" s="12" t="s">
        <v>80</v>
      </c>
      <c r="H9" s="22" t="s">
        <v>81</v>
      </c>
      <c r="I9" s="12" t="s">
        <v>83</v>
      </c>
      <c r="J9" s="12" t="s">
        <v>83</v>
      </c>
      <c r="K9" s="10" t="s">
        <v>14</v>
      </c>
    </row>
    <row r="10" spans="2:11" x14ac:dyDescent="0.25">
      <c r="B10" s="2">
        <f t="shared" si="1"/>
        <v>8</v>
      </c>
      <c r="C10" s="12"/>
      <c r="D10" s="2" t="str">
        <f t="shared" si="0"/>
        <v>REQ-08</v>
      </c>
      <c r="E10" s="3" t="s">
        <v>13</v>
      </c>
      <c r="F10" s="12" t="s">
        <v>56</v>
      </c>
      <c r="G10" s="12" t="s">
        <v>84</v>
      </c>
      <c r="H10" s="22" t="s">
        <v>85</v>
      </c>
      <c r="I10" s="12" t="s">
        <v>86</v>
      </c>
      <c r="J10" s="12" t="s">
        <v>86</v>
      </c>
      <c r="K10" s="10" t="s">
        <v>14</v>
      </c>
    </row>
    <row r="11" spans="2:11" x14ac:dyDescent="0.25">
      <c r="B11" s="2">
        <f t="shared" si="1"/>
        <v>9</v>
      </c>
      <c r="C11" s="12"/>
      <c r="D11" s="2" t="str">
        <f t="shared" si="0"/>
        <v>REQ-09</v>
      </c>
      <c r="E11" s="3" t="s">
        <v>13</v>
      </c>
      <c r="F11" s="12" t="s">
        <v>87</v>
      </c>
      <c r="G11" s="12" t="s">
        <v>88</v>
      </c>
      <c r="H11" s="22" t="s">
        <v>100</v>
      </c>
      <c r="I11" s="12" t="s">
        <v>86</v>
      </c>
      <c r="J11" s="12" t="s">
        <v>86</v>
      </c>
      <c r="K11" s="10" t="s">
        <v>14</v>
      </c>
    </row>
    <row r="12" spans="2:11" x14ac:dyDescent="0.25">
      <c r="B12" s="2">
        <f t="shared" si="1"/>
        <v>10</v>
      </c>
      <c r="C12" s="12"/>
      <c r="D12" s="2" t="str">
        <f t="shared" si="0"/>
        <v>REQ-010</v>
      </c>
      <c r="E12" s="3" t="s">
        <v>13</v>
      </c>
      <c r="F12" s="12" t="s">
        <v>58</v>
      </c>
      <c r="G12" s="12" t="s">
        <v>78</v>
      </c>
      <c r="H12" s="22" t="s">
        <v>105</v>
      </c>
      <c r="I12" s="12" t="s">
        <v>89</v>
      </c>
      <c r="J12" s="12" t="s">
        <v>89</v>
      </c>
      <c r="K12" s="10" t="s">
        <v>14</v>
      </c>
    </row>
    <row r="13" spans="2:11" x14ac:dyDescent="0.25">
      <c r="B13" s="2">
        <f t="shared" si="1"/>
        <v>11</v>
      </c>
      <c r="C13" s="12"/>
      <c r="D13" s="2" t="str">
        <f t="shared" si="0"/>
        <v>REQ-011</v>
      </c>
      <c r="E13" s="3" t="s">
        <v>13</v>
      </c>
      <c r="F13" s="12" t="s">
        <v>59</v>
      </c>
      <c r="G13" s="12" t="s">
        <v>78</v>
      </c>
      <c r="H13" s="22" t="s">
        <v>90</v>
      </c>
      <c r="I13" s="12" t="s">
        <v>91</v>
      </c>
      <c r="J13" s="12" t="s">
        <v>91</v>
      </c>
      <c r="K13" s="10" t="s">
        <v>14</v>
      </c>
    </row>
    <row r="14" spans="2:11" x14ac:dyDescent="0.25">
      <c r="B14" s="2">
        <f t="shared" si="1"/>
        <v>12</v>
      </c>
      <c r="C14" s="12"/>
      <c r="D14" s="2" t="str">
        <f t="shared" si="0"/>
        <v>REQ-012</v>
      </c>
      <c r="E14" s="3" t="s">
        <v>13</v>
      </c>
      <c r="F14" s="12" t="s">
        <v>60</v>
      </c>
      <c r="G14" s="12" t="s">
        <v>92</v>
      </c>
      <c r="H14" s="22" t="s">
        <v>93</v>
      </c>
      <c r="I14" s="12" t="s">
        <v>97</v>
      </c>
      <c r="J14" s="12" t="s">
        <v>97</v>
      </c>
      <c r="K14" s="10" t="s">
        <v>14</v>
      </c>
    </row>
    <row r="15" spans="2:11" x14ac:dyDescent="0.25">
      <c r="B15" s="2">
        <f t="shared" si="1"/>
        <v>13</v>
      </c>
      <c r="C15" s="12"/>
      <c r="D15" s="2" t="str">
        <f t="shared" si="0"/>
        <v>REQ-013</v>
      </c>
      <c r="E15" s="3" t="s">
        <v>13</v>
      </c>
      <c r="F15" s="12" t="s">
        <v>61</v>
      </c>
      <c r="G15" s="12" t="s">
        <v>94</v>
      </c>
      <c r="H15" s="22" t="s">
        <v>95</v>
      </c>
      <c r="I15" s="12" t="s">
        <v>96</v>
      </c>
      <c r="J15" s="12" t="s">
        <v>96</v>
      </c>
      <c r="K15" s="10" t="s">
        <v>14</v>
      </c>
    </row>
    <row r="16" spans="2:11" x14ac:dyDescent="0.25">
      <c r="B16" s="2">
        <f t="shared" si="1"/>
        <v>14</v>
      </c>
      <c r="C16" s="12"/>
      <c r="D16" s="2" t="str">
        <f t="shared" si="0"/>
        <v>REQ-014</v>
      </c>
      <c r="E16" s="3" t="s">
        <v>13</v>
      </c>
      <c r="F16" s="12" t="s">
        <v>62</v>
      </c>
      <c r="G16" s="12" t="s">
        <v>98</v>
      </c>
      <c r="H16" s="22" t="s">
        <v>99</v>
      </c>
      <c r="I16" s="12" t="s">
        <v>101</v>
      </c>
      <c r="J16" s="12" t="s">
        <v>101</v>
      </c>
      <c r="K16" s="10" t="s">
        <v>14</v>
      </c>
    </row>
    <row r="17" spans="2:11" x14ac:dyDescent="0.25">
      <c r="B17" s="2">
        <f t="shared" si="1"/>
        <v>15</v>
      </c>
      <c r="C17" s="12"/>
      <c r="D17" s="2" t="str">
        <f t="shared" si="0"/>
        <v>REQ-015</v>
      </c>
      <c r="E17" s="3" t="s">
        <v>13</v>
      </c>
      <c r="F17" s="12" t="s">
        <v>63</v>
      </c>
      <c r="G17" s="12" t="s">
        <v>101</v>
      </c>
      <c r="H17" s="22" t="s">
        <v>102</v>
      </c>
      <c r="I17" s="12" t="s">
        <v>103</v>
      </c>
      <c r="J17" s="12" t="s">
        <v>104</v>
      </c>
      <c r="K17" s="10" t="s">
        <v>14</v>
      </c>
    </row>
    <row r="18" spans="2:11" x14ac:dyDescent="0.25">
      <c r="B18" s="2">
        <f t="shared" si="1"/>
        <v>16</v>
      </c>
      <c r="C18" s="12"/>
      <c r="D18" s="2" t="str">
        <f t="shared" si="0"/>
        <v>REQ-016</v>
      </c>
      <c r="E18" s="3" t="s">
        <v>13</v>
      </c>
      <c r="F18" s="12" t="s">
        <v>64</v>
      </c>
      <c r="G18" s="12" t="s">
        <v>29</v>
      </c>
      <c r="H18" s="22" t="s">
        <v>106</v>
      </c>
      <c r="I18" s="12" t="s">
        <v>107</v>
      </c>
      <c r="J18" s="12" t="s">
        <v>107</v>
      </c>
      <c r="K18" s="10" t="s">
        <v>14</v>
      </c>
    </row>
    <row r="19" spans="2:11" ht="75" x14ac:dyDescent="0.25">
      <c r="B19" s="26">
        <f t="shared" si="1"/>
        <v>17</v>
      </c>
      <c r="C19" s="12"/>
      <c r="D19" s="2" t="str">
        <f t="shared" si="0"/>
        <v>REQ-017</v>
      </c>
      <c r="E19" s="3" t="s">
        <v>16</v>
      </c>
      <c r="F19" s="12" t="s">
        <v>18</v>
      </c>
      <c r="G19" s="17" t="s">
        <v>29</v>
      </c>
      <c r="H19" s="17" t="s">
        <v>35</v>
      </c>
      <c r="I19" s="14" t="s">
        <v>42</v>
      </c>
      <c r="J19" s="14" t="s">
        <v>42</v>
      </c>
      <c r="K19" s="10" t="s">
        <v>14</v>
      </c>
    </row>
    <row r="20" spans="2:11" ht="45" x14ac:dyDescent="0.25">
      <c r="B20" s="26">
        <f t="shared" si="1"/>
        <v>18</v>
      </c>
      <c r="C20" s="12"/>
      <c r="D20" s="2" t="str">
        <f t="shared" si="0"/>
        <v>REQ-018</v>
      </c>
      <c r="E20" s="3" t="s">
        <v>13</v>
      </c>
      <c r="F20" s="13" t="s">
        <v>19</v>
      </c>
      <c r="G20" s="17" t="s">
        <v>29</v>
      </c>
      <c r="H20" s="17" t="s">
        <v>36</v>
      </c>
      <c r="I20" s="14" t="s">
        <v>43</v>
      </c>
      <c r="J20" s="14" t="s">
        <v>43</v>
      </c>
      <c r="K20" s="10" t="s">
        <v>14</v>
      </c>
    </row>
    <row r="21" spans="2:11" x14ac:dyDescent="0.25">
      <c r="B21" s="26">
        <f t="shared" ref="B21" si="2">B20+1</f>
        <v>19</v>
      </c>
      <c r="C21" s="12"/>
      <c r="D21" s="2" t="str">
        <f t="shared" si="0"/>
        <v>REQ-019</v>
      </c>
      <c r="E21" s="3" t="s">
        <v>17</v>
      </c>
      <c r="F21" s="23" t="s">
        <v>110</v>
      </c>
      <c r="G21" s="23" t="s">
        <v>108</v>
      </c>
      <c r="H21" s="24" t="s">
        <v>93</v>
      </c>
      <c r="I21" s="23" t="s">
        <v>97</v>
      </c>
      <c r="J21" s="23" t="s">
        <v>97</v>
      </c>
      <c r="K21" s="10" t="s">
        <v>14</v>
      </c>
    </row>
    <row r="22" spans="2:11" ht="75" x14ac:dyDescent="0.25">
      <c r="B22" s="26">
        <f>B21+1</f>
        <v>20</v>
      </c>
      <c r="C22" s="12"/>
      <c r="D22" s="2" t="str">
        <f t="shared" si="0"/>
        <v>REQ-020</v>
      </c>
      <c r="E22" s="3" t="s">
        <v>16</v>
      </c>
      <c r="F22" s="14" t="s">
        <v>20</v>
      </c>
      <c r="G22" s="14" t="s">
        <v>30</v>
      </c>
      <c r="H22" s="17" t="s">
        <v>35</v>
      </c>
      <c r="I22" s="14" t="s">
        <v>44</v>
      </c>
      <c r="J22" s="14" t="s">
        <v>44</v>
      </c>
      <c r="K22" s="10" t="s">
        <v>14</v>
      </c>
    </row>
    <row r="23" spans="2:11" ht="60" x14ac:dyDescent="0.25">
      <c r="B23" s="26">
        <f t="shared" ref="B23:B31" si="3">B22+1</f>
        <v>21</v>
      </c>
      <c r="D23" s="2" t="str">
        <f t="shared" si="0"/>
        <v>REQ-021</v>
      </c>
      <c r="E23" s="3" t="s">
        <v>13</v>
      </c>
      <c r="F23" s="15" t="s">
        <v>21</v>
      </c>
      <c r="G23" s="14" t="s">
        <v>30</v>
      </c>
      <c r="H23" s="17" t="s">
        <v>36</v>
      </c>
      <c r="I23" s="14" t="s">
        <v>45</v>
      </c>
      <c r="J23" s="14" t="s">
        <v>45</v>
      </c>
      <c r="K23" s="10" t="s">
        <v>14</v>
      </c>
    </row>
    <row r="24" spans="2:11" ht="60" x14ac:dyDescent="0.25">
      <c r="B24" s="26">
        <f t="shared" si="3"/>
        <v>22</v>
      </c>
      <c r="D24" s="2" t="str">
        <f t="shared" si="0"/>
        <v>REQ-022</v>
      </c>
      <c r="E24" s="3" t="s">
        <v>17</v>
      </c>
      <c r="F24" s="14" t="s">
        <v>109</v>
      </c>
      <c r="G24" t="s">
        <v>111</v>
      </c>
      <c r="H24" t="s">
        <v>112</v>
      </c>
      <c r="I24" s="25" t="s">
        <v>113</v>
      </c>
      <c r="J24" s="25" t="s">
        <v>113</v>
      </c>
      <c r="K24" s="10" t="s">
        <v>14</v>
      </c>
    </row>
    <row r="25" spans="2:11" ht="45" x14ac:dyDescent="0.25">
      <c r="B25" s="26">
        <f t="shared" si="3"/>
        <v>23</v>
      </c>
      <c r="D25" s="2" t="str">
        <f t="shared" si="0"/>
        <v>REQ-023</v>
      </c>
      <c r="E25" s="3" t="s">
        <v>13</v>
      </c>
      <c r="F25" s="16" t="s">
        <v>22</v>
      </c>
      <c r="G25" s="14" t="s">
        <v>31</v>
      </c>
      <c r="H25" s="14" t="s">
        <v>37</v>
      </c>
      <c r="I25" s="14" t="s">
        <v>46</v>
      </c>
      <c r="J25" s="14" t="s">
        <v>46</v>
      </c>
      <c r="K25" s="10" t="s">
        <v>14</v>
      </c>
    </row>
    <row r="26" spans="2:11" ht="60" x14ac:dyDescent="0.25">
      <c r="B26" s="26">
        <f t="shared" si="3"/>
        <v>24</v>
      </c>
      <c r="D26" s="2" t="str">
        <f t="shared" si="0"/>
        <v>REQ-024</v>
      </c>
      <c r="E26" s="3" t="s">
        <v>13</v>
      </c>
      <c r="F26" s="14" t="s">
        <v>23</v>
      </c>
      <c r="G26" s="17" t="s">
        <v>32</v>
      </c>
      <c r="H26" s="17" t="s">
        <v>38</v>
      </c>
      <c r="I26" s="14" t="s">
        <v>47</v>
      </c>
      <c r="J26" s="14" t="s">
        <v>48</v>
      </c>
      <c r="K26" s="10" t="s">
        <v>14</v>
      </c>
    </row>
    <row r="27" spans="2:11" ht="60" x14ac:dyDescent="0.25">
      <c r="B27" s="26">
        <f t="shared" si="3"/>
        <v>25</v>
      </c>
      <c r="D27" s="2" t="str">
        <f t="shared" si="0"/>
        <v>REQ-025</v>
      </c>
      <c r="E27" s="3" t="s">
        <v>13</v>
      </c>
      <c r="F27" s="15" t="s">
        <v>24</v>
      </c>
      <c r="G27" s="14" t="s">
        <v>33</v>
      </c>
      <c r="H27" s="14" t="s">
        <v>39</v>
      </c>
      <c r="I27" s="14" t="s">
        <v>49</v>
      </c>
      <c r="J27" s="14" t="s">
        <v>49</v>
      </c>
      <c r="K27" s="10" t="s">
        <v>14</v>
      </c>
    </row>
    <row r="28" spans="2:11" ht="45" x14ac:dyDescent="0.25">
      <c r="B28" s="26">
        <f t="shared" si="3"/>
        <v>26</v>
      </c>
      <c r="D28" s="2" t="str">
        <f t="shared" si="0"/>
        <v>REQ-026</v>
      </c>
      <c r="E28" s="3" t="s">
        <v>13</v>
      </c>
      <c r="F28" s="15" t="s">
        <v>25</v>
      </c>
      <c r="G28" s="14" t="s">
        <v>33</v>
      </c>
      <c r="H28" s="17" t="s">
        <v>40</v>
      </c>
      <c r="I28" s="14" t="s">
        <v>43</v>
      </c>
      <c r="J28" s="14" t="s">
        <v>43</v>
      </c>
      <c r="K28" s="10" t="s">
        <v>14</v>
      </c>
    </row>
    <row r="29" spans="2:11" ht="60" x14ac:dyDescent="0.25">
      <c r="B29" s="26">
        <f t="shared" si="3"/>
        <v>27</v>
      </c>
      <c r="D29" s="2" t="str">
        <f t="shared" si="0"/>
        <v>REQ-027</v>
      </c>
      <c r="E29" s="3" t="s">
        <v>13</v>
      </c>
      <c r="F29" s="15" t="s">
        <v>26</v>
      </c>
      <c r="G29" s="14" t="s">
        <v>33</v>
      </c>
      <c r="H29" s="17" t="s">
        <v>41</v>
      </c>
      <c r="I29" s="14" t="s">
        <v>50</v>
      </c>
      <c r="J29" s="14" t="s">
        <v>50</v>
      </c>
      <c r="K29" s="10" t="s">
        <v>14</v>
      </c>
    </row>
    <row r="30" spans="2:11" ht="75" x14ac:dyDescent="0.25">
      <c r="B30" s="26">
        <f t="shared" si="3"/>
        <v>28</v>
      </c>
      <c r="D30" s="2" t="str">
        <f t="shared" si="0"/>
        <v>REQ-028</v>
      </c>
      <c r="E30" s="3" t="s">
        <v>13</v>
      </c>
      <c r="F30" s="15" t="s">
        <v>27</v>
      </c>
      <c r="G30" s="14" t="s">
        <v>34</v>
      </c>
      <c r="H30" s="17" t="s">
        <v>41</v>
      </c>
      <c r="I30" s="14" t="s">
        <v>51</v>
      </c>
      <c r="J30" s="14" t="s">
        <v>51</v>
      </c>
      <c r="K30" s="10" t="s">
        <v>14</v>
      </c>
    </row>
    <row r="31" spans="2:11" ht="75" x14ac:dyDescent="0.25">
      <c r="B31" s="26">
        <f t="shared" si="3"/>
        <v>29</v>
      </c>
      <c r="D31" s="2" t="str">
        <f t="shared" si="0"/>
        <v>REQ-029</v>
      </c>
      <c r="E31" s="3" t="s">
        <v>13</v>
      </c>
      <c r="F31" s="15" t="s">
        <v>28</v>
      </c>
      <c r="G31" s="14" t="s">
        <v>34</v>
      </c>
      <c r="H31" s="17" t="s">
        <v>40</v>
      </c>
      <c r="I31" s="14" t="s">
        <v>45</v>
      </c>
      <c r="J31" s="14" t="s">
        <v>45</v>
      </c>
      <c r="K31" s="10" t="s">
        <v>14</v>
      </c>
    </row>
    <row r="32" spans="2:11" x14ac:dyDescent="0.25">
      <c r="J32" s="11"/>
      <c r="K32"/>
    </row>
    <row r="33" spans="10:11" x14ac:dyDescent="0.25">
      <c r="J33" s="11"/>
      <c r="K33"/>
    </row>
    <row r="34" spans="10:11" x14ac:dyDescent="0.25">
      <c r="J34" s="11"/>
      <c r="K34"/>
    </row>
    <row r="35" spans="10:11" x14ac:dyDescent="0.25">
      <c r="J35" s="11"/>
      <c r="K35"/>
    </row>
    <row r="36" spans="10:11" x14ac:dyDescent="0.25">
      <c r="J36" s="11"/>
      <c r="K36"/>
    </row>
    <row r="37" spans="10:11" x14ac:dyDescent="0.25">
      <c r="J37" s="11"/>
      <c r="K37"/>
    </row>
    <row r="38" spans="10:11" x14ac:dyDescent="0.25">
      <c r="J38" s="11"/>
      <c r="K38"/>
    </row>
  </sheetData>
  <conditionalFormatting sqref="K3:K31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E3:E31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2578125" defaultRowHeight="15" x14ac:dyDescent="0.25"/>
  <sheetData>
    <row r="2" spans="2:2" x14ac:dyDescent="0.25">
      <c r="B2" t="s">
        <v>14</v>
      </c>
    </row>
    <row r="3" spans="2:2" x14ac:dyDescent="0.25">
      <c r="B3" t="s">
        <v>15</v>
      </c>
    </row>
    <row r="4" spans="2:2" x14ac:dyDescent="0.25">
      <c r="B4" t="s">
        <v>3</v>
      </c>
    </row>
    <row r="8" spans="2:2" x14ac:dyDescent="0.25">
      <c r="B8" t="s">
        <v>16</v>
      </c>
    </row>
    <row r="9" spans="2:2" x14ac:dyDescent="0.25">
      <c r="B9" t="s">
        <v>13</v>
      </c>
    </row>
    <row r="10" spans="2:2" x14ac:dyDescent="0.25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2024-02-14T18:54:37Z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