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Top 1 on both billing and deliv" sheetId="1" r:id="rId1"/>
  </sheets>
  <calcPr calcId="0"/>
</workbook>
</file>

<file path=xl/calcChain.xml><?xml version="1.0" encoding="utf-8"?>
<calcChain xmlns="http://schemas.openxmlformats.org/spreadsheetml/2006/main">
  <c r="J89" i="1" l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2" i="1"/>
  <c r="E3" i="1"/>
  <c r="E47" i="1"/>
  <c r="E24" i="1"/>
  <c r="E18" i="1"/>
  <c r="E12" i="1"/>
  <c r="E36" i="1"/>
  <c r="E35" i="1"/>
  <c r="E17" i="1"/>
  <c r="E79" i="1"/>
  <c r="E14" i="1"/>
  <c r="E60" i="1"/>
  <c r="E78" i="1"/>
  <c r="E23" i="1"/>
  <c r="E11" i="1"/>
  <c r="E9" i="1"/>
  <c r="E46" i="1"/>
  <c r="E59" i="1"/>
  <c r="E58" i="1"/>
  <c r="E57" i="1"/>
  <c r="E28" i="1"/>
  <c r="E5" i="1"/>
  <c r="E45" i="1"/>
  <c r="E44" i="1"/>
  <c r="E26" i="1"/>
  <c r="E22" i="1"/>
  <c r="E77" i="1"/>
  <c r="E76" i="1"/>
  <c r="E56" i="1"/>
  <c r="E75" i="1"/>
  <c r="E43" i="1"/>
  <c r="E10" i="1"/>
  <c r="E74" i="1"/>
  <c r="E34" i="1"/>
  <c r="E73" i="1"/>
  <c r="E72" i="1"/>
  <c r="E55" i="1"/>
  <c r="E33" i="1"/>
  <c r="E54" i="1"/>
  <c r="E71" i="1"/>
  <c r="E32" i="1"/>
  <c r="E21" i="1"/>
  <c r="E70" i="1"/>
  <c r="E31" i="1"/>
  <c r="E8" i="1"/>
  <c r="E69" i="1"/>
  <c r="E7" i="1"/>
  <c r="E16" i="1"/>
  <c r="E68" i="1"/>
  <c r="E25" i="1"/>
  <c r="E30" i="1"/>
  <c r="E67" i="1"/>
  <c r="E4" i="1"/>
  <c r="E42" i="1"/>
  <c r="E41" i="1"/>
  <c r="E13" i="1"/>
  <c r="E19" i="1"/>
  <c r="E29" i="1"/>
  <c r="E66" i="1"/>
  <c r="E15" i="1"/>
  <c r="E40" i="1"/>
  <c r="E20" i="1"/>
  <c r="E65" i="1"/>
  <c r="E53" i="1"/>
  <c r="E6" i="1"/>
  <c r="E39" i="1"/>
  <c r="E64" i="1"/>
  <c r="E63" i="1"/>
  <c r="E52" i="1"/>
  <c r="E51" i="1"/>
  <c r="E50" i="1"/>
  <c r="E38" i="1"/>
  <c r="E49" i="1"/>
  <c r="E37" i="1"/>
  <c r="E62" i="1"/>
  <c r="E48" i="1"/>
  <c r="E27" i="1"/>
  <c r="E61" i="1"/>
</calcChain>
</file>

<file path=xl/sharedStrings.xml><?xml version="1.0" encoding="utf-8"?>
<sst xmlns="http://schemas.openxmlformats.org/spreadsheetml/2006/main" count="3211" uniqueCount="612">
  <si>
    <t>ID</t>
  </si>
  <si>
    <t>billing_country</t>
  </si>
  <si>
    <t>count</t>
  </si>
  <si>
    <t>delivery_country</t>
  </si>
  <si>
    <t>1442 Jan Lakatos</t>
  </si>
  <si>
    <t>Albania</t>
  </si>
  <si>
    <t>China</t>
  </si>
  <si>
    <t>Germany</t>
  </si>
  <si>
    <t>1761 Boikai Owiti</t>
  </si>
  <si>
    <t>Algeria</t>
  </si>
  <si>
    <t>India</t>
  </si>
  <si>
    <t>1765 Wleh Atieno</t>
  </si>
  <si>
    <t>1785 Momolu Okeke</t>
  </si>
  <si>
    <t>Russia</t>
  </si>
  <si>
    <t>1792 Flomo Gebremichael</t>
  </si>
  <si>
    <t>Canada</t>
  </si>
  <si>
    <t>USA</t>
  </si>
  <si>
    <t>1797 Zinnah Omondi</t>
  </si>
  <si>
    <t>Italy</t>
  </si>
  <si>
    <t>Japan</t>
  </si>
  <si>
    <t>701 Nahweh Desta</t>
  </si>
  <si>
    <t>Angola</t>
  </si>
  <si>
    <t>South Korea</t>
  </si>
  <si>
    <t>1757 Kofa Kone</t>
  </si>
  <si>
    <t>Spain</t>
  </si>
  <si>
    <t>386 Eliska Kucera</t>
  </si>
  <si>
    <t>Armenia</t>
  </si>
  <si>
    <t>Mexico</t>
  </si>
  <si>
    <t>355 Natalie Koppel</t>
  </si>
  <si>
    <t>Austria</t>
  </si>
  <si>
    <t>France</t>
  </si>
  <si>
    <t>359 Nikola Takacs</t>
  </si>
  <si>
    <t>1422 Vojtech Kask</t>
  </si>
  <si>
    <t>Egypt</t>
  </si>
  <si>
    <t>580 Wijdan Al-Ansar</t>
  </si>
  <si>
    <t>Bahrain</t>
  </si>
  <si>
    <t>Turkey</t>
  </si>
  <si>
    <t>596 Adara Ikram</t>
  </si>
  <si>
    <t>373 Nikola Molnar</t>
  </si>
  <si>
    <t>Belarus</t>
  </si>
  <si>
    <t>Israel</t>
  </si>
  <si>
    <t>UK</t>
  </si>
  <si>
    <t>376 Kristina Hovath</t>
  </si>
  <si>
    <t>1425 Jonas Novak</t>
  </si>
  <si>
    <t>Vietnam</t>
  </si>
  <si>
    <t>726 Jariah Desta</t>
  </si>
  <si>
    <t>Benin</t>
  </si>
  <si>
    <t>Finland</t>
  </si>
  <si>
    <t>731 Kande Sane</t>
  </si>
  <si>
    <t>Denmark</t>
  </si>
  <si>
    <t>Iceland</t>
  </si>
  <si>
    <t>715 Zabia Nwosu</t>
  </si>
  <si>
    <t>Botswana</t>
  </si>
  <si>
    <t>Kuwait</t>
  </si>
  <si>
    <t>Norway</t>
  </si>
  <si>
    <t>1753 Siafa Omondi</t>
  </si>
  <si>
    <t>Sweden</t>
  </si>
  <si>
    <t>360 Katherine Tamm</t>
  </si>
  <si>
    <t>Bulgaria</t>
  </si>
  <si>
    <t>1440 Matej Nemec</t>
  </si>
  <si>
    <t>Yemen</t>
  </si>
  <si>
    <t>1774 Sia Chahine</t>
  </si>
  <si>
    <t>Burkina Faso</t>
  </si>
  <si>
    <t>722 Wyiata Hailemariam</t>
  </si>
  <si>
    <t>Burundi</t>
  </si>
  <si>
    <t>Oman</t>
  </si>
  <si>
    <t>Lithuania</t>
  </si>
  <si>
    <t>730 Vasha Nwosu</t>
  </si>
  <si>
    <t>Cameroon</t>
  </si>
  <si>
    <t>745 Shakila Cisse</t>
  </si>
  <si>
    <t>Saudi Arabia</t>
  </si>
  <si>
    <t>South Africa</t>
  </si>
  <si>
    <t>1784 Ansu Onyango</t>
  </si>
  <si>
    <t>Estonia</t>
  </si>
  <si>
    <t>Poland</t>
  </si>
  <si>
    <t>1 Serenity Ladner</t>
  </si>
  <si>
    <t>Hungry</t>
  </si>
  <si>
    <t>2 Lucy Baldwin</t>
  </si>
  <si>
    <t>Jordan</t>
  </si>
  <si>
    <t>Ivory Coast</t>
  </si>
  <si>
    <t>7 Heidi Spurlock</t>
  </si>
  <si>
    <t>Latvia</t>
  </si>
  <si>
    <t>10 Makenna Rojas</t>
  </si>
  <si>
    <t>Serbia</t>
  </si>
  <si>
    <t>15 Lillian Strange</t>
  </si>
  <si>
    <t>Mali</t>
  </si>
  <si>
    <t>Zimbabwe</t>
  </si>
  <si>
    <t>17 Erin Gorman</t>
  </si>
  <si>
    <t>Ukraine</t>
  </si>
  <si>
    <t>30 Amelia Kruger</t>
  </si>
  <si>
    <t>United Arab Emirates</t>
  </si>
  <si>
    <t>Moxambique</t>
  </si>
  <si>
    <t>32 Nicole Fitch</t>
  </si>
  <si>
    <t>33 Reagan Floyd</t>
  </si>
  <si>
    <t>Slovakia</t>
  </si>
  <si>
    <t>34 Penelope Robinson</t>
  </si>
  <si>
    <t>41 Crystal Barney</t>
  </si>
  <si>
    <t>Djibouti</t>
  </si>
  <si>
    <t>Gabon</t>
  </si>
  <si>
    <t>46 Guadalupe Childers</t>
  </si>
  <si>
    <t>1051 Chris  Wesley</t>
  </si>
  <si>
    <t>Georgia</t>
  </si>
  <si>
    <t>1052 Jared Clarke</t>
  </si>
  <si>
    <t>Moldova</t>
  </si>
  <si>
    <t>Tunisia</t>
  </si>
  <si>
    <t>1062 Benjamin Snyder</t>
  </si>
  <si>
    <t>1067 Daniel Grogan</t>
  </si>
  <si>
    <t>Qatar</t>
  </si>
  <si>
    <t>1068 Enrique  Curran</t>
  </si>
  <si>
    <t>1073 Bryson Dodson</t>
  </si>
  <si>
    <t>1077 Mason Bernier</t>
  </si>
  <si>
    <t>Mauritius</t>
  </si>
  <si>
    <t>1079 Bryson Alonzo</t>
  </si>
  <si>
    <t>Iraq</t>
  </si>
  <si>
    <t>1083 Austin Cummings</t>
  </si>
  <si>
    <t>Lebanon</t>
  </si>
  <si>
    <t>1085 Isaiah Flint</t>
  </si>
  <si>
    <t>1087 Colton Felix</t>
  </si>
  <si>
    <t>1090 Javier Lankford</t>
  </si>
  <si>
    <t>Croatia</t>
  </si>
  <si>
    <t>1096 Dustin  Putnam</t>
  </si>
  <si>
    <t>Lesotho</t>
  </si>
  <si>
    <t>850 Huie Hui-fang</t>
  </si>
  <si>
    <t>Macedonia</t>
  </si>
  <si>
    <t>851 Xie Kuei-fen</t>
  </si>
  <si>
    <t>853 Xiang Wen-jing</t>
  </si>
  <si>
    <t>Malawi</t>
  </si>
  <si>
    <t>854 Qin Miao-yin</t>
  </si>
  <si>
    <t>858 Hou Feng-ying</t>
  </si>
  <si>
    <t>Slovenia</t>
  </si>
  <si>
    <t>859 Lim Ding</t>
  </si>
  <si>
    <t>861 Xiao Ming-zing</t>
  </si>
  <si>
    <t>Ghana</t>
  </si>
  <si>
    <t>863 Chu An</t>
  </si>
  <si>
    <t>Czech Republic</t>
  </si>
  <si>
    <t>872 Sha Mae-wan</t>
  </si>
  <si>
    <t>878 Woo Jian-ku</t>
  </si>
  <si>
    <t>879 Guo Yong-mei</t>
  </si>
  <si>
    <t>882 Koh Su-chu</t>
  </si>
  <si>
    <t>Eritrea</t>
  </si>
  <si>
    <t>Azerbaijan</t>
  </si>
  <si>
    <t>Nigeria</t>
  </si>
  <si>
    <t>884 Quian Qiu-ju</t>
  </si>
  <si>
    <t>Senegal</t>
  </si>
  <si>
    <t>885 Bao Xu-xa</t>
  </si>
  <si>
    <t>886 Kum Su-yin</t>
  </si>
  <si>
    <t>889 Tan Fei</t>
  </si>
  <si>
    <t>Kenya</t>
  </si>
  <si>
    <t>890 Xue Bao</t>
  </si>
  <si>
    <t>Montenegro</t>
  </si>
  <si>
    <t>891 Lan Dan</t>
  </si>
  <si>
    <t>Madagascar</t>
  </si>
  <si>
    <t>Namibia</t>
  </si>
  <si>
    <t>894 Zeng De</t>
  </si>
  <si>
    <t>1900 Ti Wu-jiang</t>
  </si>
  <si>
    <t>1901 Yan Liangde</t>
  </si>
  <si>
    <t>Morocco</t>
  </si>
  <si>
    <t>Niger</t>
  </si>
  <si>
    <t>1903 Choe Jin-guo</t>
  </si>
  <si>
    <t>Rwanda</t>
  </si>
  <si>
    <t>1907 Chao Wu-jiang</t>
  </si>
  <si>
    <t>Sierra Leon</t>
  </si>
  <si>
    <t>1908 Lopan Fook</t>
  </si>
  <si>
    <t>Tanzania</t>
  </si>
  <si>
    <t>1912 Guo Hsi-men</t>
  </si>
  <si>
    <t>Uganda</t>
  </si>
  <si>
    <t>Chad</t>
  </si>
  <si>
    <t>1914 Kun Hui-ying</t>
  </si>
  <si>
    <t>1920 Fang Lu</t>
  </si>
  <si>
    <t>1921 Tsung Xiang-ling</t>
  </si>
  <si>
    <t>1922 Sui Tso-i</t>
  </si>
  <si>
    <t>Bosnia</t>
  </si>
  <si>
    <t>1926 Fang Ching-hsia</t>
  </si>
  <si>
    <t>1927 Ding Guo-xiu</t>
  </si>
  <si>
    <t>Guinea</t>
  </si>
  <si>
    <t>1928 Lu Hua-ding</t>
  </si>
  <si>
    <t>1929 Lin Po-sin</t>
  </si>
  <si>
    <t>Togo</t>
  </si>
  <si>
    <t>1933 Ou-yang Guo-quiang</t>
  </si>
  <si>
    <t>1936 Hoong I-po</t>
  </si>
  <si>
    <t>Ethiopia</t>
  </si>
  <si>
    <t>1937 Ti Zhi-jun</t>
  </si>
  <si>
    <t>1938 Chuko Gui-fan</t>
  </si>
  <si>
    <t>1939 Kwan Du</t>
  </si>
  <si>
    <t>1940 Pi Fu-quan</t>
  </si>
  <si>
    <t>1946 Shang Xin-fang</t>
  </si>
  <si>
    <t>1423 Tomas Szilagyi</t>
  </si>
  <si>
    <t>1444 Krzysztof Cerny</t>
  </si>
  <si>
    <t>371 Theresa Feher</t>
  </si>
  <si>
    <t>404 Nora Korhonen</t>
  </si>
  <si>
    <t>438 Aada Magnusson</t>
  </si>
  <si>
    <t>442 Hanna Jacobsen</t>
  </si>
  <si>
    <t>1455 Alexander Pedersen</t>
  </si>
  <si>
    <t>1464 Arttu Pettersen</t>
  </si>
  <si>
    <t>1469 Alexander Hansson</t>
  </si>
  <si>
    <t>1472 Aleksi Laine</t>
  </si>
  <si>
    <t>706 Nimeesha Osei</t>
  </si>
  <si>
    <t>1762 Goma Gashi</t>
  </si>
  <si>
    <t>1782 Samson Sall</t>
  </si>
  <si>
    <t>610 Nagla Mahfouz</t>
  </si>
  <si>
    <t>611 Efra Al Effendi</t>
  </si>
  <si>
    <t>1653 Hassan El Sayed</t>
  </si>
  <si>
    <t>1657 Ahmad El Hindi</t>
  </si>
  <si>
    <t>1658 Nokrashy Allam</t>
  </si>
  <si>
    <t>1661 Kareem El Sayed</t>
  </si>
  <si>
    <t>1662 Moneim Sabry</t>
  </si>
  <si>
    <t>1673 Boutros Al Effendi</t>
  </si>
  <si>
    <t>1690 Sami Ghandour</t>
  </si>
  <si>
    <t>1694 Hassan Shehata</t>
  </si>
  <si>
    <t>1795 Roger Osei</t>
  </si>
  <si>
    <t>357 Karolina Szilagyi</t>
  </si>
  <si>
    <t>363 Anna Molnar</t>
  </si>
  <si>
    <t>382 Anna Kukk</t>
  </si>
  <si>
    <t>1446 Martin Torok</t>
  </si>
  <si>
    <t>411 Iida Larsson</t>
  </si>
  <si>
    <t>426 Julia Pettersen</t>
  </si>
  <si>
    <t>439 Ida Olsen</t>
  </si>
  <si>
    <t>446 Siiri Larsen</t>
  </si>
  <si>
    <t>1465 Emil Olsen</t>
  </si>
  <si>
    <t>1474 William Petersson</t>
  </si>
  <si>
    <t>1481 Alexander Carlsson</t>
  </si>
  <si>
    <t>1483 Oscar Jonsson</t>
  </si>
  <si>
    <t>1496 Tobias Eriksen</t>
  </si>
  <si>
    <t>125 Arabelle Perrin</t>
  </si>
  <si>
    <t>127 Azalais LabanDe_Labaye</t>
  </si>
  <si>
    <t>141 Yolande Montrosier</t>
  </si>
  <si>
    <t>1164 Ugs Janin</t>
  </si>
  <si>
    <t>1170 Isarn Boirot</t>
  </si>
  <si>
    <t>1174 Girauda Gaudet</t>
  </si>
  <si>
    <t>1176 Pons Baluze</t>
  </si>
  <si>
    <t>1181 Thomas Beautell</t>
  </si>
  <si>
    <t>1183 Corin Auber</t>
  </si>
  <si>
    <t>1190 Ferrandos Bautain</t>
  </si>
  <si>
    <t>1193 Sulpice Reaume</t>
  </si>
  <si>
    <t>1194 Catulle Mazarin</t>
  </si>
  <si>
    <t>1199 Jean-Marc Chambon</t>
  </si>
  <si>
    <t>707 Winta Abraha</t>
  </si>
  <si>
    <t>735 Maisha Hagos</t>
  </si>
  <si>
    <t>1768 Marbue Osei</t>
  </si>
  <si>
    <t>370 Theresa Saar</t>
  </si>
  <si>
    <t>1418 Pawel Pinter</t>
  </si>
  <si>
    <t>1421 Jan Novak</t>
  </si>
  <si>
    <t>301 Katharina Gerg</t>
  </si>
  <si>
    <t>303 Lena Ackermann</t>
  </si>
  <si>
    <t>305 Anna Kraushaar</t>
  </si>
  <si>
    <t>306 Anna Fliehman</t>
  </si>
  <si>
    <t>314 Maria Benz</t>
  </si>
  <si>
    <t>320 Lena Wise</t>
  </si>
  <si>
    <t>327 Leah Metterling</t>
  </si>
  <si>
    <t>329 Lena Oshin</t>
  </si>
  <si>
    <t>335 Marie Stroebel</t>
  </si>
  <si>
    <t>340 Marie Krausse</t>
  </si>
  <si>
    <t>347 Vanessa Kirchhoff</t>
  </si>
  <si>
    <t>349 Anne Magel</t>
  </si>
  <si>
    <t>1353 Paul Frankenheimer</t>
  </si>
  <si>
    <t>1361 Lukas Specht</t>
  </si>
  <si>
    <t>1365 Daniel Gier</t>
  </si>
  <si>
    <t>1366 Lucas Knueven</t>
  </si>
  <si>
    <t>1368 David Titschinger</t>
  </si>
  <si>
    <t>1370 Fabian Thon</t>
  </si>
  <si>
    <t>1372 Lucas Eschenbach</t>
  </si>
  <si>
    <t>1375 Felix Rantzen</t>
  </si>
  <si>
    <t>1378 Lukas Schwetschenau</t>
  </si>
  <si>
    <t>1380 Luca Jaekle</t>
  </si>
  <si>
    <t>1384 Alexander Aschenbach</t>
  </si>
  <si>
    <t>1386 Tobias Bracher</t>
  </si>
  <si>
    <t>1387 Simon Klais</t>
  </si>
  <si>
    <t>1388 Simon Mittermayer</t>
  </si>
  <si>
    <t>1394 Felix Maurer</t>
  </si>
  <si>
    <t>1395 Felix Guenthner</t>
  </si>
  <si>
    <t>1396 Tobias Oberhofner</t>
  </si>
  <si>
    <t>1399 Simon Schavillie</t>
  </si>
  <si>
    <t>737 Tazara Sy</t>
  </si>
  <si>
    <t>350 Sandra Parn</t>
  </si>
  <si>
    <t>365 Laura Szilagyi</t>
  </si>
  <si>
    <t>1406 Jakub Balazs</t>
  </si>
  <si>
    <t>1431 Marcin Oja</t>
  </si>
  <si>
    <t>417 Sara Persson</t>
  </si>
  <si>
    <t>433 Wilma Bengtsson</t>
  </si>
  <si>
    <t>444 Thea Haugen</t>
  </si>
  <si>
    <t>1454 Viktor Gustafsson</t>
  </si>
  <si>
    <t>1457 Leevi Nilsen</t>
  </si>
  <si>
    <t>1497 Filip Pettersson</t>
  </si>
  <si>
    <t>805 Ahladita Yeshonath</t>
  </si>
  <si>
    <t>810 Kamalalocana Eknath</t>
  </si>
  <si>
    <t>813 Mena Pooja</t>
  </si>
  <si>
    <t>815 Sahana Vasuman</t>
  </si>
  <si>
    <t>821 Druti Chatterjee</t>
  </si>
  <si>
    <t>831 Aparna Pasram</t>
  </si>
  <si>
    <t>834 Malar Koppala</t>
  </si>
  <si>
    <t>835 Candragolika Vuppula</t>
  </si>
  <si>
    <t>836 Jitya Garikapaty</t>
  </si>
  <si>
    <t>837 Bridgnandan Pallavan</t>
  </si>
  <si>
    <t>839 Arya Vallath</t>
  </si>
  <si>
    <t>841 Amita Vakil</t>
  </si>
  <si>
    <t>849 Bakula Harishandra</t>
  </si>
  <si>
    <t>1851 Durvarana Shradhdha</t>
  </si>
  <si>
    <t>1853 Javin Shorey</t>
  </si>
  <si>
    <t>1855 Ahuka Tusti</t>
  </si>
  <si>
    <t>1857 Kalyanavarman Niveda</t>
  </si>
  <si>
    <t>1858 Arkaprakasa Kesiraju</t>
  </si>
  <si>
    <t>1861 Anandi Sinduvalli</t>
  </si>
  <si>
    <t>1863 Arganjan Sangodkar</t>
  </si>
  <si>
    <t>1866 Anangam Ramamuthe</t>
  </si>
  <si>
    <t>1870 Cariman Kotla</t>
  </si>
  <si>
    <t>1871 Ayuddha Ramji</t>
  </si>
  <si>
    <t>1874 Ghanshyam Rajat</t>
  </si>
  <si>
    <t>1875 Arula Potla</t>
  </si>
  <si>
    <t>1876 Acanda Kodanda</t>
  </si>
  <si>
    <t>1877 Anantadeva Sara</t>
  </si>
  <si>
    <t>1879 Navjot Nalini</t>
  </si>
  <si>
    <t>1882 Anugra Vamshi</t>
  </si>
  <si>
    <t>1883 Astrita Daruka</t>
  </si>
  <si>
    <t>1884 Naina Mista</t>
  </si>
  <si>
    <t>1885 Kirtita Solanki</t>
  </si>
  <si>
    <t>1888 Dhrstaka Shashikanth</t>
  </si>
  <si>
    <t>1889 Kamaraja Shrivastava</t>
  </si>
  <si>
    <t>1891 Ciman Pandit</t>
  </si>
  <si>
    <t>1892 Janardhan Salil</t>
  </si>
  <si>
    <t>1893 Abhayananda Pillay</t>
  </si>
  <si>
    <t>1894 Asirisa Kaalki</t>
  </si>
  <si>
    <t>1896 Jayakrishna Naimish</t>
  </si>
  <si>
    <t>1898 Amarajyoti Rajaraman</t>
  </si>
  <si>
    <t>1645 Marzouq Al-Razi</t>
  </si>
  <si>
    <t>657 Agam Yosef</t>
  </si>
  <si>
    <t>660 Tamar David</t>
  </si>
  <si>
    <t>661 Yael Golan</t>
  </si>
  <si>
    <t>665 Nicol Malcah</t>
  </si>
  <si>
    <t>671 Yael Amar</t>
  </si>
  <si>
    <t>672 Shira Tal</t>
  </si>
  <si>
    <t>676 Agam Adrei</t>
  </si>
  <si>
    <t>1714 Mosheh Hadad</t>
  </si>
  <si>
    <t>1735 Yehonatan Levi</t>
  </si>
  <si>
    <t>1741 Baasal Malcah</t>
  </si>
  <si>
    <t>253 Marietta Menicossa</t>
  </si>
  <si>
    <t>255 Rossanna Colombi</t>
  </si>
  <si>
    <t>257 Bina Tella</t>
  </si>
  <si>
    <t>258 Sempronia Bonauiti</t>
  </si>
  <si>
    <t>265 Octavia Mannelli</t>
  </si>
  <si>
    <t>266 Rea Benincasa</t>
  </si>
  <si>
    <t>267 Ernestina Zambaco</t>
  </si>
  <si>
    <t>276 Sara Runggaldier</t>
  </si>
  <si>
    <t>284 Bina Cossiga</t>
  </si>
  <si>
    <t>286 Giustina Gandolfi</t>
  </si>
  <si>
    <t>297 Carlotta Baio</t>
  </si>
  <si>
    <t>1304 Onofredo Tasso</t>
  </si>
  <si>
    <t>1313 Dionigi Avanzi</t>
  </si>
  <si>
    <t>1317 Camillo Randi</t>
  </si>
  <si>
    <t>1318 Uberto Pedercini</t>
  </si>
  <si>
    <t>1325 Urbano Delogu</t>
  </si>
  <si>
    <t>1326 Silvestro Borghini</t>
  </si>
  <si>
    <t>1336 Filippo Majarelli</t>
  </si>
  <si>
    <t>1343 Damone Alicata</t>
  </si>
  <si>
    <t>1344 Lidano Aragazzi</t>
  </si>
  <si>
    <t>1775 Ahmed Onyango</t>
  </si>
  <si>
    <t>906 Harumi Tokudaiji</t>
  </si>
  <si>
    <t>907 Misato Arishima</t>
  </si>
  <si>
    <t>921 Kochiyo Fukao</t>
  </si>
  <si>
    <t>922 Mayo Kon</t>
  </si>
  <si>
    <t>933 Tokie Hattori</t>
  </si>
  <si>
    <t>940 Mitsuyo Nakasone</t>
  </si>
  <si>
    <t>943 Katsue Kawayama</t>
  </si>
  <si>
    <t>1950 Mabuchi Muraguchi</t>
  </si>
  <si>
    <t>1952 Toichi Amaya</t>
  </si>
  <si>
    <t>1953 Shimei Kuramochi</t>
  </si>
  <si>
    <t>1957 Iesada Etsuko</t>
  </si>
  <si>
    <t>1959 Tsuneari Sakanoue</t>
  </si>
  <si>
    <t>1962 Motoyuki Omura</t>
  </si>
  <si>
    <t>1973 Motoshige Obinata</t>
  </si>
  <si>
    <t>1977 Takamuku Ohira</t>
  </si>
  <si>
    <t>1979 Naoya Kawatake</t>
  </si>
  <si>
    <t>1980 Eichiro Aihara</t>
  </si>
  <si>
    <t>1990 Kazuhiro Nijo</t>
  </si>
  <si>
    <t>1992 Juzaburo Nemoto</t>
  </si>
  <si>
    <t>1994 Takamori Okumura</t>
  </si>
  <si>
    <t>584 Basimah Mushtaq</t>
  </si>
  <si>
    <t>592 Fatima Al-Taleqani</t>
  </si>
  <si>
    <t>1608 Yaaseen Maradi</t>
  </si>
  <si>
    <t>1628 Afeef Zahed</t>
  </si>
  <si>
    <t>1759 Zwana Desta</t>
  </si>
  <si>
    <t>563 Ruwaydah Diba</t>
  </si>
  <si>
    <t>569 Alia Hejazi</t>
  </si>
  <si>
    <t>571 Johara Shia-Agil</t>
  </si>
  <si>
    <t>575 Maram Madani</t>
  </si>
  <si>
    <t>588 Azeeza Al-Dossari</t>
  </si>
  <si>
    <t>591 Wafa Mushtaq-bin-Mohammad</t>
  </si>
  <si>
    <t>1649 Mutee Ammini</t>
  </si>
  <si>
    <t>393 Anna Toth</t>
  </si>
  <si>
    <t>1414 Markus Simon</t>
  </si>
  <si>
    <t>1434 Robin Kask</t>
  </si>
  <si>
    <t>1445 Martin Parn</t>
  </si>
  <si>
    <t>555 Kareema Vahdat</t>
  </si>
  <si>
    <t>744 Ebere Hailesellasie</t>
  </si>
  <si>
    <t>1781 Tehpoe Michieka</t>
  </si>
  <si>
    <t>395 Anna Dvorak</t>
  </si>
  <si>
    <t>1404 Martin Szucs</t>
  </si>
  <si>
    <t>1435 Martin Simon</t>
  </si>
  <si>
    <t>1448 Marcin Tamm</t>
  </si>
  <si>
    <t>387 Diana Kovacs</t>
  </si>
  <si>
    <t>1436 Sander Nemeth</t>
  </si>
  <si>
    <t>1796 Tokpah Fall</t>
  </si>
  <si>
    <t>736 Malika Tewoldeberhan</t>
  </si>
  <si>
    <t>712 Tandice Sylla</t>
  </si>
  <si>
    <t>721 Ayana Sow</t>
  </si>
  <si>
    <t>724 Chioma Ballo</t>
  </si>
  <si>
    <t>1783 Abu Diop</t>
  </si>
  <si>
    <t>710 Tanginika Chahine</t>
  </si>
  <si>
    <t>200 Elvia Herrera Ramirez</t>
  </si>
  <si>
    <t>201 Geavonna Amado Benavides</t>
  </si>
  <si>
    <t>202 Guadalupe Moctezuma Lizarraras</t>
  </si>
  <si>
    <t>206 Aura Santa Godoy</t>
  </si>
  <si>
    <t>207 Elvia Buentello</t>
  </si>
  <si>
    <t>209 Dominga Millan Santos</t>
  </si>
  <si>
    <t>224 Leandra Vigil Garcia</t>
  </si>
  <si>
    <t>233 Silvia Trujillo Telles</t>
  </si>
  <si>
    <t>243 Inez Estrada Malo</t>
  </si>
  <si>
    <t>247 Graciela Elizondo Sanchez</t>
  </si>
  <si>
    <t>1256 Daniel Rodas Ana</t>
  </si>
  <si>
    <t>1263 Heraclio Villarreal Vallejo</t>
  </si>
  <si>
    <t>1265 Enriqueta Rovirosa Sarachaga</t>
  </si>
  <si>
    <t>1275 Eber Castano Fernandez Davila</t>
  </si>
  <si>
    <t>1276 Nadia Portillo Parada</t>
  </si>
  <si>
    <t>1278 Isidoro Blas Lugo</t>
  </si>
  <si>
    <t>1281 Javier Jurado Jaen</t>
  </si>
  <si>
    <t>1284 Spiro Santos Monroy</t>
  </si>
  <si>
    <t>1289 Enrique Serdan Pulido</t>
  </si>
  <si>
    <t>354 Tereza Balogh</t>
  </si>
  <si>
    <t>389 Kristyna Kocsis</t>
  </si>
  <si>
    <t>1429 Filip Oja</t>
  </si>
  <si>
    <t>734 Falala Wangai</t>
  </si>
  <si>
    <t>742 Latoya Omondi</t>
  </si>
  <si>
    <t>1791 Kofa Sow</t>
  </si>
  <si>
    <t>1769 Oso Jalloh</t>
  </si>
  <si>
    <t>1764 Sarh Wangai</t>
  </si>
  <si>
    <t>415 Emma Petersson</t>
  </si>
  <si>
    <t>425 Sara Lindberg</t>
  </si>
  <si>
    <t>449 Thea Johansen</t>
  </si>
  <si>
    <t>1450 Alexander Jacobsen</t>
  </si>
  <si>
    <t>1473 Hugo Johnsen</t>
  </si>
  <si>
    <t>1477 Oscar Svensson</t>
  </si>
  <si>
    <t>1482 Isak Svensson</t>
  </si>
  <si>
    <t>576 Nudar Vafa/i</t>
  </si>
  <si>
    <t>587 Mufidah Sumech</t>
  </si>
  <si>
    <t>595 Jumanah Karim</t>
  </si>
  <si>
    <t>1625 Akram Izadi</t>
  </si>
  <si>
    <t>1637 Crear Amin</t>
  </si>
  <si>
    <t>1638 Majd Vahdat</t>
  </si>
  <si>
    <t>398 Sandra Lakatos</t>
  </si>
  <si>
    <t>1408 Jan Luik</t>
  </si>
  <si>
    <t>1449 Pawel Saar</t>
  </si>
  <si>
    <t>558 Najya Javed</t>
  </si>
  <si>
    <t>577 Mawiyah Jayhoon-Ahmed</t>
  </si>
  <si>
    <t>1636 Abbas Salimpour</t>
  </si>
  <si>
    <t>452 Yelena Novikov</t>
  </si>
  <si>
    <t>455 Yelena Vorobyrov</t>
  </si>
  <si>
    <t>458 Ksenia Ivanov</t>
  </si>
  <si>
    <t>459 Tatiana Lebedev</t>
  </si>
  <si>
    <t>460 Marina Bogdanov</t>
  </si>
  <si>
    <t>463 Natasha Bogdanov</t>
  </si>
  <si>
    <t>466 Anastasiya Semyonov</t>
  </si>
  <si>
    <t>469 Inna Novikov</t>
  </si>
  <si>
    <t>470 Sofia Vasilyev</t>
  </si>
  <si>
    <t>478 Anna Smirnov</t>
  </si>
  <si>
    <t>481 Sofia Vinogradov</t>
  </si>
  <si>
    <t>485 Mariya Kozlov</t>
  </si>
  <si>
    <t>487 Sofia Morozov</t>
  </si>
  <si>
    <t>492 Dariya Ivanov</t>
  </si>
  <si>
    <t>493 Irina Lebedev</t>
  </si>
  <si>
    <t>495 Polina Popov</t>
  </si>
  <si>
    <t>496 Yelizaveta Semyonov</t>
  </si>
  <si>
    <t>1504 Yuri Lebedev</t>
  </si>
  <si>
    <t>1506 Yegor Vorobyrov</t>
  </si>
  <si>
    <t>1509 Aleksey Popov</t>
  </si>
  <si>
    <t>1518 Nikolai Ivanov</t>
  </si>
  <si>
    <t>1520 Anatoly Smirnov</t>
  </si>
  <si>
    <t>1524 Alexsandr Morozov</t>
  </si>
  <si>
    <t>1525 Maxim Kuznetsov</t>
  </si>
  <si>
    <t>1527 Vladimir Semyonov</t>
  </si>
  <si>
    <t>1528 Igor Petrov</t>
  </si>
  <si>
    <t>1531 Yuri Kozlov</t>
  </si>
  <si>
    <t>1535 Daniil Volkov</t>
  </si>
  <si>
    <t>1540 Igor Kozlov</t>
  </si>
  <si>
    <t>1542 Nikolai Golyubev</t>
  </si>
  <si>
    <t>574 Rana Surur</t>
  </si>
  <si>
    <t>594 Mariam Alam</t>
  </si>
  <si>
    <t>1613 Salah Dihqani</t>
  </si>
  <si>
    <t>1616 Haatim Al-Mutadee</t>
  </si>
  <si>
    <t>1633 Majd Waqar</t>
  </si>
  <si>
    <t>392 Katerina Molnar</t>
  </si>
  <si>
    <t>1447 Jonas Papp</t>
  </si>
  <si>
    <t>1416 Lukas Juhasz</t>
  </si>
  <si>
    <t>1437 Marcin Olah</t>
  </si>
  <si>
    <t>362 Anna Marek</t>
  </si>
  <si>
    <t>1419 Martin Sepp</t>
  </si>
  <si>
    <t>716 Yamah Hailesellasie</t>
  </si>
  <si>
    <t>725 Ananda Gashi</t>
  </si>
  <si>
    <t>748 Yoruba Demoz</t>
  </si>
  <si>
    <t>955 Woo Mi-kum</t>
  </si>
  <si>
    <t>956 Chang Eun-sook</t>
  </si>
  <si>
    <t>962 Han Eun-seong</t>
  </si>
  <si>
    <t>965 Jo Young-nae</t>
  </si>
  <si>
    <t>967 Koo Byung-soon</t>
  </si>
  <si>
    <t>971 Moon Jong-hui</t>
  </si>
  <si>
    <t>973 Son Myung-sun</t>
  </si>
  <si>
    <t>976 Ma Sang-jin</t>
  </si>
  <si>
    <t>978 Chi Ok-myung</t>
  </si>
  <si>
    <t>985 Chi Hee-yun</t>
  </si>
  <si>
    <t>988 Ryom Chan-sook</t>
  </si>
  <si>
    <t>997 Bang Seong-shin</t>
  </si>
  <si>
    <t>2004 Oh Seung-Mee</t>
  </si>
  <si>
    <t>2008 Sun Yun-Bok</t>
  </si>
  <si>
    <t>2010 Shon Jae-Kwang</t>
  </si>
  <si>
    <t>2027 Ho Hong-Do</t>
  </si>
  <si>
    <t>2030 Rheem Seung-Hwa</t>
  </si>
  <si>
    <t>2039 Woo Song-Ho</t>
  </si>
  <si>
    <t>2040 Shin Chulsoon</t>
  </si>
  <si>
    <t>2046 Chi Chae-Pil</t>
  </si>
  <si>
    <t>153 Claudia Canete Orteguilla</t>
  </si>
  <si>
    <t>154 Naroa Miralles Edinho</t>
  </si>
  <si>
    <t>156 Naroa Puig Cadero</t>
  </si>
  <si>
    <t>160 June Moran Chaves</t>
  </si>
  <si>
    <t>162 Lucia Massana Feliu</t>
  </si>
  <si>
    <t>173 Laura Gaspar Raimondi</t>
  </si>
  <si>
    <t>186 Lucia Roca Miguez</t>
  </si>
  <si>
    <t>188 Marta Archuleta Estrada</t>
  </si>
  <si>
    <t>194 Marta Samper Castanada</t>
  </si>
  <si>
    <t>197 Lucia Edinho Ferrer</t>
  </si>
  <si>
    <t>1204 Joel Jimenez Alegria</t>
  </si>
  <si>
    <t>1207 Carlos Maldonado Ruiberriz</t>
  </si>
  <si>
    <t>1208 Daniel Aguirre Cordobes</t>
  </si>
  <si>
    <t>1220 Gerard Minguet Concepcion</t>
  </si>
  <si>
    <t>1222 Alex Ussica Miralles</t>
  </si>
  <si>
    <t>1223 Hugo Rollero Chilavert</t>
  </si>
  <si>
    <t>1228 Alejandro Santos Seda</t>
  </si>
  <si>
    <t>1232 David Terrazos Arellano</t>
  </si>
  <si>
    <t>400 Julie Jansson</t>
  </si>
  <si>
    <t>403 Agnes Korhonen</t>
  </si>
  <si>
    <t>422 Ida Petersson</t>
  </si>
  <si>
    <t>428 Iida Johansson</t>
  </si>
  <si>
    <t>1460 Veeti Gustavsson</t>
  </si>
  <si>
    <t>1471 Eetu Jonsson</t>
  </si>
  <si>
    <t>1475 William Karlsson</t>
  </si>
  <si>
    <t>1772 Tokpah Hailemariam</t>
  </si>
  <si>
    <t>728 Tonia Adoyo</t>
  </si>
  <si>
    <t>1793 Sidiki Wangai</t>
  </si>
  <si>
    <t>503 Ayse  Erbil</t>
  </si>
  <si>
    <t>516 Sevil Caker</t>
  </si>
  <si>
    <t>522 Ozelm  Erbil</t>
  </si>
  <si>
    <t>525 Cezmiye Baykal</t>
  </si>
  <si>
    <t>526 Sezai  Korkmaz</t>
  </si>
  <si>
    <t>527 Esra  Kader</t>
  </si>
  <si>
    <t>1553 Cumhur Ozdemir</t>
  </si>
  <si>
    <t>1557 Erdal Yilmaz</t>
  </si>
  <si>
    <t>1565 Abbas  Aksu</t>
  </si>
  <si>
    <t>1570 Cengiz Ozdemir</t>
  </si>
  <si>
    <t>1575 Esen Baykal</t>
  </si>
  <si>
    <t>1591 Aytac Sahin</t>
  </si>
  <si>
    <t>1595 Hincal Baig</t>
  </si>
  <si>
    <t>727 Tyronica Turay</t>
  </si>
  <si>
    <t>53 Hillary Davis</t>
  </si>
  <si>
    <t>56 Ethel Edwards</t>
  </si>
  <si>
    <t>68 Hollye Thompson</t>
  </si>
  <si>
    <t>73 Truly Johnson</t>
  </si>
  <si>
    <t>89 Amelia Jackson</t>
  </si>
  <si>
    <t>92 Hollace Davis</t>
  </si>
  <si>
    <t>1116 Zebediah Green</t>
  </si>
  <si>
    <t>1122 Gibson Davies</t>
  </si>
  <si>
    <t>1128 Garron Wood</t>
  </si>
  <si>
    <t>1139 Vaughn White</t>
  </si>
  <si>
    <t>353 Karolina Takacs</t>
  </si>
  <si>
    <t>364 Theresa Kocsis</t>
  </si>
  <si>
    <t>391 Theresa Meszaros</t>
  </si>
  <si>
    <t>1426 Jan horak</t>
  </si>
  <si>
    <t>553 Nazirah Bakahasab</t>
  </si>
  <si>
    <t>1601 Ma/'n Khanlary</t>
  </si>
  <si>
    <t>1626 Jabaar Ishraqi</t>
  </si>
  <si>
    <t>1643 Fataah Akhlaqi</t>
  </si>
  <si>
    <t>5 Skylar Coffman</t>
  </si>
  <si>
    <t>6 Riley Kinsey</t>
  </si>
  <si>
    <t>18 Abigail Le</t>
  </si>
  <si>
    <t>22 Alana Herzog</t>
  </si>
  <si>
    <t>31 Katherine Lilly</t>
  </si>
  <si>
    <t>49 Amelia Sosa</t>
  </si>
  <si>
    <t>1050 Carlos Krause</t>
  </si>
  <si>
    <t>1053 Jesus Luther</t>
  </si>
  <si>
    <t>1060 Jorge Peterson</t>
  </si>
  <si>
    <t>1064 Hunter Sherman</t>
  </si>
  <si>
    <t>1065 Braylon  Crowder</t>
  </si>
  <si>
    <t>1069 Kaiden Ocampo</t>
  </si>
  <si>
    <t>1070 Seth Bowden</t>
  </si>
  <si>
    <t>1091 Antonio Calloway</t>
  </si>
  <si>
    <t>1094 Damian Schaeffer</t>
  </si>
  <si>
    <t>1008 Bui Thom</t>
  </si>
  <si>
    <t>1014 Do Ly</t>
  </si>
  <si>
    <t>2063 Vu Bao</t>
  </si>
  <si>
    <t>2066 Huynh Sang</t>
  </si>
  <si>
    <t>2067 Duong Hai</t>
  </si>
  <si>
    <t>2080 Dang Sinh</t>
  </si>
  <si>
    <t>2082 Pham Phuc</t>
  </si>
  <si>
    <t>2084 Bui Tuan</t>
  </si>
  <si>
    <t>2095 Ngo Vuong</t>
  </si>
  <si>
    <t>2096 Phan Thinh</t>
  </si>
  <si>
    <t>559 Thana Mualimi</t>
  </si>
  <si>
    <t>566 Kareema Anvari</t>
  </si>
  <si>
    <t>589 Latifah Estili</t>
  </si>
  <si>
    <t>598 Arub Estilidaei</t>
  </si>
  <si>
    <t>1605 Qatadah Shouaa</t>
  </si>
  <si>
    <t>1612 Thaqib Abelzada</t>
  </si>
  <si>
    <t>1622 Abu Dhabihiyan</t>
  </si>
  <si>
    <t>703 Nichelle Gashi</t>
  </si>
  <si>
    <t>732 Bikita Sow</t>
  </si>
  <si>
    <t>1780 Fokra Berhane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</si>
</sst>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>
      <selection activeCell="L2" sqref="L2"/>
    </sheetView>
  </sheetViews>
  <sheetFormatPr defaultRowHeight="15" x14ac:dyDescent="0.25"/>
  <cols>
    <col min="1" max="1" width="34.28515625" bestFit="1" customWidth="1"/>
    <col min="2" max="2" width="20" bestFit="1" customWidth="1"/>
    <col min="4" max="4" width="20" bestFit="1" customWidth="1"/>
    <col min="7" max="7" width="20" bestFit="1" customWidth="1"/>
    <col min="9" max="9" width="20" bestFit="1" customWidth="1"/>
  </cols>
  <sheetData>
    <row r="1" spans="1:10" s="1" customFormat="1" x14ac:dyDescent="0.25">
      <c r="A1" s="1" t="s">
        <v>0</v>
      </c>
      <c r="B1" s="1" t="s">
        <v>1</v>
      </c>
      <c r="D1" s="1" t="s">
        <v>1</v>
      </c>
      <c r="E1" s="1" t="s">
        <v>2</v>
      </c>
      <c r="G1" s="1" t="s">
        <v>3</v>
      </c>
      <c r="I1" s="1" t="s">
        <v>3</v>
      </c>
      <c r="J1" s="1" t="s">
        <v>2</v>
      </c>
    </row>
    <row r="2" spans="1:10" x14ac:dyDescent="0.25">
      <c r="A2" t="s">
        <v>4</v>
      </c>
      <c r="B2" t="s">
        <v>5</v>
      </c>
      <c r="D2" t="s">
        <v>6</v>
      </c>
      <c r="E2">
        <f>COUNTIF(B:B,"*china")</f>
        <v>40</v>
      </c>
      <c r="G2" t="s">
        <v>5</v>
      </c>
      <c r="I2" t="s">
        <v>7</v>
      </c>
      <c r="J2">
        <f>COUNTIF(G:G,"*germany")</f>
        <v>117</v>
      </c>
    </row>
    <row r="3" spans="1:10" x14ac:dyDescent="0.25">
      <c r="A3" t="s">
        <v>8</v>
      </c>
      <c r="B3" t="s">
        <v>9</v>
      </c>
      <c r="D3" s="2" t="s">
        <v>10</v>
      </c>
      <c r="E3" s="2">
        <f>COUNTIF(B:B,"*india")</f>
        <v>40</v>
      </c>
      <c r="G3" t="s">
        <v>5</v>
      </c>
      <c r="I3" s="2" t="s">
        <v>10</v>
      </c>
      <c r="J3" s="2">
        <f>COUNTIF(G:G,"*india")</f>
        <v>117</v>
      </c>
    </row>
    <row r="4" spans="1:10" x14ac:dyDescent="0.25">
      <c r="A4" t="s">
        <v>11</v>
      </c>
      <c r="B4" t="s">
        <v>9</v>
      </c>
      <c r="D4" t="s">
        <v>7</v>
      </c>
      <c r="E4">
        <f>COUNTIF(B:B,"*germany")</f>
        <v>30</v>
      </c>
      <c r="G4" t="s">
        <v>5</v>
      </c>
      <c r="I4" t="s">
        <v>6</v>
      </c>
      <c r="J4">
        <f>COUNTIF(G:G,"*china")</f>
        <v>116</v>
      </c>
    </row>
    <row r="5" spans="1:10" x14ac:dyDescent="0.25">
      <c r="A5" t="s">
        <v>12</v>
      </c>
      <c r="B5" t="s">
        <v>9</v>
      </c>
      <c r="D5" t="s">
        <v>13</v>
      </c>
      <c r="E5">
        <f>COUNTIF(B:B,"*russia")</f>
        <v>30</v>
      </c>
      <c r="G5" t="s">
        <v>5</v>
      </c>
      <c r="I5" t="s">
        <v>13</v>
      </c>
      <c r="J5">
        <f>COUNTIF(G:G,"*russia")</f>
        <v>87</v>
      </c>
    </row>
    <row r="6" spans="1:10" x14ac:dyDescent="0.25">
      <c r="A6" t="s">
        <v>14</v>
      </c>
      <c r="B6" t="s">
        <v>9</v>
      </c>
      <c r="D6" t="s">
        <v>15</v>
      </c>
      <c r="E6">
        <f>COUNTIF(B:B,"*canada")</f>
        <v>25</v>
      </c>
      <c r="G6" t="s">
        <v>5</v>
      </c>
      <c r="I6" t="s">
        <v>16</v>
      </c>
      <c r="J6">
        <f>COUNTIF(G:G,"*usa")</f>
        <v>72</v>
      </c>
    </row>
    <row r="7" spans="1:10" x14ac:dyDescent="0.25">
      <c r="A7" t="s">
        <v>17</v>
      </c>
      <c r="B7" t="s">
        <v>9</v>
      </c>
      <c r="D7" t="s">
        <v>18</v>
      </c>
      <c r="E7">
        <f>COUNTIF(B:B,"*italy")</f>
        <v>20</v>
      </c>
      <c r="G7" t="s">
        <v>5</v>
      </c>
      <c r="I7" t="s">
        <v>19</v>
      </c>
      <c r="J7">
        <f>COUNTIF(G:G,"*japan")</f>
        <v>68</v>
      </c>
    </row>
    <row r="8" spans="1:10" x14ac:dyDescent="0.25">
      <c r="A8" t="s">
        <v>20</v>
      </c>
      <c r="B8" t="s">
        <v>21</v>
      </c>
      <c r="D8" t="s">
        <v>19</v>
      </c>
      <c r="E8">
        <f>COUNTIF(B:B,"*japan")</f>
        <v>20</v>
      </c>
      <c r="G8" t="s">
        <v>5</v>
      </c>
      <c r="I8" t="s">
        <v>22</v>
      </c>
      <c r="J8">
        <f>COUNTIF(G:G,"*south korea")</f>
        <v>67</v>
      </c>
    </row>
    <row r="9" spans="1:10" x14ac:dyDescent="0.25">
      <c r="A9" t="s">
        <v>23</v>
      </c>
      <c r="B9" t="s">
        <v>21</v>
      </c>
      <c r="D9" t="s">
        <v>22</v>
      </c>
      <c r="E9">
        <f>COUNTIF(B:B,"*south korea")</f>
        <v>20</v>
      </c>
      <c r="G9" t="s">
        <v>5</v>
      </c>
      <c r="I9" t="s">
        <v>24</v>
      </c>
      <c r="J9">
        <f>COUNTIF(G:G,"*spain")</f>
        <v>64</v>
      </c>
    </row>
    <row r="10" spans="1:10" x14ac:dyDescent="0.25">
      <c r="A10" t="s">
        <v>25</v>
      </c>
      <c r="B10" t="s">
        <v>26</v>
      </c>
      <c r="D10" t="s">
        <v>27</v>
      </c>
      <c r="E10">
        <f>COUNTIF(B:B,"*mexico")</f>
        <v>19</v>
      </c>
      <c r="G10" t="s">
        <v>5</v>
      </c>
      <c r="I10" t="s">
        <v>15</v>
      </c>
      <c r="J10">
        <f>COUNTIF(G:G,"*canada")</f>
        <v>61</v>
      </c>
    </row>
    <row r="11" spans="1:10" x14ac:dyDescent="0.25">
      <c r="A11" t="s">
        <v>28</v>
      </c>
      <c r="B11" t="s">
        <v>29</v>
      </c>
      <c r="D11" t="s">
        <v>24</v>
      </c>
      <c r="E11">
        <f>COUNTIF(B:B,"*spain")</f>
        <v>18</v>
      </c>
      <c r="G11" t="s">
        <v>5</v>
      </c>
      <c r="I11" t="s">
        <v>30</v>
      </c>
      <c r="J11">
        <f>COUNTIF(G:G,"*france")</f>
        <v>58</v>
      </c>
    </row>
    <row r="12" spans="1:10" x14ac:dyDescent="0.25">
      <c r="A12" t="s">
        <v>31</v>
      </c>
      <c r="B12" t="s">
        <v>29</v>
      </c>
      <c r="D12" t="s">
        <v>16</v>
      </c>
      <c r="E12">
        <f>COUNTIF(B:B,"*usa")</f>
        <v>15</v>
      </c>
      <c r="G12" t="s">
        <v>9</v>
      </c>
      <c r="I12" t="s">
        <v>18</v>
      </c>
      <c r="J12">
        <f>COUNTIF(G:G,"*italy")</f>
        <v>56</v>
      </c>
    </row>
    <row r="13" spans="1:10" x14ac:dyDescent="0.25">
      <c r="A13" t="s">
        <v>32</v>
      </c>
      <c r="B13" t="s">
        <v>29</v>
      </c>
      <c r="D13" t="s">
        <v>30</v>
      </c>
      <c r="E13">
        <f>COUNTIF(B:B,"*france")</f>
        <v>13</v>
      </c>
      <c r="G13" t="s">
        <v>9</v>
      </c>
      <c r="I13" t="s">
        <v>33</v>
      </c>
      <c r="J13">
        <f>COUNTIF(G:G,"*egypt")</f>
        <v>51</v>
      </c>
    </row>
    <row r="14" spans="1:10" x14ac:dyDescent="0.25">
      <c r="A14" t="s">
        <v>34</v>
      </c>
      <c r="B14" t="s">
        <v>35</v>
      </c>
      <c r="D14" t="s">
        <v>36</v>
      </c>
      <c r="E14">
        <f>COUNTIF(B:B,"*turkey")</f>
        <v>13</v>
      </c>
      <c r="G14" t="s">
        <v>9</v>
      </c>
      <c r="I14" t="s">
        <v>36</v>
      </c>
      <c r="J14">
        <f>COUNTIF(G:G,"*turkey")</f>
        <v>47</v>
      </c>
    </row>
    <row r="15" spans="1:10" x14ac:dyDescent="0.25">
      <c r="A15" t="s">
        <v>37</v>
      </c>
      <c r="B15" t="s">
        <v>35</v>
      </c>
      <c r="D15" t="s">
        <v>33</v>
      </c>
      <c r="E15">
        <f>COUNTIF(B:B,"*egypt")</f>
        <v>10</v>
      </c>
      <c r="G15" t="s">
        <v>9</v>
      </c>
      <c r="I15" t="s">
        <v>27</v>
      </c>
      <c r="J15">
        <f>COUNTIF(G:G,"*mexico")</f>
        <v>41</v>
      </c>
    </row>
    <row r="16" spans="1:10" x14ac:dyDescent="0.25">
      <c r="A16" t="s">
        <v>38</v>
      </c>
      <c r="B16" t="s">
        <v>39</v>
      </c>
      <c r="D16" t="s">
        <v>40</v>
      </c>
      <c r="E16">
        <f>COUNTIF(B:B,"*israel")</f>
        <v>10</v>
      </c>
      <c r="G16" t="s">
        <v>9</v>
      </c>
      <c r="I16" t="s">
        <v>41</v>
      </c>
      <c r="J16">
        <f>COUNTIF(G:G,"*uk")</f>
        <v>40</v>
      </c>
    </row>
    <row r="17" spans="1:10" x14ac:dyDescent="0.25">
      <c r="A17" t="s">
        <v>42</v>
      </c>
      <c r="B17" t="s">
        <v>39</v>
      </c>
      <c r="D17" t="s">
        <v>41</v>
      </c>
      <c r="E17">
        <f>COUNTIF(B:B,"*uk")</f>
        <v>10</v>
      </c>
      <c r="G17" t="s">
        <v>9</v>
      </c>
      <c r="I17" t="s">
        <v>40</v>
      </c>
      <c r="J17">
        <f>COUNTIF(G:G,"*israel")</f>
        <v>34</v>
      </c>
    </row>
    <row r="18" spans="1:10" x14ac:dyDescent="0.25">
      <c r="A18" t="s">
        <v>43</v>
      </c>
      <c r="B18" t="s">
        <v>39</v>
      </c>
      <c r="D18" t="s">
        <v>44</v>
      </c>
      <c r="E18">
        <f>COUNTIF(B:B,"*vietnam")</f>
        <v>10</v>
      </c>
      <c r="G18" t="s">
        <v>9</v>
      </c>
      <c r="I18" t="s">
        <v>44</v>
      </c>
      <c r="J18">
        <f>COUNTIF(G:G,"*vietnam")</f>
        <v>34</v>
      </c>
    </row>
    <row r="19" spans="1:10" x14ac:dyDescent="0.25">
      <c r="A19" t="s">
        <v>45</v>
      </c>
      <c r="B19" t="s">
        <v>46</v>
      </c>
      <c r="D19" t="s">
        <v>47</v>
      </c>
      <c r="E19">
        <f>COUNTIF(B:B,"*finland")</f>
        <v>9</v>
      </c>
      <c r="G19" t="s">
        <v>9</v>
      </c>
      <c r="I19" t="s">
        <v>47</v>
      </c>
      <c r="J19">
        <f>COUNTIF(G:G,"*finland")</f>
        <v>33</v>
      </c>
    </row>
    <row r="20" spans="1:10" x14ac:dyDescent="0.25">
      <c r="A20" t="s">
        <v>48</v>
      </c>
      <c r="B20" t="s">
        <v>46</v>
      </c>
      <c r="D20" t="s">
        <v>49</v>
      </c>
      <c r="E20">
        <f>COUNTIF(B:B,"*denmark")</f>
        <v>7</v>
      </c>
      <c r="G20" t="s">
        <v>9</v>
      </c>
      <c r="I20" t="s">
        <v>50</v>
      </c>
      <c r="J20">
        <f>COUNTIF(G:G,"*iceland")</f>
        <v>33</v>
      </c>
    </row>
    <row r="21" spans="1:10" x14ac:dyDescent="0.25">
      <c r="A21" t="s">
        <v>51</v>
      </c>
      <c r="B21" t="s">
        <v>52</v>
      </c>
      <c r="D21" t="s">
        <v>53</v>
      </c>
      <c r="E21">
        <f>COUNTIF(B:B,"*kuwait")</f>
        <v>7</v>
      </c>
      <c r="G21" t="s">
        <v>9</v>
      </c>
      <c r="I21" t="s">
        <v>54</v>
      </c>
      <c r="J21">
        <f>COUNTIF(G:G,"*norway")</f>
        <v>31</v>
      </c>
    </row>
    <row r="22" spans="1:10" x14ac:dyDescent="0.25">
      <c r="A22" t="s">
        <v>55</v>
      </c>
      <c r="B22" t="s">
        <v>52</v>
      </c>
      <c r="D22" t="s">
        <v>54</v>
      </c>
      <c r="E22">
        <f>COUNTIF(B:B,"*norway")</f>
        <v>7</v>
      </c>
      <c r="G22" t="s">
        <v>9</v>
      </c>
      <c r="I22" t="s">
        <v>56</v>
      </c>
      <c r="J22">
        <f>COUNTIF(G:G,"*sweden")</f>
        <v>31</v>
      </c>
    </row>
    <row r="23" spans="1:10" x14ac:dyDescent="0.25">
      <c r="A23" t="s">
        <v>57</v>
      </c>
      <c r="B23" t="s">
        <v>58</v>
      </c>
      <c r="D23" t="s">
        <v>56</v>
      </c>
      <c r="E23">
        <f>COUNTIF(B:B,"*sweden")</f>
        <v>7</v>
      </c>
      <c r="G23" t="s">
        <v>9</v>
      </c>
      <c r="I23" t="s">
        <v>9</v>
      </c>
      <c r="J23">
        <f>COUNTIF(G:G,"*algeria")</f>
        <v>29</v>
      </c>
    </row>
    <row r="24" spans="1:10" x14ac:dyDescent="0.25">
      <c r="A24" t="s">
        <v>59</v>
      </c>
      <c r="B24" t="s">
        <v>58</v>
      </c>
      <c r="D24" t="s">
        <v>60</v>
      </c>
      <c r="E24">
        <f>COUNTIF(B:B,"*yemen")</f>
        <v>7</v>
      </c>
      <c r="G24" t="s">
        <v>9</v>
      </c>
      <c r="I24" t="s">
        <v>39</v>
      </c>
      <c r="J24">
        <f>COUNTIF(G:G,"*belarus")</f>
        <v>29</v>
      </c>
    </row>
    <row r="25" spans="1:10" x14ac:dyDescent="0.25">
      <c r="A25" t="s">
        <v>61</v>
      </c>
      <c r="B25" t="s">
        <v>62</v>
      </c>
      <c r="D25" t="s">
        <v>50</v>
      </c>
      <c r="E25">
        <f>COUNTIF(B:B,"*iceland")</f>
        <v>6</v>
      </c>
      <c r="G25" t="s">
        <v>9</v>
      </c>
      <c r="I25" t="s">
        <v>49</v>
      </c>
      <c r="J25">
        <f>COUNTIF(G:G,"*denmark")</f>
        <v>27</v>
      </c>
    </row>
    <row r="26" spans="1:10" x14ac:dyDescent="0.25">
      <c r="A26" t="s">
        <v>63</v>
      </c>
      <c r="B26" t="s">
        <v>64</v>
      </c>
      <c r="D26" t="s">
        <v>65</v>
      </c>
      <c r="E26">
        <f>COUNTIF(B:B,"*oman")</f>
        <v>6</v>
      </c>
      <c r="G26" t="s">
        <v>9</v>
      </c>
      <c r="I26" t="s">
        <v>66</v>
      </c>
      <c r="J26">
        <f>COUNTIF(G:G,"*lithuania")</f>
        <v>25</v>
      </c>
    </row>
    <row r="27" spans="1:10" x14ac:dyDescent="0.25">
      <c r="A27" t="s">
        <v>67</v>
      </c>
      <c r="B27" t="s">
        <v>68</v>
      </c>
      <c r="D27" t="s">
        <v>9</v>
      </c>
      <c r="E27">
        <f>COUNTIF(B:B,"*algeria")</f>
        <v>5</v>
      </c>
      <c r="G27" t="s">
        <v>9</v>
      </c>
      <c r="I27" t="s">
        <v>68</v>
      </c>
      <c r="J27">
        <f>COUNTIF(G:G,"*cameroon")</f>
        <v>23</v>
      </c>
    </row>
    <row r="28" spans="1:10" x14ac:dyDescent="0.25">
      <c r="A28" t="s">
        <v>69</v>
      </c>
      <c r="B28" t="s">
        <v>68</v>
      </c>
      <c r="D28" t="s">
        <v>70</v>
      </c>
      <c r="E28">
        <f>COUNTIF(B:B,"*saudi arabia")</f>
        <v>5</v>
      </c>
      <c r="G28" t="s">
        <v>9</v>
      </c>
      <c r="I28" t="s">
        <v>71</v>
      </c>
      <c r="J28">
        <f>COUNTIF(G:G,"*south africa")</f>
        <v>23</v>
      </c>
    </row>
    <row r="29" spans="1:10" x14ac:dyDescent="0.25">
      <c r="A29" t="s">
        <v>72</v>
      </c>
      <c r="B29" t="s">
        <v>68</v>
      </c>
      <c r="D29" t="s">
        <v>73</v>
      </c>
      <c r="E29">
        <f>COUNTIF(B:B,"*estonia")</f>
        <v>4</v>
      </c>
      <c r="G29" t="s">
        <v>9</v>
      </c>
      <c r="I29" t="s">
        <v>74</v>
      </c>
      <c r="J29">
        <f>COUNTIF(G:G,"*poland")</f>
        <v>21</v>
      </c>
    </row>
    <row r="30" spans="1:10" x14ac:dyDescent="0.25">
      <c r="A30" t="s">
        <v>75</v>
      </c>
      <c r="B30" t="s">
        <v>15</v>
      </c>
      <c r="D30" t="s">
        <v>76</v>
      </c>
      <c r="E30">
        <f>COUNTIF(B:B,"*hungry")</f>
        <v>4</v>
      </c>
      <c r="G30" t="s">
        <v>9</v>
      </c>
      <c r="I30" t="s">
        <v>65</v>
      </c>
      <c r="J30">
        <f>COUNTIF(G:G,"*oman")</f>
        <v>20</v>
      </c>
    </row>
    <row r="31" spans="1:10" x14ac:dyDescent="0.25">
      <c r="A31" t="s">
        <v>77</v>
      </c>
      <c r="B31" t="s">
        <v>15</v>
      </c>
      <c r="D31" t="s">
        <v>78</v>
      </c>
      <c r="E31">
        <f>COUNTIF(B:B,"*jordan")</f>
        <v>4</v>
      </c>
      <c r="G31" t="s">
        <v>9</v>
      </c>
      <c r="I31" t="s">
        <v>79</v>
      </c>
      <c r="J31">
        <f>COUNTIF(G:G,"*ivory coast")</f>
        <v>18</v>
      </c>
    </row>
    <row r="32" spans="1:10" x14ac:dyDescent="0.25">
      <c r="A32" t="s">
        <v>80</v>
      </c>
      <c r="B32" t="s">
        <v>15</v>
      </c>
      <c r="D32" t="s">
        <v>81</v>
      </c>
      <c r="E32">
        <f>COUNTIF(B:B,"*latvia")</f>
        <v>4</v>
      </c>
      <c r="G32" t="s">
        <v>9</v>
      </c>
      <c r="I32" t="s">
        <v>53</v>
      </c>
      <c r="J32">
        <f>COUNTIF(G:G,"*kuwait")</f>
        <v>18</v>
      </c>
    </row>
    <row r="33" spans="1:10" x14ac:dyDescent="0.25">
      <c r="A33" t="s">
        <v>82</v>
      </c>
      <c r="B33" t="s">
        <v>15</v>
      </c>
      <c r="D33" t="s">
        <v>66</v>
      </c>
      <c r="E33">
        <f>COUNTIF(B:B,"*lithuania")</f>
        <v>4</v>
      </c>
      <c r="G33" t="s">
        <v>9</v>
      </c>
      <c r="I33" t="s">
        <v>83</v>
      </c>
      <c r="J33">
        <f>COUNTIF(G:G,"*serbia")</f>
        <v>18</v>
      </c>
    </row>
    <row r="34" spans="1:10" x14ac:dyDescent="0.25">
      <c r="A34" t="s">
        <v>84</v>
      </c>
      <c r="B34" t="s">
        <v>15</v>
      </c>
      <c r="D34" t="s">
        <v>85</v>
      </c>
      <c r="E34">
        <f>COUNTIF(B:B,"*mali")</f>
        <v>4</v>
      </c>
      <c r="G34" t="s">
        <v>9</v>
      </c>
      <c r="I34" t="s">
        <v>86</v>
      </c>
      <c r="J34">
        <f>COUNTIF(G:G,"*zimbabwe")</f>
        <v>18</v>
      </c>
    </row>
    <row r="35" spans="1:10" x14ac:dyDescent="0.25">
      <c r="A35" t="s">
        <v>87</v>
      </c>
      <c r="B35" t="s">
        <v>15</v>
      </c>
      <c r="D35" t="s">
        <v>88</v>
      </c>
      <c r="E35">
        <f>COUNTIF(B:B,"*ukraine")</f>
        <v>4</v>
      </c>
      <c r="G35" t="s">
        <v>9</v>
      </c>
      <c r="I35" t="s">
        <v>76</v>
      </c>
      <c r="J35">
        <f>COUNTIF(G:G,"*hungry")</f>
        <v>17</v>
      </c>
    </row>
    <row r="36" spans="1:10" x14ac:dyDescent="0.25">
      <c r="A36" t="s">
        <v>89</v>
      </c>
      <c r="B36" t="s">
        <v>15</v>
      </c>
      <c r="D36" t="s">
        <v>90</v>
      </c>
      <c r="E36">
        <f>COUNTIF(B:B,"*united arab emirates")</f>
        <v>4</v>
      </c>
      <c r="G36" t="s">
        <v>9</v>
      </c>
      <c r="I36" t="s">
        <v>91</v>
      </c>
      <c r="J36">
        <f>COUNTIF(G:G,"*moxambique")</f>
        <v>17</v>
      </c>
    </row>
    <row r="37" spans="1:10" x14ac:dyDescent="0.25">
      <c r="A37" t="s">
        <v>92</v>
      </c>
      <c r="B37" t="s">
        <v>15</v>
      </c>
      <c r="D37" t="s">
        <v>29</v>
      </c>
      <c r="E37">
        <f>COUNTIF(B:B,"*austria")</f>
        <v>3</v>
      </c>
      <c r="G37" t="s">
        <v>9</v>
      </c>
      <c r="I37" t="s">
        <v>90</v>
      </c>
      <c r="J37">
        <f>COUNTIF(G:G,"*united arab emirates")</f>
        <v>16</v>
      </c>
    </row>
    <row r="38" spans="1:10" x14ac:dyDescent="0.25">
      <c r="A38" t="s">
        <v>93</v>
      </c>
      <c r="B38" t="s">
        <v>15</v>
      </c>
      <c r="D38" t="s">
        <v>39</v>
      </c>
      <c r="E38">
        <f>COUNTIF(B:B,"*belarus")</f>
        <v>3</v>
      </c>
      <c r="G38" t="s">
        <v>9</v>
      </c>
      <c r="I38" t="s">
        <v>94</v>
      </c>
      <c r="J38">
        <f>COUNTIF(G:G,"*slovakia")</f>
        <v>15</v>
      </c>
    </row>
    <row r="39" spans="1:10" x14ac:dyDescent="0.25">
      <c r="A39" t="s">
        <v>95</v>
      </c>
      <c r="B39" t="s">
        <v>15</v>
      </c>
      <c r="D39" t="s">
        <v>68</v>
      </c>
      <c r="E39">
        <f>COUNTIF(B:B,"*cameroon")</f>
        <v>3</v>
      </c>
      <c r="G39" t="s">
        <v>9</v>
      </c>
      <c r="I39" t="s">
        <v>21</v>
      </c>
      <c r="J39">
        <f>COUNTIF(G:G,"*angola")</f>
        <v>13</v>
      </c>
    </row>
    <row r="40" spans="1:10" x14ac:dyDescent="0.25">
      <c r="A40" t="s">
        <v>96</v>
      </c>
      <c r="B40" t="s">
        <v>15</v>
      </c>
      <c r="D40" t="s">
        <v>97</v>
      </c>
      <c r="E40">
        <f>COUNTIF(B:B,"*djibouti")</f>
        <v>3</v>
      </c>
      <c r="G40" t="s">
        <v>9</v>
      </c>
      <c r="I40" t="s">
        <v>98</v>
      </c>
      <c r="J40">
        <f>COUNTIF(G:G,"*gabon")</f>
        <v>13</v>
      </c>
    </row>
    <row r="41" spans="1:10" x14ac:dyDescent="0.25">
      <c r="A41" t="s">
        <v>99</v>
      </c>
      <c r="B41" t="s">
        <v>15</v>
      </c>
      <c r="D41" t="s">
        <v>98</v>
      </c>
      <c r="E41">
        <f>COUNTIF(B:B,"*gabon")</f>
        <v>3</v>
      </c>
      <c r="G41" t="s">
        <v>21</v>
      </c>
      <c r="I41" t="s">
        <v>85</v>
      </c>
      <c r="J41">
        <f>COUNTIF(G:G,"*mali")</f>
        <v>13</v>
      </c>
    </row>
    <row r="42" spans="1:10" x14ac:dyDescent="0.25">
      <c r="A42" t="s">
        <v>100</v>
      </c>
      <c r="B42" t="s">
        <v>15</v>
      </c>
      <c r="D42" t="s">
        <v>101</v>
      </c>
      <c r="E42">
        <f>COUNTIF(B:B,"*georgia")</f>
        <v>3</v>
      </c>
      <c r="G42" t="s">
        <v>21</v>
      </c>
      <c r="I42" t="s">
        <v>70</v>
      </c>
      <c r="J42">
        <f>COUNTIF(G:G,"*saudi arabia")</f>
        <v>13</v>
      </c>
    </row>
    <row r="43" spans="1:10" x14ac:dyDescent="0.25">
      <c r="A43" t="s">
        <v>102</v>
      </c>
      <c r="B43" t="s">
        <v>15</v>
      </c>
      <c r="D43" t="s">
        <v>103</v>
      </c>
      <c r="E43">
        <f>COUNTIF(B:B,"*moldova")</f>
        <v>3</v>
      </c>
      <c r="G43" t="s">
        <v>21</v>
      </c>
      <c r="I43" t="s">
        <v>104</v>
      </c>
      <c r="J43">
        <f>COUNTIF(G:G,"*tunisia")</f>
        <v>13</v>
      </c>
    </row>
    <row r="44" spans="1:10" x14ac:dyDescent="0.25">
      <c r="A44" t="s">
        <v>105</v>
      </c>
      <c r="B44" t="s">
        <v>15</v>
      </c>
      <c r="D44" t="s">
        <v>74</v>
      </c>
      <c r="E44">
        <f>COUNTIF(B:B,"*poland")</f>
        <v>3</v>
      </c>
      <c r="G44" t="s">
        <v>21</v>
      </c>
      <c r="I44" t="s">
        <v>60</v>
      </c>
      <c r="J44">
        <f>COUNTIF(G:G,"*yemen")</f>
        <v>13</v>
      </c>
    </row>
    <row r="45" spans="1:10" x14ac:dyDescent="0.25">
      <c r="A45" t="s">
        <v>106</v>
      </c>
      <c r="B45" t="s">
        <v>15</v>
      </c>
      <c r="D45" t="s">
        <v>107</v>
      </c>
      <c r="E45">
        <f>COUNTIF(B:B,"*qatar")</f>
        <v>3</v>
      </c>
      <c r="G45" t="s">
        <v>21</v>
      </c>
      <c r="I45" t="s">
        <v>46</v>
      </c>
      <c r="J45">
        <f>COUNTIF(G:G,"*benin")</f>
        <v>12</v>
      </c>
    </row>
    <row r="46" spans="1:10" x14ac:dyDescent="0.25">
      <c r="A46" t="s">
        <v>108</v>
      </c>
      <c r="B46" t="s">
        <v>15</v>
      </c>
      <c r="D46" t="s">
        <v>71</v>
      </c>
      <c r="E46">
        <f>COUNTIF(B:B,"*south africa")</f>
        <v>3</v>
      </c>
      <c r="G46" t="s">
        <v>21</v>
      </c>
      <c r="I46" t="s">
        <v>64</v>
      </c>
      <c r="J46">
        <f>COUNTIF(G:G,"*burundi")</f>
        <v>12</v>
      </c>
    </row>
    <row r="47" spans="1:10" x14ac:dyDescent="0.25">
      <c r="A47" t="s">
        <v>109</v>
      </c>
      <c r="B47" t="s">
        <v>15</v>
      </c>
      <c r="D47" t="s">
        <v>86</v>
      </c>
      <c r="E47">
        <f>COUNTIF(B:B,"*zimbabwe")</f>
        <v>3</v>
      </c>
      <c r="G47" t="s">
        <v>21</v>
      </c>
      <c r="I47" t="s">
        <v>81</v>
      </c>
      <c r="J47">
        <f>COUNTIF(G:G,"*latvia")</f>
        <v>12</v>
      </c>
    </row>
    <row r="48" spans="1:10" x14ac:dyDescent="0.25">
      <c r="A48" t="s">
        <v>110</v>
      </c>
      <c r="B48" t="s">
        <v>15</v>
      </c>
      <c r="D48" t="s">
        <v>21</v>
      </c>
      <c r="E48">
        <f>COUNTIF(B:B,"*angola")</f>
        <v>2</v>
      </c>
      <c r="G48" t="s">
        <v>21</v>
      </c>
      <c r="I48" t="s">
        <v>111</v>
      </c>
      <c r="J48">
        <f>COUNTIF(G:G,"*mauritius")</f>
        <v>12</v>
      </c>
    </row>
    <row r="49" spans="1:10" x14ac:dyDescent="0.25">
      <c r="A49" t="s">
        <v>112</v>
      </c>
      <c r="B49" t="s">
        <v>15</v>
      </c>
      <c r="D49" t="s">
        <v>35</v>
      </c>
      <c r="E49">
        <f>COUNTIF(B:B,"*bahrain")</f>
        <v>2</v>
      </c>
      <c r="G49" t="s">
        <v>21</v>
      </c>
      <c r="I49" t="s">
        <v>113</v>
      </c>
      <c r="J49">
        <f>COUNTIF(G:G,"*iraq")</f>
        <v>11</v>
      </c>
    </row>
    <row r="50" spans="1:10" x14ac:dyDescent="0.25">
      <c r="A50" t="s">
        <v>114</v>
      </c>
      <c r="B50" t="s">
        <v>15</v>
      </c>
      <c r="D50" t="s">
        <v>46</v>
      </c>
      <c r="E50">
        <f>COUNTIF(B:B,"*benin")</f>
        <v>2</v>
      </c>
      <c r="G50" t="s">
        <v>21</v>
      </c>
      <c r="I50" t="s">
        <v>115</v>
      </c>
      <c r="J50">
        <f>COUNTIF(G:G,"*lebanon")</f>
        <v>11</v>
      </c>
    </row>
    <row r="51" spans="1:10" x14ac:dyDescent="0.25">
      <c r="A51" t="s">
        <v>116</v>
      </c>
      <c r="B51" t="s">
        <v>15</v>
      </c>
      <c r="D51" t="s">
        <v>52</v>
      </c>
      <c r="E51">
        <f>COUNTIF(B:B,"*botswana")</f>
        <v>2</v>
      </c>
      <c r="G51" t="s">
        <v>21</v>
      </c>
      <c r="I51" t="s">
        <v>103</v>
      </c>
      <c r="J51">
        <f>COUNTIF(G:G,"*moldova")</f>
        <v>11</v>
      </c>
    </row>
    <row r="52" spans="1:10" x14ac:dyDescent="0.25">
      <c r="A52" t="s">
        <v>117</v>
      </c>
      <c r="B52" t="s">
        <v>15</v>
      </c>
      <c r="D52" t="s">
        <v>58</v>
      </c>
      <c r="E52">
        <f>COUNTIF(B:B,"*bulgaria")</f>
        <v>2</v>
      </c>
      <c r="G52" t="s">
        <v>21</v>
      </c>
      <c r="I52" t="s">
        <v>5</v>
      </c>
      <c r="J52">
        <f>COUNTIF(G:G,"*albania")</f>
        <v>10</v>
      </c>
    </row>
    <row r="53" spans="1:10" x14ac:dyDescent="0.25">
      <c r="A53" t="s">
        <v>118</v>
      </c>
      <c r="B53" t="s">
        <v>15</v>
      </c>
      <c r="D53" t="s">
        <v>119</v>
      </c>
      <c r="E53">
        <f>COUNTIF(B:B,"*croatia")</f>
        <v>2</v>
      </c>
      <c r="G53" t="s">
        <v>21</v>
      </c>
      <c r="I53" t="s">
        <v>29</v>
      </c>
      <c r="J53">
        <f>COUNTIF(G:G,"*austria")</f>
        <v>10</v>
      </c>
    </row>
    <row r="54" spans="1:10" x14ac:dyDescent="0.25">
      <c r="A54" t="s">
        <v>120</v>
      </c>
      <c r="B54" t="s">
        <v>15</v>
      </c>
      <c r="D54" t="s">
        <v>121</v>
      </c>
      <c r="E54">
        <f>COUNTIF(B:B,"*lesotho")</f>
        <v>2</v>
      </c>
      <c r="G54" t="s">
        <v>26</v>
      </c>
      <c r="I54" t="s">
        <v>73</v>
      </c>
      <c r="J54">
        <f>COUNTIF(G:G,"*estonia")</f>
        <v>10</v>
      </c>
    </row>
    <row r="55" spans="1:10" x14ac:dyDescent="0.25">
      <c r="A55" t="s">
        <v>122</v>
      </c>
      <c r="B55" t="s">
        <v>6</v>
      </c>
      <c r="D55" t="s">
        <v>123</v>
      </c>
      <c r="E55">
        <f>COUNTIF(B:B,"*macedonia")</f>
        <v>2</v>
      </c>
      <c r="G55" t="s">
        <v>26</v>
      </c>
      <c r="I55" t="s">
        <v>101</v>
      </c>
      <c r="J55">
        <f>COUNTIF(G:G,"*georgia")</f>
        <v>10</v>
      </c>
    </row>
    <row r="56" spans="1:10" x14ac:dyDescent="0.25">
      <c r="A56" t="s">
        <v>124</v>
      </c>
      <c r="B56" t="s">
        <v>6</v>
      </c>
      <c r="D56" t="s">
        <v>91</v>
      </c>
      <c r="E56">
        <f>COUNTIF(B:B,"*moxambique")</f>
        <v>2</v>
      </c>
      <c r="G56" t="s">
        <v>29</v>
      </c>
      <c r="I56" t="s">
        <v>123</v>
      </c>
      <c r="J56">
        <f>COUNTIF(G:G,"*macedonia")</f>
        <v>10</v>
      </c>
    </row>
    <row r="57" spans="1:10" x14ac:dyDescent="0.25">
      <c r="A57" t="s">
        <v>125</v>
      </c>
      <c r="B57" t="s">
        <v>6</v>
      </c>
      <c r="D57" t="s">
        <v>83</v>
      </c>
      <c r="E57">
        <f>COUNTIF(B:B,"*serbia")</f>
        <v>2</v>
      </c>
      <c r="G57" t="s">
        <v>29</v>
      </c>
      <c r="I57" t="s">
        <v>126</v>
      </c>
      <c r="J57">
        <f>COUNTIF(G:G,"*malawi")</f>
        <v>10</v>
      </c>
    </row>
    <row r="58" spans="1:10" x14ac:dyDescent="0.25">
      <c r="A58" t="s">
        <v>127</v>
      </c>
      <c r="B58" t="s">
        <v>6</v>
      </c>
      <c r="D58" t="s">
        <v>94</v>
      </c>
      <c r="E58">
        <f>COUNTIF(B:B,"*slovakia")</f>
        <v>2</v>
      </c>
      <c r="G58" t="s">
        <v>29</v>
      </c>
      <c r="I58" t="s">
        <v>107</v>
      </c>
      <c r="J58">
        <f>COUNTIF(G:G,"*qatar")</f>
        <v>10</v>
      </c>
    </row>
    <row r="59" spans="1:10" x14ac:dyDescent="0.25">
      <c r="A59" t="s">
        <v>128</v>
      </c>
      <c r="B59" t="s">
        <v>6</v>
      </c>
      <c r="D59" t="s">
        <v>129</v>
      </c>
      <c r="E59">
        <f>COUNTIF(B:B,"*slovenia")</f>
        <v>2</v>
      </c>
      <c r="G59" t="s">
        <v>29</v>
      </c>
      <c r="I59" t="s">
        <v>88</v>
      </c>
      <c r="J59">
        <f>COUNTIF(G:G,"*ukraine")</f>
        <v>10</v>
      </c>
    </row>
    <row r="60" spans="1:10" x14ac:dyDescent="0.25">
      <c r="A60" t="s">
        <v>130</v>
      </c>
      <c r="B60" t="s">
        <v>6</v>
      </c>
      <c r="D60" t="s">
        <v>104</v>
      </c>
      <c r="E60">
        <f>COUNTIF(B:B,"*tunisia")</f>
        <v>2</v>
      </c>
      <c r="G60" t="s">
        <v>29</v>
      </c>
      <c r="I60" t="s">
        <v>58</v>
      </c>
      <c r="J60">
        <f>COUNTIF(G:G,"*bulgaria")</f>
        <v>9</v>
      </c>
    </row>
    <row r="61" spans="1:10" x14ac:dyDescent="0.25">
      <c r="A61" t="s">
        <v>131</v>
      </c>
      <c r="B61" t="s">
        <v>6</v>
      </c>
      <c r="D61" t="s">
        <v>5</v>
      </c>
      <c r="E61">
        <f>COUNTIF(B:B,"*albania")</f>
        <v>1</v>
      </c>
      <c r="G61" t="s">
        <v>29</v>
      </c>
      <c r="I61" t="s">
        <v>132</v>
      </c>
      <c r="J61">
        <f>COUNTIF(G:G,"*ghana")</f>
        <v>9</v>
      </c>
    </row>
    <row r="62" spans="1:10" x14ac:dyDescent="0.25">
      <c r="A62" t="s">
        <v>133</v>
      </c>
      <c r="B62" t="s">
        <v>6</v>
      </c>
      <c r="D62" t="s">
        <v>26</v>
      </c>
      <c r="E62">
        <f>COUNTIF(B:B,"*armenia")</f>
        <v>1</v>
      </c>
      <c r="G62" t="s">
        <v>29</v>
      </c>
      <c r="I62" t="s">
        <v>134</v>
      </c>
      <c r="J62">
        <f>COUNTIF(G:G,"*czech republic")</f>
        <v>8</v>
      </c>
    </row>
    <row r="63" spans="1:10" x14ac:dyDescent="0.25">
      <c r="A63" t="s">
        <v>135</v>
      </c>
      <c r="B63" t="s">
        <v>6</v>
      </c>
      <c r="D63" t="s">
        <v>62</v>
      </c>
      <c r="E63">
        <f>COUNTIF(B:B,"*burkina faso")</f>
        <v>1</v>
      </c>
      <c r="G63" t="s">
        <v>29</v>
      </c>
      <c r="I63" t="s">
        <v>97</v>
      </c>
      <c r="J63">
        <f>COUNTIF(G:G,"*djibouti")</f>
        <v>8</v>
      </c>
    </row>
    <row r="64" spans="1:10" x14ac:dyDescent="0.25">
      <c r="A64" t="s">
        <v>136</v>
      </c>
      <c r="B64" t="s">
        <v>6</v>
      </c>
      <c r="D64" t="s">
        <v>64</v>
      </c>
      <c r="E64">
        <f>COUNTIF(B:B,"*burundi")</f>
        <v>1</v>
      </c>
      <c r="G64" t="s">
        <v>29</v>
      </c>
      <c r="I64" t="s">
        <v>78</v>
      </c>
      <c r="J64">
        <f>COUNTIF(G:G,"*jordan")</f>
        <v>8</v>
      </c>
    </row>
    <row r="65" spans="1:10" x14ac:dyDescent="0.25">
      <c r="A65" t="s">
        <v>137</v>
      </c>
      <c r="B65" t="s">
        <v>6</v>
      </c>
      <c r="D65" t="s">
        <v>134</v>
      </c>
      <c r="E65">
        <f>COUNTIF(B:B,"*czech republic")</f>
        <v>1</v>
      </c>
      <c r="G65" t="s">
        <v>29</v>
      </c>
      <c r="I65" t="s">
        <v>121</v>
      </c>
      <c r="J65">
        <f>COUNTIF(G:G,"*lesotho")</f>
        <v>7</v>
      </c>
    </row>
    <row r="66" spans="1:10" x14ac:dyDescent="0.25">
      <c r="A66" t="s">
        <v>138</v>
      </c>
      <c r="B66" t="s">
        <v>6</v>
      </c>
      <c r="D66" t="s">
        <v>139</v>
      </c>
      <c r="E66">
        <f>COUNTIF(B:B,"*eritrea")</f>
        <v>1</v>
      </c>
      <c r="G66" t="s">
        <v>140</v>
      </c>
      <c r="I66" t="s">
        <v>141</v>
      </c>
      <c r="J66">
        <f>COUNTIF(G:G,"*nigeria")</f>
        <v>7</v>
      </c>
    </row>
    <row r="67" spans="1:10" x14ac:dyDescent="0.25">
      <c r="A67" t="s">
        <v>142</v>
      </c>
      <c r="B67" t="s">
        <v>6</v>
      </c>
      <c r="D67" t="s">
        <v>132</v>
      </c>
      <c r="E67">
        <f>COUNTIF(B:B,"*ghana")</f>
        <v>1</v>
      </c>
      <c r="G67" t="s">
        <v>140</v>
      </c>
      <c r="I67" t="s">
        <v>143</v>
      </c>
      <c r="J67">
        <f>COUNTIF(G:G,"*senegal")</f>
        <v>7</v>
      </c>
    </row>
    <row r="68" spans="1:10" x14ac:dyDescent="0.25">
      <c r="A68" t="s">
        <v>144</v>
      </c>
      <c r="B68" t="s">
        <v>6</v>
      </c>
      <c r="D68" t="s">
        <v>113</v>
      </c>
      <c r="E68">
        <f>COUNTIF(B:B,"*iraq")</f>
        <v>1</v>
      </c>
      <c r="G68" t="s">
        <v>140</v>
      </c>
      <c r="I68" t="s">
        <v>52</v>
      </c>
      <c r="J68">
        <f>COUNTIF(G:G,"*botswana")</f>
        <v>6</v>
      </c>
    </row>
    <row r="69" spans="1:10" x14ac:dyDescent="0.25">
      <c r="A69" t="s">
        <v>145</v>
      </c>
      <c r="B69" t="s">
        <v>6</v>
      </c>
      <c r="D69" t="s">
        <v>79</v>
      </c>
      <c r="E69">
        <f>COUNTIF(B:B,"*ivory coast")</f>
        <v>1</v>
      </c>
      <c r="G69" t="s">
        <v>140</v>
      </c>
      <c r="I69" t="s">
        <v>139</v>
      </c>
      <c r="J69">
        <f>COUNTIF(G:G,"*eritrea")</f>
        <v>6</v>
      </c>
    </row>
    <row r="70" spans="1:10" x14ac:dyDescent="0.25">
      <c r="A70" t="s">
        <v>146</v>
      </c>
      <c r="B70" t="s">
        <v>6</v>
      </c>
      <c r="D70" t="s">
        <v>147</v>
      </c>
      <c r="E70">
        <f>COUNTIF(B:B,"*kenya")</f>
        <v>1</v>
      </c>
      <c r="G70" t="s">
        <v>35</v>
      </c>
      <c r="I70" t="s">
        <v>147</v>
      </c>
      <c r="J70">
        <f>COUNTIF(G:G,"*kenya")</f>
        <v>6</v>
      </c>
    </row>
    <row r="71" spans="1:10" x14ac:dyDescent="0.25">
      <c r="A71" t="s">
        <v>148</v>
      </c>
      <c r="B71" t="s">
        <v>6</v>
      </c>
      <c r="D71" t="s">
        <v>115</v>
      </c>
      <c r="E71">
        <f>COUNTIF(B:B,"*lebanon")</f>
        <v>1</v>
      </c>
      <c r="G71" t="s">
        <v>35</v>
      </c>
      <c r="I71" t="s">
        <v>149</v>
      </c>
      <c r="J71">
        <f>COUNTIF(G:G,"*montenegro")</f>
        <v>6</v>
      </c>
    </row>
    <row r="72" spans="1:10" x14ac:dyDescent="0.25">
      <c r="A72" t="s">
        <v>150</v>
      </c>
      <c r="B72" t="s">
        <v>6</v>
      </c>
      <c r="D72" t="s">
        <v>151</v>
      </c>
      <c r="E72">
        <f>COUNTIF(B:B,"*madagascar")</f>
        <v>1</v>
      </c>
      <c r="G72" t="s">
        <v>35</v>
      </c>
      <c r="I72" t="s">
        <v>152</v>
      </c>
      <c r="J72">
        <f>COUNTIF(G:G,"*namibia")</f>
        <v>6</v>
      </c>
    </row>
    <row r="73" spans="1:10" x14ac:dyDescent="0.25">
      <c r="A73" t="s">
        <v>153</v>
      </c>
      <c r="B73" t="s">
        <v>6</v>
      </c>
      <c r="D73" t="s">
        <v>126</v>
      </c>
      <c r="E73">
        <f>COUNTIF(B:B,"*malawi")</f>
        <v>1</v>
      </c>
      <c r="G73" t="s">
        <v>35</v>
      </c>
      <c r="I73" t="s">
        <v>35</v>
      </c>
      <c r="J73">
        <f>COUNTIF(G:G,"*bahrain")</f>
        <v>5</v>
      </c>
    </row>
    <row r="74" spans="1:10" x14ac:dyDescent="0.25">
      <c r="A74" t="s">
        <v>154</v>
      </c>
      <c r="B74" t="s">
        <v>6</v>
      </c>
      <c r="D74" t="s">
        <v>111</v>
      </c>
      <c r="E74">
        <f>COUNTIF(B:B,"*mauritius")</f>
        <v>1</v>
      </c>
      <c r="G74" t="s">
        <v>35</v>
      </c>
      <c r="I74" t="s">
        <v>62</v>
      </c>
      <c r="J74">
        <f>COUNTIF(G:G,"*burkina faso")</f>
        <v>5</v>
      </c>
    </row>
    <row r="75" spans="1:10" x14ac:dyDescent="0.25">
      <c r="A75" t="s">
        <v>155</v>
      </c>
      <c r="B75" t="s">
        <v>6</v>
      </c>
      <c r="D75" t="s">
        <v>156</v>
      </c>
      <c r="E75">
        <f>COUNTIF(B:B,"*morocco")</f>
        <v>1</v>
      </c>
      <c r="G75" t="s">
        <v>39</v>
      </c>
      <c r="I75" t="s">
        <v>157</v>
      </c>
      <c r="J75">
        <f>COUNTIF(G:G,"*niger")</f>
        <v>5</v>
      </c>
    </row>
    <row r="76" spans="1:10" x14ac:dyDescent="0.25">
      <c r="A76" t="s">
        <v>158</v>
      </c>
      <c r="B76" t="s">
        <v>6</v>
      </c>
      <c r="D76" t="s">
        <v>152</v>
      </c>
      <c r="E76">
        <f>COUNTIF(B:B,"*namibia")</f>
        <v>1</v>
      </c>
      <c r="G76" t="s">
        <v>39</v>
      </c>
      <c r="I76" t="s">
        <v>159</v>
      </c>
      <c r="J76">
        <f>COUNTIF(G:G,"*rwanda")</f>
        <v>5</v>
      </c>
    </row>
    <row r="77" spans="1:10" x14ac:dyDescent="0.25">
      <c r="A77" t="s">
        <v>160</v>
      </c>
      <c r="B77" t="s">
        <v>6</v>
      </c>
      <c r="D77" t="s">
        <v>141</v>
      </c>
      <c r="E77">
        <f>COUNTIF(B:B,"*nigeria")</f>
        <v>1</v>
      </c>
      <c r="G77" t="s">
        <v>39</v>
      </c>
      <c r="I77" t="s">
        <v>161</v>
      </c>
      <c r="J77">
        <f>COUNTIF(G:G,"*sierra leon")</f>
        <v>5</v>
      </c>
    </row>
    <row r="78" spans="1:10" x14ac:dyDescent="0.25">
      <c r="A78" t="s">
        <v>162</v>
      </c>
      <c r="B78" t="s">
        <v>6</v>
      </c>
      <c r="D78" t="s">
        <v>163</v>
      </c>
      <c r="E78">
        <f>COUNTIF(B:B,"*tanzania")</f>
        <v>1</v>
      </c>
      <c r="G78" t="s">
        <v>39</v>
      </c>
      <c r="I78" t="s">
        <v>140</v>
      </c>
      <c r="J78">
        <f>COUNTIF(G:G,"*azerbaijan")</f>
        <v>4</v>
      </c>
    </row>
    <row r="79" spans="1:10" x14ac:dyDescent="0.25">
      <c r="A79" t="s">
        <v>164</v>
      </c>
      <c r="B79" t="s">
        <v>6</v>
      </c>
      <c r="D79" t="s">
        <v>165</v>
      </c>
      <c r="E79">
        <f>COUNTIF(B:B,"*uganda")</f>
        <v>1</v>
      </c>
      <c r="G79" t="s">
        <v>39</v>
      </c>
      <c r="I79" t="s">
        <v>166</v>
      </c>
      <c r="J79">
        <f>COUNTIF(G:G,"*azerbaijan")</f>
        <v>4</v>
      </c>
    </row>
    <row r="80" spans="1:10" x14ac:dyDescent="0.25">
      <c r="A80" t="s">
        <v>167</v>
      </c>
      <c r="B80" t="s">
        <v>6</v>
      </c>
      <c r="G80" t="s">
        <v>39</v>
      </c>
      <c r="I80" t="s">
        <v>151</v>
      </c>
      <c r="J80">
        <f>COUNTIF(G:G,"*madagascar")</f>
        <v>4</v>
      </c>
    </row>
    <row r="81" spans="1:10" x14ac:dyDescent="0.25">
      <c r="A81" t="s">
        <v>168</v>
      </c>
      <c r="B81" t="s">
        <v>6</v>
      </c>
      <c r="G81" t="s">
        <v>39</v>
      </c>
      <c r="I81" t="s">
        <v>163</v>
      </c>
      <c r="J81">
        <f>COUNTIF(G:G,"*tanzania")</f>
        <v>4</v>
      </c>
    </row>
    <row r="82" spans="1:10" x14ac:dyDescent="0.25">
      <c r="A82" t="s">
        <v>169</v>
      </c>
      <c r="B82" t="s">
        <v>6</v>
      </c>
      <c r="G82" t="s">
        <v>39</v>
      </c>
      <c r="I82" t="s">
        <v>165</v>
      </c>
      <c r="J82">
        <f>COUNTIF(G:G,"*uganda")</f>
        <v>4</v>
      </c>
    </row>
    <row r="83" spans="1:10" x14ac:dyDescent="0.25">
      <c r="A83" t="s">
        <v>170</v>
      </c>
      <c r="B83" t="s">
        <v>6</v>
      </c>
      <c r="G83" t="s">
        <v>39</v>
      </c>
      <c r="I83" t="s">
        <v>171</v>
      </c>
      <c r="J83">
        <f>COUNTIF(G:G,"*bosnia")</f>
        <v>3</v>
      </c>
    </row>
    <row r="84" spans="1:10" x14ac:dyDescent="0.25">
      <c r="A84" t="s">
        <v>172</v>
      </c>
      <c r="B84" t="s">
        <v>6</v>
      </c>
      <c r="G84" t="s">
        <v>39</v>
      </c>
      <c r="I84" t="s">
        <v>119</v>
      </c>
      <c r="J84">
        <f>COUNTIF(G:G,"*croatia")</f>
        <v>3</v>
      </c>
    </row>
    <row r="85" spans="1:10" x14ac:dyDescent="0.25">
      <c r="A85" t="s">
        <v>173</v>
      </c>
      <c r="B85" t="s">
        <v>6</v>
      </c>
      <c r="G85" t="s">
        <v>39</v>
      </c>
      <c r="I85" t="s">
        <v>174</v>
      </c>
      <c r="J85">
        <f>COUNTIF(G:G,"*guinea")</f>
        <v>3</v>
      </c>
    </row>
    <row r="86" spans="1:10" x14ac:dyDescent="0.25">
      <c r="A86" t="s">
        <v>175</v>
      </c>
      <c r="B86" t="s">
        <v>6</v>
      </c>
      <c r="G86" t="s">
        <v>39</v>
      </c>
      <c r="I86" t="s">
        <v>156</v>
      </c>
      <c r="J86">
        <f>COUNTIF(G:G,"*morocco")</f>
        <v>3</v>
      </c>
    </row>
    <row r="87" spans="1:10" x14ac:dyDescent="0.25">
      <c r="A87" t="s">
        <v>176</v>
      </c>
      <c r="B87" t="s">
        <v>6</v>
      </c>
      <c r="G87" t="s">
        <v>39</v>
      </c>
      <c r="I87" t="s">
        <v>177</v>
      </c>
      <c r="J87">
        <f>COUNTIF(G:G,"*togo")</f>
        <v>3</v>
      </c>
    </row>
    <row r="88" spans="1:10" x14ac:dyDescent="0.25">
      <c r="A88" t="s">
        <v>178</v>
      </c>
      <c r="B88" t="s">
        <v>6</v>
      </c>
      <c r="G88" t="s">
        <v>39</v>
      </c>
      <c r="I88" t="s">
        <v>26</v>
      </c>
      <c r="J88">
        <f>COUNTIF(G:G,"*armenia")</f>
        <v>2</v>
      </c>
    </row>
    <row r="89" spans="1:10" x14ac:dyDescent="0.25">
      <c r="A89" t="s">
        <v>179</v>
      </c>
      <c r="B89" t="s">
        <v>6</v>
      </c>
      <c r="G89" t="s">
        <v>39</v>
      </c>
      <c r="I89" t="s">
        <v>180</v>
      </c>
      <c r="J89">
        <f>COUNTIF(G:G,"*ethiopia")</f>
        <v>2</v>
      </c>
    </row>
    <row r="90" spans="1:10" x14ac:dyDescent="0.25">
      <c r="A90" t="s">
        <v>181</v>
      </c>
      <c r="B90" t="s">
        <v>6</v>
      </c>
      <c r="G90" t="s">
        <v>39</v>
      </c>
    </row>
    <row r="91" spans="1:10" x14ac:dyDescent="0.25">
      <c r="A91" t="s">
        <v>182</v>
      </c>
      <c r="B91" t="s">
        <v>6</v>
      </c>
      <c r="G91" t="s">
        <v>39</v>
      </c>
    </row>
    <row r="92" spans="1:10" x14ac:dyDescent="0.25">
      <c r="A92" t="s">
        <v>183</v>
      </c>
      <c r="B92" t="s">
        <v>6</v>
      </c>
      <c r="G92" t="s">
        <v>39</v>
      </c>
    </row>
    <row r="93" spans="1:10" x14ac:dyDescent="0.25">
      <c r="A93" t="s">
        <v>184</v>
      </c>
      <c r="B93" t="s">
        <v>6</v>
      </c>
      <c r="G93" t="s">
        <v>39</v>
      </c>
    </row>
    <row r="94" spans="1:10" x14ac:dyDescent="0.25">
      <c r="A94" t="s">
        <v>185</v>
      </c>
      <c r="B94" t="s">
        <v>6</v>
      </c>
      <c r="G94" t="s">
        <v>39</v>
      </c>
    </row>
    <row r="95" spans="1:10" x14ac:dyDescent="0.25">
      <c r="A95" t="s">
        <v>186</v>
      </c>
      <c r="B95" t="s">
        <v>119</v>
      </c>
      <c r="G95" t="s">
        <v>39</v>
      </c>
    </row>
    <row r="96" spans="1:10" x14ac:dyDescent="0.25">
      <c r="A96" t="s">
        <v>187</v>
      </c>
      <c r="B96" t="s">
        <v>119</v>
      </c>
      <c r="G96" t="s">
        <v>39</v>
      </c>
    </row>
    <row r="97" spans="1:7" x14ac:dyDescent="0.25">
      <c r="A97" t="s">
        <v>188</v>
      </c>
      <c r="B97" t="s">
        <v>134</v>
      </c>
      <c r="G97" t="s">
        <v>39</v>
      </c>
    </row>
    <row r="98" spans="1:7" x14ac:dyDescent="0.25">
      <c r="A98" t="s">
        <v>189</v>
      </c>
      <c r="B98" t="s">
        <v>49</v>
      </c>
      <c r="G98" t="s">
        <v>39</v>
      </c>
    </row>
    <row r="99" spans="1:7" x14ac:dyDescent="0.25">
      <c r="A99" t="s">
        <v>190</v>
      </c>
      <c r="B99" t="s">
        <v>49</v>
      </c>
      <c r="G99" t="s">
        <v>39</v>
      </c>
    </row>
    <row r="100" spans="1:7" x14ac:dyDescent="0.25">
      <c r="A100" t="s">
        <v>191</v>
      </c>
      <c r="B100" t="s">
        <v>49</v>
      </c>
      <c r="G100" t="s">
        <v>39</v>
      </c>
    </row>
    <row r="101" spans="1:7" x14ac:dyDescent="0.25">
      <c r="A101" t="s">
        <v>192</v>
      </c>
      <c r="B101" t="s">
        <v>49</v>
      </c>
      <c r="G101" t="s">
        <v>39</v>
      </c>
    </row>
    <row r="102" spans="1:7" x14ac:dyDescent="0.25">
      <c r="A102" t="s">
        <v>193</v>
      </c>
      <c r="B102" t="s">
        <v>49</v>
      </c>
      <c r="G102" t="s">
        <v>39</v>
      </c>
    </row>
    <row r="103" spans="1:7" x14ac:dyDescent="0.25">
      <c r="A103" t="s">
        <v>194</v>
      </c>
      <c r="B103" t="s">
        <v>49</v>
      </c>
      <c r="G103" t="s">
        <v>39</v>
      </c>
    </row>
    <row r="104" spans="1:7" x14ac:dyDescent="0.25">
      <c r="A104" t="s">
        <v>195</v>
      </c>
      <c r="B104" t="s">
        <v>49</v>
      </c>
      <c r="G104" t="s">
        <v>46</v>
      </c>
    </row>
    <row r="105" spans="1:7" x14ac:dyDescent="0.25">
      <c r="A105" t="s">
        <v>196</v>
      </c>
      <c r="B105" t="s">
        <v>97</v>
      </c>
      <c r="G105" t="s">
        <v>46</v>
      </c>
    </row>
    <row r="106" spans="1:7" x14ac:dyDescent="0.25">
      <c r="A106" t="s">
        <v>197</v>
      </c>
      <c r="B106" t="s">
        <v>97</v>
      </c>
      <c r="G106" t="s">
        <v>46</v>
      </c>
    </row>
    <row r="107" spans="1:7" x14ac:dyDescent="0.25">
      <c r="A107" t="s">
        <v>198</v>
      </c>
      <c r="B107" t="s">
        <v>97</v>
      </c>
      <c r="G107" t="s">
        <v>46</v>
      </c>
    </row>
    <row r="108" spans="1:7" x14ac:dyDescent="0.25">
      <c r="A108" t="s">
        <v>199</v>
      </c>
      <c r="B108" t="s">
        <v>33</v>
      </c>
      <c r="G108" t="s">
        <v>46</v>
      </c>
    </row>
    <row r="109" spans="1:7" x14ac:dyDescent="0.25">
      <c r="A109" t="s">
        <v>200</v>
      </c>
      <c r="B109" t="s">
        <v>33</v>
      </c>
      <c r="G109" t="s">
        <v>46</v>
      </c>
    </row>
    <row r="110" spans="1:7" x14ac:dyDescent="0.25">
      <c r="A110" t="s">
        <v>201</v>
      </c>
      <c r="B110" t="s">
        <v>33</v>
      </c>
      <c r="G110" t="s">
        <v>46</v>
      </c>
    </row>
    <row r="111" spans="1:7" x14ac:dyDescent="0.25">
      <c r="A111" t="s">
        <v>202</v>
      </c>
      <c r="B111" t="s">
        <v>33</v>
      </c>
      <c r="G111" t="s">
        <v>46</v>
      </c>
    </row>
    <row r="112" spans="1:7" x14ac:dyDescent="0.25">
      <c r="A112" t="s">
        <v>203</v>
      </c>
      <c r="B112" t="s">
        <v>33</v>
      </c>
      <c r="G112" t="s">
        <v>46</v>
      </c>
    </row>
    <row r="113" spans="1:7" x14ac:dyDescent="0.25">
      <c r="A113" t="s">
        <v>204</v>
      </c>
      <c r="B113" t="s">
        <v>33</v>
      </c>
      <c r="G113" t="s">
        <v>46</v>
      </c>
    </row>
    <row r="114" spans="1:7" x14ac:dyDescent="0.25">
      <c r="A114" t="s">
        <v>205</v>
      </c>
      <c r="B114" t="s">
        <v>33</v>
      </c>
      <c r="G114" t="s">
        <v>46</v>
      </c>
    </row>
    <row r="115" spans="1:7" x14ac:dyDescent="0.25">
      <c r="A115" t="s">
        <v>206</v>
      </c>
      <c r="B115" t="s">
        <v>33</v>
      </c>
      <c r="G115" t="s">
        <v>46</v>
      </c>
    </row>
    <row r="116" spans="1:7" x14ac:dyDescent="0.25">
      <c r="A116" t="s">
        <v>207</v>
      </c>
      <c r="B116" t="s">
        <v>33</v>
      </c>
      <c r="G116" t="s">
        <v>171</v>
      </c>
    </row>
    <row r="117" spans="1:7" x14ac:dyDescent="0.25">
      <c r="A117" t="s">
        <v>208</v>
      </c>
      <c r="B117" t="s">
        <v>33</v>
      </c>
      <c r="G117" t="s">
        <v>171</v>
      </c>
    </row>
    <row r="118" spans="1:7" x14ac:dyDescent="0.25">
      <c r="A118" t="s">
        <v>209</v>
      </c>
      <c r="B118" t="s">
        <v>139</v>
      </c>
      <c r="G118" t="s">
        <v>171</v>
      </c>
    </row>
    <row r="119" spans="1:7" x14ac:dyDescent="0.25">
      <c r="A119" t="s">
        <v>210</v>
      </c>
      <c r="B119" t="s">
        <v>73</v>
      </c>
      <c r="G119" t="s">
        <v>52</v>
      </c>
    </row>
    <row r="120" spans="1:7" x14ac:dyDescent="0.25">
      <c r="A120" t="s">
        <v>211</v>
      </c>
      <c r="B120" t="s">
        <v>73</v>
      </c>
      <c r="G120" t="s">
        <v>52</v>
      </c>
    </row>
    <row r="121" spans="1:7" x14ac:dyDescent="0.25">
      <c r="A121" t="s">
        <v>212</v>
      </c>
      <c r="B121" t="s">
        <v>73</v>
      </c>
      <c r="G121" t="s">
        <v>52</v>
      </c>
    </row>
    <row r="122" spans="1:7" x14ac:dyDescent="0.25">
      <c r="A122" t="s">
        <v>213</v>
      </c>
      <c r="B122" t="s">
        <v>73</v>
      </c>
      <c r="G122" t="s">
        <v>52</v>
      </c>
    </row>
    <row r="123" spans="1:7" x14ac:dyDescent="0.25">
      <c r="A123" t="s">
        <v>214</v>
      </c>
      <c r="B123" t="s">
        <v>47</v>
      </c>
      <c r="G123" t="s">
        <v>52</v>
      </c>
    </row>
    <row r="124" spans="1:7" x14ac:dyDescent="0.25">
      <c r="A124" t="s">
        <v>215</v>
      </c>
      <c r="B124" t="s">
        <v>47</v>
      </c>
      <c r="G124" t="s">
        <v>52</v>
      </c>
    </row>
    <row r="125" spans="1:7" x14ac:dyDescent="0.25">
      <c r="A125" t="s">
        <v>216</v>
      </c>
      <c r="B125" t="s">
        <v>47</v>
      </c>
      <c r="G125" t="s">
        <v>58</v>
      </c>
    </row>
    <row r="126" spans="1:7" x14ac:dyDescent="0.25">
      <c r="A126" t="s">
        <v>217</v>
      </c>
      <c r="B126" t="s">
        <v>47</v>
      </c>
      <c r="G126" t="s">
        <v>58</v>
      </c>
    </row>
    <row r="127" spans="1:7" x14ac:dyDescent="0.25">
      <c r="A127" t="s">
        <v>218</v>
      </c>
      <c r="B127" t="s">
        <v>47</v>
      </c>
      <c r="G127" t="s">
        <v>58</v>
      </c>
    </row>
    <row r="128" spans="1:7" x14ac:dyDescent="0.25">
      <c r="A128" t="s">
        <v>219</v>
      </c>
      <c r="B128" t="s">
        <v>47</v>
      </c>
      <c r="G128" t="s">
        <v>58</v>
      </c>
    </row>
    <row r="129" spans="1:7" x14ac:dyDescent="0.25">
      <c r="A129" t="s">
        <v>220</v>
      </c>
      <c r="B129" t="s">
        <v>47</v>
      </c>
      <c r="G129" t="s">
        <v>58</v>
      </c>
    </row>
    <row r="130" spans="1:7" x14ac:dyDescent="0.25">
      <c r="A130" t="s">
        <v>221</v>
      </c>
      <c r="B130" t="s">
        <v>47</v>
      </c>
      <c r="G130" t="s">
        <v>58</v>
      </c>
    </row>
    <row r="131" spans="1:7" x14ac:dyDescent="0.25">
      <c r="A131" t="s">
        <v>222</v>
      </c>
      <c r="B131" t="s">
        <v>47</v>
      </c>
      <c r="G131" t="s">
        <v>58</v>
      </c>
    </row>
    <row r="132" spans="1:7" x14ac:dyDescent="0.25">
      <c r="A132" t="s">
        <v>223</v>
      </c>
      <c r="B132" t="s">
        <v>30</v>
      </c>
      <c r="G132" t="s">
        <v>58</v>
      </c>
    </row>
    <row r="133" spans="1:7" x14ac:dyDescent="0.25">
      <c r="A133" t="s">
        <v>224</v>
      </c>
      <c r="B133" t="s">
        <v>30</v>
      </c>
      <c r="G133" t="s">
        <v>58</v>
      </c>
    </row>
    <row r="134" spans="1:7" x14ac:dyDescent="0.25">
      <c r="A134" t="s">
        <v>225</v>
      </c>
      <c r="B134" t="s">
        <v>30</v>
      </c>
      <c r="G134" t="s">
        <v>62</v>
      </c>
    </row>
    <row r="135" spans="1:7" x14ac:dyDescent="0.25">
      <c r="A135" t="s">
        <v>226</v>
      </c>
      <c r="B135" t="s">
        <v>30</v>
      </c>
      <c r="G135" t="s">
        <v>62</v>
      </c>
    </row>
    <row r="136" spans="1:7" x14ac:dyDescent="0.25">
      <c r="A136" t="s">
        <v>227</v>
      </c>
      <c r="B136" t="s">
        <v>30</v>
      </c>
      <c r="G136" t="s">
        <v>62</v>
      </c>
    </row>
    <row r="137" spans="1:7" x14ac:dyDescent="0.25">
      <c r="A137" t="s">
        <v>228</v>
      </c>
      <c r="B137" t="s">
        <v>30</v>
      </c>
      <c r="G137" t="s">
        <v>62</v>
      </c>
    </row>
    <row r="138" spans="1:7" x14ac:dyDescent="0.25">
      <c r="A138" t="s">
        <v>229</v>
      </c>
      <c r="B138" t="s">
        <v>30</v>
      </c>
      <c r="G138" t="s">
        <v>62</v>
      </c>
    </row>
    <row r="139" spans="1:7" x14ac:dyDescent="0.25">
      <c r="A139" t="s">
        <v>230</v>
      </c>
      <c r="B139" t="s">
        <v>30</v>
      </c>
      <c r="G139" t="s">
        <v>64</v>
      </c>
    </row>
    <row r="140" spans="1:7" x14ac:dyDescent="0.25">
      <c r="A140" t="s">
        <v>231</v>
      </c>
      <c r="B140" t="s">
        <v>30</v>
      </c>
      <c r="G140" t="s">
        <v>64</v>
      </c>
    </row>
    <row r="141" spans="1:7" x14ac:dyDescent="0.25">
      <c r="A141" t="s">
        <v>232</v>
      </c>
      <c r="B141" t="s">
        <v>30</v>
      </c>
      <c r="G141" t="s">
        <v>64</v>
      </c>
    </row>
    <row r="142" spans="1:7" x14ac:dyDescent="0.25">
      <c r="A142" t="s">
        <v>233</v>
      </c>
      <c r="B142" t="s">
        <v>30</v>
      </c>
      <c r="G142" t="s">
        <v>64</v>
      </c>
    </row>
    <row r="143" spans="1:7" x14ac:dyDescent="0.25">
      <c r="A143" t="s">
        <v>234</v>
      </c>
      <c r="B143" t="s">
        <v>30</v>
      </c>
      <c r="G143" t="s">
        <v>64</v>
      </c>
    </row>
    <row r="144" spans="1:7" x14ac:dyDescent="0.25">
      <c r="A144" t="s">
        <v>235</v>
      </c>
      <c r="B144" t="s">
        <v>30</v>
      </c>
      <c r="G144" t="s">
        <v>64</v>
      </c>
    </row>
    <row r="145" spans="1:7" x14ac:dyDescent="0.25">
      <c r="A145" t="s">
        <v>236</v>
      </c>
      <c r="B145" t="s">
        <v>98</v>
      </c>
      <c r="G145" t="s">
        <v>64</v>
      </c>
    </row>
    <row r="146" spans="1:7" x14ac:dyDescent="0.25">
      <c r="A146" t="s">
        <v>237</v>
      </c>
      <c r="B146" t="s">
        <v>98</v>
      </c>
      <c r="G146" t="s">
        <v>64</v>
      </c>
    </row>
    <row r="147" spans="1:7" x14ac:dyDescent="0.25">
      <c r="A147" t="s">
        <v>238</v>
      </c>
      <c r="B147" t="s">
        <v>98</v>
      </c>
      <c r="G147" t="s">
        <v>64</v>
      </c>
    </row>
    <row r="148" spans="1:7" x14ac:dyDescent="0.25">
      <c r="A148" t="s">
        <v>239</v>
      </c>
      <c r="B148" t="s">
        <v>101</v>
      </c>
      <c r="G148" t="s">
        <v>64</v>
      </c>
    </row>
    <row r="149" spans="1:7" x14ac:dyDescent="0.25">
      <c r="A149" t="s">
        <v>240</v>
      </c>
      <c r="B149" t="s">
        <v>101</v>
      </c>
      <c r="G149" t="s">
        <v>64</v>
      </c>
    </row>
    <row r="150" spans="1:7" x14ac:dyDescent="0.25">
      <c r="A150" t="s">
        <v>241</v>
      </c>
      <c r="B150" t="s">
        <v>101</v>
      </c>
      <c r="G150" t="s">
        <v>64</v>
      </c>
    </row>
    <row r="151" spans="1:7" x14ac:dyDescent="0.25">
      <c r="A151" t="s">
        <v>242</v>
      </c>
      <c r="B151" t="s">
        <v>7</v>
      </c>
      <c r="G151" t="s">
        <v>68</v>
      </c>
    </row>
    <row r="152" spans="1:7" x14ac:dyDescent="0.25">
      <c r="A152" t="s">
        <v>243</v>
      </c>
      <c r="B152" t="s">
        <v>7</v>
      </c>
      <c r="G152" t="s">
        <v>68</v>
      </c>
    </row>
    <row r="153" spans="1:7" x14ac:dyDescent="0.25">
      <c r="A153" t="s">
        <v>244</v>
      </c>
      <c r="B153" t="s">
        <v>7</v>
      </c>
      <c r="G153" t="s">
        <v>68</v>
      </c>
    </row>
    <row r="154" spans="1:7" x14ac:dyDescent="0.25">
      <c r="A154" t="s">
        <v>245</v>
      </c>
      <c r="B154" t="s">
        <v>7</v>
      </c>
      <c r="G154" t="s">
        <v>68</v>
      </c>
    </row>
    <row r="155" spans="1:7" x14ac:dyDescent="0.25">
      <c r="A155" t="s">
        <v>246</v>
      </c>
      <c r="B155" t="s">
        <v>7</v>
      </c>
      <c r="G155" t="s">
        <v>68</v>
      </c>
    </row>
    <row r="156" spans="1:7" x14ac:dyDescent="0.25">
      <c r="A156" t="s">
        <v>247</v>
      </c>
      <c r="B156" t="s">
        <v>7</v>
      </c>
      <c r="G156" t="s">
        <v>68</v>
      </c>
    </row>
    <row r="157" spans="1:7" x14ac:dyDescent="0.25">
      <c r="A157" t="s">
        <v>248</v>
      </c>
      <c r="B157" t="s">
        <v>7</v>
      </c>
      <c r="G157" t="s">
        <v>68</v>
      </c>
    </row>
    <row r="158" spans="1:7" x14ac:dyDescent="0.25">
      <c r="A158" t="s">
        <v>249</v>
      </c>
      <c r="B158" t="s">
        <v>7</v>
      </c>
      <c r="G158" t="s">
        <v>68</v>
      </c>
    </row>
    <row r="159" spans="1:7" x14ac:dyDescent="0.25">
      <c r="A159" t="s">
        <v>250</v>
      </c>
      <c r="B159" t="s">
        <v>7</v>
      </c>
      <c r="G159" t="s">
        <v>68</v>
      </c>
    </row>
    <row r="160" spans="1:7" x14ac:dyDescent="0.25">
      <c r="A160" t="s">
        <v>251</v>
      </c>
      <c r="B160" t="s">
        <v>7</v>
      </c>
      <c r="G160" t="s">
        <v>68</v>
      </c>
    </row>
    <row r="161" spans="1:7" x14ac:dyDescent="0.25">
      <c r="A161" t="s">
        <v>252</v>
      </c>
      <c r="B161" t="s">
        <v>7</v>
      </c>
      <c r="G161" t="s">
        <v>68</v>
      </c>
    </row>
    <row r="162" spans="1:7" x14ac:dyDescent="0.25">
      <c r="A162" t="s">
        <v>253</v>
      </c>
      <c r="B162" t="s">
        <v>7</v>
      </c>
      <c r="G162" t="s">
        <v>68</v>
      </c>
    </row>
    <row r="163" spans="1:7" x14ac:dyDescent="0.25">
      <c r="A163" t="s">
        <v>254</v>
      </c>
      <c r="B163" t="s">
        <v>7</v>
      </c>
      <c r="G163" t="s">
        <v>68</v>
      </c>
    </row>
    <row r="164" spans="1:7" x14ac:dyDescent="0.25">
      <c r="A164" t="s">
        <v>255</v>
      </c>
      <c r="B164" t="s">
        <v>7</v>
      </c>
      <c r="G164" t="s">
        <v>68</v>
      </c>
    </row>
    <row r="165" spans="1:7" x14ac:dyDescent="0.25">
      <c r="A165" t="s">
        <v>256</v>
      </c>
      <c r="B165" t="s">
        <v>7</v>
      </c>
      <c r="G165" t="s">
        <v>68</v>
      </c>
    </row>
    <row r="166" spans="1:7" x14ac:dyDescent="0.25">
      <c r="A166" t="s">
        <v>257</v>
      </c>
      <c r="B166" t="s">
        <v>7</v>
      </c>
      <c r="G166" t="s">
        <v>68</v>
      </c>
    </row>
    <row r="167" spans="1:7" x14ac:dyDescent="0.25">
      <c r="A167" t="s">
        <v>258</v>
      </c>
      <c r="B167" t="s">
        <v>7</v>
      </c>
      <c r="G167" t="s">
        <v>68</v>
      </c>
    </row>
    <row r="168" spans="1:7" x14ac:dyDescent="0.25">
      <c r="A168" t="s">
        <v>259</v>
      </c>
      <c r="B168" t="s">
        <v>7</v>
      </c>
      <c r="G168" t="s">
        <v>68</v>
      </c>
    </row>
    <row r="169" spans="1:7" x14ac:dyDescent="0.25">
      <c r="A169" t="s">
        <v>260</v>
      </c>
      <c r="B169" t="s">
        <v>7</v>
      </c>
      <c r="G169" t="s">
        <v>68</v>
      </c>
    </row>
    <row r="170" spans="1:7" x14ac:dyDescent="0.25">
      <c r="A170" t="s">
        <v>261</v>
      </c>
      <c r="B170" t="s">
        <v>7</v>
      </c>
      <c r="G170" t="s">
        <v>68</v>
      </c>
    </row>
    <row r="171" spans="1:7" x14ac:dyDescent="0.25">
      <c r="A171" t="s">
        <v>262</v>
      </c>
      <c r="B171" t="s">
        <v>7</v>
      </c>
      <c r="G171" t="s">
        <v>68</v>
      </c>
    </row>
    <row r="172" spans="1:7" x14ac:dyDescent="0.25">
      <c r="A172" t="s">
        <v>263</v>
      </c>
      <c r="B172" t="s">
        <v>7</v>
      </c>
      <c r="G172" t="s">
        <v>68</v>
      </c>
    </row>
    <row r="173" spans="1:7" x14ac:dyDescent="0.25">
      <c r="A173" t="s">
        <v>264</v>
      </c>
      <c r="B173" t="s">
        <v>7</v>
      </c>
      <c r="G173" t="s">
        <v>68</v>
      </c>
    </row>
    <row r="174" spans="1:7" x14ac:dyDescent="0.25">
      <c r="A174" t="s">
        <v>265</v>
      </c>
      <c r="B174" t="s">
        <v>7</v>
      </c>
      <c r="G174" t="s">
        <v>15</v>
      </c>
    </row>
    <row r="175" spans="1:7" x14ac:dyDescent="0.25">
      <c r="A175" t="s">
        <v>266</v>
      </c>
      <c r="B175" t="s">
        <v>7</v>
      </c>
      <c r="G175" t="s">
        <v>15</v>
      </c>
    </row>
    <row r="176" spans="1:7" x14ac:dyDescent="0.25">
      <c r="A176" t="s">
        <v>267</v>
      </c>
      <c r="B176" t="s">
        <v>7</v>
      </c>
      <c r="G176" t="s">
        <v>15</v>
      </c>
    </row>
    <row r="177" spans="1:7" x14ac:dyDescent="0.25">
      <c r="A177" t="s">
        <v>268</v>
      </c>
      <c r="B177" t="s">
        <v>7</v>
      </c>
      <c r="G177" t="s">
        <v>15</v>
      </c>
    </row>
    <row r="178" spans="1:7" x14ac:dyDescent="0.25">
      <c r="A178" t="s">
        <v>269</v>
      </c>
      <c r="B178" t="s">
        <v>7</v>
      </c>
      <c r="G178" t="s">
        <v>15</v>
      </c>
    </row>
    <row r="179" spans="1:7" x14ac:dyDescent="0.25">
      <c r="A179" t="s">
        <v>270</v>
      </c>
      <c r="B179" t="s">
        <v>7</v>
      </c>
      <c r="G179" t="s">
        <v>15</v>
      </c>
    </row>
    <row r="180" spans="1:7" x14ac:dyDescent="0.25">
      <c r="A180" t="s">
        <v>271</v>
      </c>
      <c r="B180" t="s">
        <v>7</v>
      </c>
      <c r="G180" t="s">
        <v>15</v>
      </c>
    </row>
    <row r="181" spans="1:7" x14ac:dyDescent="0.25">
      <c r="A181" t="s">
        <v>272</v>
      </c>
      <c r="B181" t="s">
        <v>132</v>
      </c>
      <c r="G181" t="s">
        <v>15</v>
      </c>
    </row>
    <row r="182" spans="1:7" x14ac:dyDescent="0.25">
      <c r="A182" t="s">
        <v>273</v>
      </c>
      <c r="B182" t="s">
        <v>76</v>
      </c>
      <c r="G182" t="s">
        <v>15</v>
      </c>
    </row>
    <row r="183" spans="1:7" x14ac:dyDescent="0.25">
      <c r="A183" t="s">
        <v>274</v>
      </c>
      <c r="B183" t="s">
        <v>76</v>
      </c>
      <c r="G183" t="s">
        <v>15</v>
      </c>
    </row>
    <row r="184" spans="1:7" x14ac:dyDescent="0.25">
      <c r="A184" t="s">
        <v>275</v>
      </c>
      <c r="B184" t="s">
        <v>76</v>
      </c>
      <c r="G184" t="s">
        <v>15</v>
      </c>
    </row>
    <row r="185" spans="1:7" x14ac:dyDescent="0.25">
      <c r="A185" t="s">
        <v>276</v>
      </c>
      <c r="B185" t="s">
        <v>76</v>
      </c>
      <c r="G185" t="s">
        <v>15</v>
      </c>
    </row>
    <row r="186" spans="1:7" x14ac:dyDescent="0.25">
      <c r="A186" t="s">
        <v>277</v>
      </c>
      <c r="B186" t="s">
        <v>50</v>
      </c>
      <c r="G186" t="s">
        <v>15</v>
      </c>
    </row>
    <row r="187" spans="1:7" x14ac:dyDescent="0.25">
      <c r="A187" t="s">
        <v>278</v>
      </c>
      <c r="B187" t="s">
        <v>50</v>
      </c>
      <c r="G187" t="s">
        <v>15</v>
      </c>
    </row>
    <row r="188" spans="1:7" x14ac:dyDescent="0.25">
      <c r="A188" t="s">
        <v>279</v>
      </c>
      <c r="B188" t="s">
        <v>50</v>
      </c>
      <c r="G188" t="s">
        <v>15</v>
      </c>
    </row>
    <row r="189" spans="1:7" x14ac:dyDescent="0.25">
      <c r="A189" t="s">
        <v>280</v>
      </c>
      <c r="B189" t="s">
        <v>50</v>
      </c>
      <c r="G189" t="s">
        <v>15</v>
      </c>
    </row>
    <row r="190" spans="1:7" x14ac:dyDescent="0.25">
      <c r="A190" t="s">
        <v>281</v>
      </c>
      <c r="B190" t="s">
        <v>50</v>
      </c>
      <c r="G190" t="s">
        <v>15</v>
      </c>
    </row>
    <row r="191" spans="1:7" x14ac:dyDescent="0.25">
      <c r="A191" t="s">
        <v>282</v>
      </c>
      <c r="B191" t="s">
        <v>50</v>
      </c>
      <c r="G191" t="s">
        <v>15</v>
      </c>
    </row>
    <row r="192" spans="1:7" x14ac:dyDescent="0.25">
      <c r="A192" t="s">
        <v>283</v>
      </c>
      <c r="B192" t="s">
        <v>10</v>
      </c>
      <c r="G192" t="s">
        <v>15</v>
      </c>
    </row>
    <row r="193" spans="1:7" x14ac:dyDescent="0.25">
      <c r="A193" t="s">
        <v>284</v>
      </c>
      <c r="B193" t="s">
        <v>10</v>
      </c>
      <c r="G193" t="s">
        <v>15</v>
      </c>
    </row>
    <row r="194" spans="1:7" x14ac:dyDescent="0.25">
      <c r="A194" t="s">
        <v>285</v>
      </c>
      <c r="B194" t="s">
        <v>10</v>
      </c>
      <c r="G194" t="s">
        <v>15</v>
      </c>
    </row>
    <row r="195" spans="1:7" x14ac:dyDescent="0.25">
      <c r="A195" t="s">
        <v>286</v>
      </c>
      <c r="B195" t="s">
        <v>10</v>
      </c>
      <c r="G195" t="s">
        <v>15</v>
      </c>
    </row>
    <row r="196" spans="1:7" x14ac:dyDescent="0.25">
      <c r="A196" t="s">
        <v>287</v>
      </c>
      <c r="B196" t="s">
        <v>10</v>
      </c>
      <c r="G196" t="s">
        <v>15</v>
      </c>
    </row>
    <row r="197" spans="1:7" x14ac:dyDescent="0.25">
      <c r="A197" t="s">
        <v>288</v>
      </c>
      <c r="B197" t="s">
        <v>10</v>
      </c>
      <c r="G197" t="s">
        <v>15</v>
      </c>
    </row>
    <row r="198" spans="1:7" x14ac:dyDescent="0.25">
      <c r="A198" t="s">
        <v>289</v>
      </c>
      <c r="B198" t="s">
        <v>10</v>
      </c>
      <c r="G198" t="s">
        <v>15</v>
      </c>
    </row>
    <row r="199" spans="1:7" x14ac:dyDescent="0.25">
      <c r="A199" t="s">
        <v>290</v>
      </c>
      <c r="B199" t="s">
        <v>10</v>
      </c>
      <c r="G199" t="s">
        <v>15</v>
      </c>
    </row>
    <row r="200" spans="1:7" x14ac:dyDescent="0.25">
      <c r="A200" t="s">
        <v>291</v>
      </c>
      <c r="B200" t="s">
        <v>10</v>
      </c>
      <c r="G200" t="s">
        <v>15</v>
      </c>
    </row>
    <row r="201" spans="1:7" x14ac:dyDescent="0.25">
      <c r="A201" t="s">
        <v>292</v>
      </c>
      <c r="B201" t="s">
        <v>10</v>
      </c>
      <c r="G201" t="s">
        <v>15</v>
      </c>
    </row>
    <row r="202" spans="1:7" x14ac:dyDescent="0.25">
      <c r="A202" t="s">
        <v>293</v>
      </c>
      <c r="B202" t="s">
        <v>10</v>
      </c>
      <c r="G202" t="s">
        <v>15</v>
      </c>
    </row>
    <row r="203" spans="1:7" x14ac:dyDescent="0.25">
      <c r="A203" t="s">
        <v>294</v>
      </c>
      <c r="B203" t="s">
        <v>10</v>
      </c>
      <c r="G203" t="s">
        <v>15</v>
      </c>
    </row>
    <row r="204" spans="1:7" x14ac:dyDescent="0.25">
      <c r="A204" t="s">
        <v>295</v>
      </c>
      <c r="B204" t="s">
        <v>10</v>
      </c>
      <c r="G204" t="s">
        <v>15</v>
      </c>
    </row>
    <row r="205" spans="1:7" x14ac:dyDescent="0.25">
      <c r="A205" t="s">
        <v>296</v>
      </c>
      <c r="B205" t="s">
        <v>10</v>
      </c>
      <c r="G205" t="s">
        <v>15</v>
      </c>
    </row>
    <row r="206" spans="1:7" x14ac:dyDescent="0.25">
      <c r="A206" t="s">
        <v>297</v>
      </c>
      <c r="B206" t="s">
        <v>10</v>
      </c>
      <c r="G206" t="s">
        <v>15</v>
      </c>
    </row>
    <row r="207" spans="1:7" x14ac:dyDescent="0.25">
      <c r="A207" t="s">
        <v>298</v>
      </c>
      <c r="B207" t="s">
        <v>10</v>
      </c>
      <c r="G207" t="s">
        <v>15</v>
      </c>
    </row>
    <row r="208" spans="1:7" x14ac:dyDescent="0.25">
      <c r="A208" t="s">
        <v>299</v>
      </c>
      <c r="B208" t="s">
        <v>10</v>
      </c>
      <c r="G208" t="s">
        <v>15</v>
      </c>
    </row>
    <row r="209" spans="1:7" x14ac:dyDescent="0.25">
      <c r="A209" t="s">
        <v>300</v>
      </c>
      <c r="B209" t="s">
        <v>10</v>
      </c>
      <c r="G209" t="s">
        <v>15</v>
      </c>
    </row>
    <row r="210" spans="1:7" x14ac:dyDescent="0.25">
      <c r="A210" t="s">
        <v>301</v>
      </c>
      <c r="B210" t="s">
        <v>10</v>
      </c>
      <c r="G210" t="s">
        <v>15</v>
      </c>
    </row>
    <row r="211" spans="1:7" x14ac:dyDescent="0.25">
      <c r="A211" t="s">
        <v>302</v>
      </c>
      <c r="B211" t="s">
        <v>10</v>
      </c>
      <c r="G211" t="s">
        <v>15</v>
      </c>
    </row>
    <row r="212" spans="1:7" x14ac:dyDescent="0.25">
      <c r="A212" t="s">
        <v>303</v>
      </c>
      <c r="B212" t="s">
        <v>10</v>
      </c>
      <c r="G212" t="s">
        <v>15</v>
      </c>
    </row>
    <row r="213" spans="1:7" x14ac:dyDescent="0.25">
      <c r="A213" t="s">
        <v>304</v>
      </c>
      <c r="B213" t="s">
        <v>10</v>
      </c>
      <c r="G213" t="s">
        <v>15</v>
      </c>
    </row>
    <row r="214" spans="1:7" x14ac:dyDescent="0.25">
      <c r="A214" t="s">
        <v>305</v>
      </c>
      <c r="B214" t="s">
        <v>10</v>
      </c>
      <c r="G214" t="s">
        <v>15</v>
      </c>
    </row>
    <row r="215" spans="1:7" x14ac:dyDescent="0.25">
      <c r="A215" t="s">
        <v>306</v>
      </c>
      <c r="B215" t="s">
        <v>10</v>
      </c>
      <c r="G215" t="s">
        <v>15</v>
      </c>
    </row>
    <row r="216" spans="1:7" x14ac:dyDescent="0.25">
      <c r="A216" t="s">
        <v>307</v>
      </c>
      <c r="B216" t="s">
        <v>10</v>
      </c>
      <c r="G216" t="s">
        <v>15</v>
      </c>
    </row>
    <row r="217" spans="1:7" x14ac:dyDescent="0.25">
      <c r="A217" t="s">
        <v>308</v>
      </c>
      <c r="B217" t="s">
        <v>10</v>
      </c>
      <c r="G217" t="s">
        <v>15</v>
      </c>
    </row>
    <row r="218" spans="1:7" x14ac:dyDescent="0.25">
      <c r="A218" t="s">
        <v>309</v>
      </c>
      <c r="B218" t="s">
        <v>10</v>
      </c>
      <c r="G218" t="s">
        <v>15</v>
      </c>
    </row>
    <row r="219" spans="1:7" x14ac:dyDescent="0.25">
      <c r="A219" t="s">
        <v>310</v>
      </c>
      <c r="B219" t="s">
        <v>10</v>
      </c>
      <c r="G219" t="s">
        <v>15</v>
      </c>
    </row>
    <row r="220" spans="1:7" x14ac:dyDescent="0.25">
      <c r="A220" t="s">
        <v>311</v>
      </c>
      <c r="B220" t="s">
        <v>10</v>
      </c>
      <c r="G220" t="s">
        <v>15</v>
      </c>
    </row>
    <row r="221" spans="1:7" x14ac:dyDescent="0.25">
      <c r="A221" t="s">
        <v>312</v>
      </c>
      <c r="B221" t="s">
        <v>10</v>
      </c>
      <c r="G221" t="s">
        <v>15</v>
      </c>
    </row>
    <row r="222" spans="1:7" x14ac:dyDescent="0.25">
      <c r="A222" t="s">
        <v>313</v>
      </c>
      <c r="B222" t="s">
        <v>10</v>
      </c>
      <c r="G222" t="s">
        <v>15</v>
      </c>
    </row>
    <row r="223" spans="1:7" x14ac:dyDescent="0.25">
      <c r="A223" t="s">
        <v>314</v>
      </c>
      <c r="B223" t="s">
        <v>10</v>
      </c>
      <c r="G223" t="s">
        <v>15</v>
      </c>
    </row>
    <row r="224" spans="1:7" x14ac:dyDescent="0.25">
      <c r="A224" t="s">
        <v>315</v>
      </c>
      <c r="B224" t="s">
        <v>10</v>
      </c>
      <c r="G224" t="s">
        <v>15</v>
      </c>
    </row>
    <row r="225" spans="1:7" x14ac:dyDescent="0.25">
      <c r="A225" t="s">
        <v>316</v>
      </c>
      <c r="B225" t="s">
        <v>10</v>
      </c>
      <c r="G225" t="s">
        <v>15</v>
      </c>
    </row>
    <row r="226" spans="1:7" x14ac:dyDescent="0.25">
      <c r="A226" t="s">
        <v>317</v>
      </c>
      <c r="B226" t="s">
        <v>10</v>
      </c>
      <c r="G226" t="s">
        <v>15</v>
      </c>
    </row>
    <row r="227" spans="1:7" x14ac:dyDescent="0.25">
      <c r="A227" t="s">
        <v>318</v>
      </c>
      <c r="B227" t="s">
        <v>10</v>
      </c>
      <c r="G227" t="s">
        <v>15</v>
      </c>
    </row>
    <row r="228" spans="1:7" x14ac:dyDescent="0.25">
      <c r="A228" t="s">
        <v>319</v>
      </c>
      <c r="B228" t="s">
        <v>10</v>
      </c>
      <c r="G228" t="s">
        <v>15</v>
      </c>
    </row>
    <row r="229" spans="1:7" x14ac:dyDescent="0.25">
      <c r="A229" t="s">
        <v>320</v>
      </c>
      <c r="B229" t="s">
        <v>10</v>
      </c>
      <c r="G229" t="s">
        <v>15</v>
      </c>
    </row>
    <row r="230" spans="1:7" x14ac:dyDescent="0.25">
      <c r="A230" t="s">
        <v>321</v>
      </c>
      <c r="B230" t="s">
        <v>10</v>
      </c>
      <c r="G230" t="s">
        <v>15</v>
      </c>
    </row>
    <row r="231" spans="1:7" x14ac:dyDescent="0.25">
      <c r="A231" t="s">
        <v>322</v>
      </c>
      <c r="B231" t="s">
        <v>10</v>
      </c>
      <c r="G231" t="s">
        <v>15</v>
      </c>
    </row>
    <row r="232" spans="1:7" x14ac:dyDescent="0.25">
      <c r="A232" t="s">
        <v>323</v>
      </c>
      <c r="B232" t="s">
        <v>113</v>
      </c>
      <c r="G232" t="s">
        <v>15</v>
      </c>
    </row>
    <row r="233" spans="1:7" x14ac:dyDescent="0.25">
      <c r="A233" t="s">
        <v>324</v>
      </c>
      <c r="B233" t="s">
        <v>40</v>
      </c>
      <c r="G233" t="s">
        <v>15</v>
      </c>
    </row>
    <row r="234" spans="1:7" x14ac:dyDescent="0.25">
      <c r="A234" t="s">
        <v>325</v>
      </c>
      <c r="B234" t="s">
        <v>40</v>
      </c>
      <c r="G234" t="s">
        <v>15</v>
      </c>
    </row>
    <row r="235" spans="1:7" x14ac:dyDescent="0.25">
      <c r="A235" t="s">
        <v>326</v>
      </c>
      <c r="B235" t="s">
        <v>40</v>
      </c>
      <c r="G235" t="s">
        <v>166</v>
      </c>
    </row>
    <row r="236" spans="1:7" x14ac:dyDescent="0.25">
      <c r="A236" t="s">
        <v>327</v>
      </c>
      <c r="B236" t="s">
        <v>40</v>
      </c>
      <c r="G236" t="s">
        <v>166</v>
      </c>
    </row>
    <row r="237" spans="1:7" x14ac:dyDescent="0.25">
      <c r="A237" t="s">
        <v>328</v>
      </c>
      <c r="B237" t="s">
        <v>40</v>
      </c>
      <c r="G237" t="s">
        <v>166</v>
      </c>
    </row>
    <row r="238" spans="1:7" x14ac:dyDescent="0.25">
      <c r="A238" t="s">
        <v>329</v>
      </c>
      <c r="B238" t="s">
        <v>40</v>
      </c>
      <c r="G238" t="s">
        <v>166</v>
      </c>
    </row>
    <row r="239" spans="1:7" x14ac:dyDescent="0.25">
      <c r="A239" t="s">
        <v>330</v>
      </c>
      <c r="B239" t="s">
        <v>40</v>
      </c>
      <c r="G239" t="s">
        <v>6</v>
      </c>
    </row>
    <row r="240" spans="1:7" x14ac:dyDescent="0.25">
      <c r="A240" t="s">
        <v>331</v>
      </c>
      <c r="B240" t="s">
        <v>40</v>
      </c>
      <c r="G240" t="s">
        <v>6</v>
      </c>
    </row>
    <row r="241" spans="1:7" x14ac:dyDescent="0.25">
      <c r="A241" t="s">
        <v>332</v>
      </c>
      <c r="B241" t="s">
        <v>40</v>
      </c>
      <c r="G241" t="s">
        <v>6</v>
      </c>
    </row>
    <row r="242" spans="1:7" x14ac:dyDescent="0.25">
      <c r="A242" t="s">
        <v>333</v>
      </c>
      <c r="B242" t="s">
        <v>40</v>
      </c>
      <c r="G242" t="s">
        <v>6</v>
      </c>
    </row>
    <row r="243" spans="1:7" x14ac:dyDescent="0.25">
      <c r="A243" t="s">
        <v>334</v>
      </c>
      <c r="B243" t="s">
        <v>18</v>
      </c>
      <c r="G243" t="s">
        <v>6</v>
      </c>
    </row>
    <row r="244" spans="1:7" x14ac:dyDescent="0.25">
      <c r="A244" t="s">
        <v>335</v>
      </c>
      <c r="B244" t="s">
        <v>18</v>
      </c>
      <c r="G244" t="s">
        <v>6</v>
      </c>
    </row>
    <row r="245" spans="1:7" x14ac:dyDescent="0.25">
      <c r="A245" t="s">
        <v>336</v>
      </c>
      <c r="B245" t="s">
        <v>18</v>
      </c>
      <c r="G245" t="s">
        <v>6</v>
      </c>
    </row>
    <row r="246" spans="1:7" x14ac:dyDescent="0.25">
      <c r="A246" t="s">
        <v>337</v>
      </c>
      <c r="B246" t="s">
        <v>18</v>
      </c>
      <c r="G246" t="s">
        <v>6</v>
      </c>
    </row>
    <row r="247" spans="1:7" x14ac:dyDescent="0.25">
      <c r="A247" t="s">
        <v>338</v>
      </c>
      <c r="B247" t="s">
        <v>18</v>
      </c>
      <c r="G247" t="s">
        <v>6</v>
      </c>
    </row>
    <row r="248" spans="1:7" x14ac:dyDescent="0.25">
      <c r="A248" t="s">
        <v>339</v>
      </c>
      <c r="B248" t="s">
        <v>18</v>
      </c>
      <c r="G248" t="s">
        <v>6</v>
      </c>
    </row>
    <row r="249" spans="1:7" x14ac:dyDescent="0.25">
      <c r="A249" t="s">
        <v>340</v>
      </c>
      <c r="B249" t="s">
        <v>18</v>
      </c>
      <c r="G249" t="s">
        <v>6</v>
      </c>
    </row>
    <row r="250" spans="1:7" x14ac:dyDescent="0.25">
      <c r="A250" t="s">
        <v>341</v>
      </c>
      <c r="B250" t="s">
        <v>18</v>
      </c>
      <c r="G250" t="s">
        <v>6</v>
      </c>
    </row>
    <row r="251" spans="1:7" x14ac:dyDescent="0.25">
      <c r="A251" t="s">
        <v>342</v>
      </c>
      <c r="B251" t="s">
        <v>18</v>
      </c>
      <c r="G251" t="s">
        <v>6</v>
      </c>
    </row>
    <row r="252" spans="1:7" x14ac:dyDescent="0.25">
      <c r="A252" t="s">
        <v>343</v>
      </c>
      <c r="B252" t="s">
        <v>18</v>
      </c>
      <c r="G252" t="s">
        <v>6</v>
      </c>
    </row>
    <row r="253" spans="1:7" x14ac:dyDescent="0.25">
      <c r="A253" t="s">
        <v>344</v>
      </c>
      <c r="B253" t="s">
        <v>18</v>
      </c>
      <c r="G253" t="s">
        <v>6</v>
      </c>
    </row>
    <row r="254" spans="1:7" x14ac:dyDescent="0.25">
      <c r="A254" t="s">
        <v>345</v>
      </c>
      <c r="B254" t="s">
        <v>18</v>
      </c>
      <c r="G254" t="s">
        <v>6</v>
      </c>
    </row>
    <row r="255" spans="1:7" x14ac:dyDescent="0.25">
      <c r="A255" t="s">
        <v>346</v>
      </c>
      <c r="B255" t="s">
        <v>18</v>
      </c>
      <c r="G255" t="s">
        <v>6</v>
      </c>
    </row>
    <row r="256" spans="1:7" x14ac:dyDescent="0.25">
      <c r="A256" t="s">
        <v>347</v>
      </c>
      <c r="B256" t="s">
        <v>18</v>
      </c>
      <c r="G256" t="s">
        <v>6</v>
      </c>
    </row>
    <row r="257" spans="1:7" x14ac:dyDescent="0.25">
      <c r="A257" t="s">
        <v>348</v>
      </c>
      <c r="B257" t="s">
        <v>18</v>
      </c>
      <c r="G257" t="s">
        <v>6</v>
      </c>
    </row>
    <row r="258" spans="1:7" x14ac:dyDescent="0.25">
      <c r="A258" t="s">
        <v>349</v>
      </c>
      <c r="B258" t="s">
        <v>18</v>
      </c>
      <c r="G258" t="s">
        <v>6</v>
      </c>
    </row>
    <row r="259" spans="1:7" x14ac:dyDescent="0.25">
      <c r="A259" t="s">
        <v>350</v>
      </c>
      <c r="B259" t="s">
        <v>18</v>
      </c>
      <c r="G259" t="s">
        <v>6</v>
      </c>
    </row>
    <row r="260" spans="1:7" x14ac:dyDescent="0.25">
      <c r="A260" t="s">
        <v>351</v>
      </c>
      <c r="B260" t="s">
        <v>18</v>
      </c>
      <c r="G260" t="s">
        <v>6</v>
      </c>
    </row>
    <row r="261" spans="1:7" x14ac:dyDescent="0.25">
      <c r="A261" t="s">
        <v>352</v>
      </c>
      <c r="B261" t="s">
        <v>18</v>
      </c>
      <c r="G261" t="s">
        <v>6</v>
      </c>
    </row>
    <row r="262" spans="1:7" x14ac:dyDescent="0.25">
      <c r="A262" t="s">
        <v>353</v>
      </c>
      <c r="B262" t="s">
        <v>18</v>
      </c>
      <c r="G262" t="s">
        <v>6</v>
      </c>
    </row>
    <row r="263" spans="1:7" x14ac:dyDescent="0.25">
      <c r="A263" t="s">
        <v>354</v>
      </c>
      <c r="B263" t="s">
        <v>79</v>
      </c>
      <c r="G263" t="s">
        <v>6</v>
      </c>
    </row>
    <row r="264" spans="1:7" x14ac:dyDescent="0.25">
      <c r="A264" t="s">
        <v>355</v>
      </c>
      <c r="B264" t="s">
        <v>19</v>
      </c>
      <c r="G264" t="s">
        <v>6</v>
      </c>
    </row>
    <row r="265" spans="1:7" x14ac:dyDescent="0.25">
      <c r="A265" t="s">
        <v>356</v>
      </c>
      <c r="B265" t="s">
        <v>19</v>
      </c>
      <c r="G265" t="s">
        <v>6</v>
      </c>
    </row>
    <row r="266" spans="1:7" x14ac:dyDescent="0.25">
      <c r="A266" t="s">
        <v>357</v>
      </c>
      <c r="B266" t="s">
        <v>19</v>
      </c>
      <c r="G266" t="s">
        <v>6</v>
      </c>
    </row>
    <row r="267" spans="1:7" x14ac:dyDescent="0.25">
      <c r="A267" t="s">
        <v>358</v>
      </c>
      <c r="B267" t="s">
        <v>19</v>
      </c>
      <c r="G267" t="s">
        <v>6</v>
      </c>
    </row>
    <row r="268" spans="1:7" x14ac:dyDescent="0.25">
      <c r="A268" t="s">
        <v>359</v>
      </c>
      <c r="B268" t="s">
        <v>19</v>
      </c>
      <c r="G268" t="s">
        <v>6</v>
      </c>
    </row>
    <row r="269" spans="1:7" x14ac:dyDescent="0.25">
      <c r="A269" t="s">
        <v>360</v>
      </c>
      <c r="B269" t="s">
        <v>19</v>
      </c>
      <c r="G269" t="s">
        <v>6</v>
      </c>
    </row>
    <row r="270" spans="1:7" x14ac:dyDescent="0.25">
      <c r="A270" t="s">
        <v>361</v>
      </c>
      <c r="B270" t="s">
        <v>19</v>
      </c>
      <c r="G270" t="s">
        <v>6</v>
      </c>
    </row>
    <row r="271" spans="1:7" x14ac:dyDescent="0.25">
      <c r="A271" t="s">
        <v>362</v>
      </c>
      <c r="B271" t="s">
        <v>19</v>
      </c>
      <c r="G271" t="s">
        <v>6</v>
      </c>
    </row>
    <row r="272" spans="1:7" x14ac:dyDescent="0.25">
      <c r="A272" t="s">
        <v>363</v>
      </c>
      <c r="B272" t="s">
        <v>19</v>
      </c>
      <c r="G272" t="s">
        <v>6</v>
      </c>
    </row>
    <row r="273" spans="1:7" x14ac:dyDescent="0.25">
      <c r="A273" t="s">
        <v>364</v>
      </c>
      <c r="B273" t="s">
        <v>19</v>
      </c>
      <c r="G273" t="s">
        <v>6</v>
      </c>
    </row>
    <row r="274" spans="1:7" x14ac:dyDescent="0.25">
      <c r="A274" t="s">
        <v>365</v>
      </c>
      <c r="B274" t="s">
        <v>19</v>
      </c>
      <c r="G274" t="s">
        <v>6</v>
      </c>
    </row>
    <row r="275" spans="1:7" x14ac:dyDescent="0.25">
      <c r="A275" t="s">
        <v>366</v>
      </c>
      <c r="B275" t="s">
        <v>19</v>
      </c>
      <c r="G275" t="s">
        <v>6</v>
      </c>
    </row>
    <row r="276" spans="1:7" x14ac:dyDescent="0.25">
      <c r="A276" t="s">
        <v>367</v>
      </c>
      <c r="B276" t="s">
        <v>19</v>
      </c>
      <c r="G276" t="s">
        <v>6</v>
      </c>
    </row>
    <row r="277" spans="1:7" x14ac:dyDescent="0.25">
      <c r="A277" t="s">
        <v>368</v>
      </c>
      <c r="B277" t="s">
        <v>19</v>
      </c>
      <c r="G277" t="s">
        <v>6</v>
      </c>
    </row>
    <row r="278" spans="1:7" x14ac:dyDescent="0.25">
      <c r="A278" t="s">
        <v>369</v>
      </c>
      <c r="B278" t="s">
        <v>19</v>
      </c>
      <c r="G278" t="s">
        <v>6</v>
      </c>
    </row>
    <row r="279" spans="1:7" x14ac:dyDescent="0.25">
      <c r="A279" t="s">
        <v>370</v>
      </c>
      <c r="B279" t="s">
        <v>19</v>
      </c>
      <c r="G279" t="s">
        <v>6</v>
      </c>
    </row>
    <row r="280" spans="1:7" x14ac:dyDescent="0.25">
      <c r="A280" t="s">
        <v>371</v>
      </c>
      <c r="B280" t="s">
        <v>19</v>
      </c>
      <c r="G280" t="s">
        <v>6</v>
      </c>
    </row>
    <row r="281" spans="1:7" x14ac:dyDescent="0.25">
      <c r="A281" t="s">
        <v>372</v>
      </c>
      <c r="B281" t="s">
        <v>19</v>
      </c>
      <c r="G281" t="s">
        <v>6</v>
      </c>
    </row>
    <row r="282" spans="1:7" x14ac:dyDescent="0.25">
      <c r="A282" t="s">
        <v>373</v>
      </c>
      <c r="B282" t="s">
        <v>19</v>
      </c>
      <c r="G282" t="s">
        <v>6</v>
      </c>
    </row>
    <row r="283" spans="1:7" x14ac:dyDescent="0.25">
      <c r="A283" t="s">
        <v>374</v>
      </c>
      <c r="B283" t="s">
        <v>19</v>
      </c>
      <c r="G283" t="s">
        <v>6</v>
      </c>
    </row>
    <row r="284" spans="1:7" x14ac:dyDescent="0.25">
      <c r="A284" t="s">
        <v>375</v>
      </c>
      <c r="B284" t="s">
        <v>78</v>
      </c>
      <c r="G284" t="s">
        <v>6</v>
      </c>
    </row>
    <row r="285" spans="1:7" x14ac:dyDescent="0.25">
      <c r="A285" t="s">
        <v>376</v>
      </c>
      <c r="B285" t="s">
        <v>78</v>
      </c>
      <c r="G285" t="s">
        <v>6</v>
      </c>
    </row>
    <row r="286" spans="1:7" x14ac:dyDescent="0.25">
      <c r="A286" t="s">
        <v>377</v>
      </c>
      <c r="B286" t="s">
        <v>78</v>
      </c>
      <c r="G286" t="s">
        <v>6</v>
      </c>
    </row>
    <row r="287" spans="1:7" x14ac:dyDescent="0.25">
      <c r="A287" t="s">
        <v>378</v>
      </c>
      <c r="B287" t="s">
        <v>78</v>
      </c>
      <c r="G287" t="s">
        <v>6</v>
      </c>
    </row>
    <row r="288" spans="1:7" x14ac:dyDescent="0.25">
      <c r="A288" t="s">
        <v>379</v>
      </c>
      <c r="B288" t="s">
        <v>147</v>
      </c>
      <c r="G288" t="s">
        <v>6</v>
      </c>
    </row>
    <row r="289" spans="1:7" x14ac:dyDescent="0.25">
      <c r="A289" t="s">
        <v>380</v>
      </c>
      <c r="B289" t="s">
        <v>53</v>
      </c>
      <c r="G289" t="s">
        <v>6</v>
      </c>
    </row>
    <row r="290" spans="1:7" x14ac:dyDescent="0.25">
      <c r="A290" t="s">
        <v>381</v>
      </c>
      <c r="B290" t="s">
        <v>53</v>
      </c>
      <c r="G290" t="s">
        <v>6</v>
      </c>
    </row>
    <row r="291" spans="1:7" x14ac:dyDescent="0.25">
      <c r="A291" t="s">
        <v>382</v>
      </c>
      <c r="B291" t="s">
        <v>53</v>
      </c>
      <c r="G291" t="s">
        <v>6</v>
      </c>
    </row>
    <row r="292" spans="1:7" x14ac:dyDescent="0.25">
      <c r="A292" t="s">
        <v>383</v>
      </c>
      <c r="B292" t="s">
        <v>53</v>
      </c>
      <c r="G292" t="s">
        <v>6</v>
      </c>
    </row>
    <row r="293" spans="1:7" x14ac:dyDescent="0.25">
      <c r="A293" t="s">
        <v>384</v>
      </c>
      <c r="B293" t="s">
        <v>53</v>
      </c>
      <c r="G293" t="s">
        <v>6</v>
      </c>
    </row>
    <row r="294" spans="1:7" x14ac:dyDescent="0.25">
      <c r="A294" t="s">
        <v>385</v>
      </c>
      <c r="B294" t="s">
        <v>53</v>
      </c>
      <c r="G294" t="s">
        <v>6</v>
      </c>
    </row>
    <row r="295" spans="1:7" x14ac:dyDescent="0.25">
      <c r="A295" t="s">
        <v>386</v>
      </c>
      <c r="B295" t="s">
        <v>53</v>
      </c>
      <c r="G295" t="s">
        <v>6</v>
      </c>
    </row>
    <row r="296" spans="1:7" x14ac:dyDescent="0.25">
      <c r="A296" t="s">
        <v>387</v>
      </c>
      <c r="B296" t="s">
        <v>81</v>
      </c>
      <c r="G296" t="s">
        <v>6</v>
      </c>
    </row>
    <row r="297" spans="1:7" x14ac:dyDescent="0.25">
      <c r="A297" t="s">
        <v>388</v>
      </c>
      <c r="B297" t="s">
        <v>81</v>
      </c>
      <c r="G297" t="s">
        <v>6</v>
      </c>
    </row>
    <row r="298" spans="1:7" x14ac:dyDescent="0.25">
      <c r="A298" t="s">
        <v>389</v>
      </c>
      <c r="B298" t="s">
        <v>81</v>
      </c>
      <c r="G298" t="s">
        <v>6</v>
      </c>
    </row>
    <row r="299" spans="1:7" x14ac:dyDescent="0.25">
      <c r="A299" t="s">
        <v>390</v>
      </c>
      <c r="B299" t="s">
        <v>81</v>
      </c>
      <c r="G299" t="s">
        <v>6</v>
      </c>
    </row>
    <row r="300" spans="1:7" x14ac:dyDescent="0.25">
      <c r="A300" t="s">
        <v>391</v>
      </c>
      <c r="B300" t="s">
        <v>115</v>
      </c>
      <c r="G300" t="s">
        <v>6</v>
      </c>
    </row>
    <row r="301" spans="1:7" x14ac:dyDescent="0.25">
      <c r="A301" t="s">
        <v>392</v>
      </c>
      <c r="B301" t="s">
        <v>121</v>
      </c>
      <c r="G301" t="s">
        <v>6</v>
      </c>
    </row>
    <row r="302" spans="1:7" x14ac:dyDescent="0.25">
      <c r="A302" t="s">
        <v>393</v>
      </c>
      <c r="B302" t="s">
        <v>121</v>
      </c>
      <c r="G302" t="s">
        <v>6</v>
      </c>
    </row>
    <row r="303" spans="1:7" x14ac:dyDescent="0.25">
      <c r="A303" t="s">
        <v>394</v>
      </c>
      <c r="B303" t="s">
        <v>66</v>
      </c>
      <c r="G303" t="s">
        <v>6</v>
      </c>
    </row>
    <row r="304" spans="1:7" x14ac:dyDescent="0.25">
      <c r="A304" t="s">
        <v>395</v>
      </c>
      <c r="B304" t="s">
        <v>66</v>
      </c>
      <c r="G304" t="s">
        <v>6</v>
      </c>
    </row>
    <row r="305" spans="1:7" x14ac:dyDescent="0.25">
      <c r="A305" t="s">
        <v>396</v>
      </c>
      <c r="B305" t="s">
        <v>66</v>
      </c>
      <c r="G305" t="s">
        <v>6</v>
      </c>
    </row>
    <row r="306" spans="1:7" x14ac:dyDescent="0.25">
      <c r="A306" t="s">
        <v>397</v>
      </c>
      <c r="B306" t="s">
        <v>66</v>
      </c>
      <c r="G306" t="s">
        <v>6</v>
      </c>
    </row>
    <row r="307" spans="1:7" x14ac:dyDescent="0.25">
      <c r="A307" t="s">
        <v>398</v>
      </c>
      <c r="B307" t="s">
        <v>123</v>
      </c>
      <c r="G307" t="s">
        <v>6</v>
      </c>
    </row>
    <row r="308" spans="1:7" x14ac:dyDescent="0.25">
      <c r="A308" t="s">
        <v>399</v>
      </c>
      <c r="B308" t="s">
        <v>123</v>
      </c>
      <c r="G308" t="s">
        <v>6</v>
      </c>
    </row>
    <row r="309" spans="1:7" x14ac:dyDescent="0.25">
      <c r="A309" t="s">
        <v>400</v>
      </c>
      <c r="B309" t="s">
        <v>151</v>
      </c>
      <c r="G309" t="s">
        <v>6</v>
      </c>
    </row>
    <row r="310" spans="1:7" x14ac:dyDescent="0.25">
      <c r="A310" t="s">
        <v>401</v>
      </c>
      <c r="B310" t="s">
        <v>126</v>
      </c>
      <c r="G310" t="s">
        <v>6</v>
      </c>
    </row>
    <row r="311" spans="1:7" x14ac:dyDescent="0.25">
      <c r="A311" t="s">
        <v>402</v>
      </c>
      <c r="B311" t="s">
        <v>85</v>
      </c>
      <c r="G311" t="s">
        <v>6</v>
      </c>
    </row>
    <row r="312" spans="1:7" x14ac:dyDescent="0.25">
      <c r="A312" t="s">
        <v>403</v>
      </c>
      <c r="B312" t="s">
        <v>85</v>
      </c>
      <c r="G312" t="s">
        <v>6</v>
      </c>
    </row>
    <row r="313" spans="1:7" x14ac:dyDescent="0.25">
      <c r="A313" t="s">
        <v>404</v>
      </c>
      <c r="B313" t="s">
        <v>85</v>
      </c>
      <c r="G313" t="s">
        <v>6</v>
      </c>
    </row>
    <row r="314" spans="1:7" x14ac:dyDescent="0.25">
      <c r="A314" t="s">
        <v>405</v>
      </c>
      <c r="B314" t="s">
        <v>85</v>
      </c>
      <c r="G314" t="s">
        <v>6</v>
      </c>
    </row>
    <row r="315" spans="1:7" x14ac:dyDescent="0.25">
      <c r="A315" t="s">
        <v>406</v>
      </c>
      <c r="B315" t="s">
        <v>111</v>
      </c>
      <c r="G315" t="s">
        <v>6</v>
      </c>
    </row>
    <row r="316" spans="1:7" x14ac:dyDescent="0.25">
      <c r="A316" t="s">
        <v>407</v>
      </c>
      <c r="B316" t="s">
        <v>27</v>
      </c>
      <c r="G316" t="s">
        <v>6</v>
      </c>
    </row>
    <row r="317" spans="1:7" x14ac:dyDescent="0.25">
      <c r="A317" t="s">
        <v>408</v>
      </c>
      <c r="B317" t="s">
        <v>27</v>
      </c>
      <c r="G317" t="s">
        <v>6</v>
      </c>
    </row>
    <row r="318" spans="1:7" x14ac:dyDescent="0.25">
      <c r="A318" t="s">
        <v>409</v>
      </c>
      <c r="B318" t="s">
        <v>27</v>
      </c>
      <c r="G318" t="s">
        <v>6</v>
      </c>
    </row>
    <row r="319" spans="1:7" x14ac:dyDescent="0.25">
      <c r="A319" t="s">
        <v>410</v>
      </c>
      <c r="B319" t="s">
        <v>27</v>
      </c>
      <c r="G319" t="s">
        <v>6</v>
      </c>
    </row>
    <row r="320" spans="1:7" x14ac:dyDescent="0.25">
      <c r="A320" t="s">
        <v>411</v>
      </c>
      <c r="B320" t="s">
        <v>27</v>
      </c>
      <c r="G320" t="s">
        <v>6</v>
      </c>
    </row>
    <row r="321" spans="1:7" x14ac:dyDescent="0.25">
      <c r="A321" t="s">
        <v>412</v>
      </c>
      <c r="B321" t="s">
        <v>27</v>
      </c>
      <c r="G321" t="s">
        <v>6</v>
      </c>
    </row>
    <row r="322" spans="1:7" x14ac:dyDescent="0.25">
      <c r="A322" t="s">
        <v>413</v>
      </c>
      <c r="B322" t="s">
        <v>27</v>
      </c>
      <c r="G322" t="s">
        <v>6</v>
      </c>
    </row>
    <row r="323" spans="1:7" x14ac:dyDescent="0.25">
      <c r="A323" t="s">
        <v>414</v>
      </c>
      <c r="B323" t="s">
        <v>27</v>
      </c>
      <c r="G323" t="s">
        <v>6</v>
      </c>
    </row>
    <row r="324" spans="1:7" x14ac:dyDescent="0.25">
      <c r="A324" t="s">
        <v>415</v>
      </c>
      <c r="B324" t="s">
        <v>27</v>
      </c>
      <c r="G324" t="s">
        <v>6</v>
      </c>
    </row>
    <row r="325" spans="1:7" x14ac:dyDescent="0.25">
      <c r="A325" t="s">
        <v>416</v>
      </c>
      <c r="B325" t="s">
        <v>27</v>
      </c>
      <c r="G325" t="s">
        <v>6</v>
      </c>
    </row>
    <row r="326" spans="1:7" x14ac:dyDescent="0.25">
      <c r="A326" t="s">
        <v>417</v>
      </c>
      <c r="B326" t="s">
        <v>27</v>
      </c>
      <c r="G326" t="s">
        <v>6</v>
      </c>
    </row>
    <row r="327" spans="1:7" x14ac:dyDescent="0.25">
      <c r="A327" t="s">
        <v>418</v>
      </c>
      <c r="B327" t="s">
        <v>27</v>
      </c>
      <c r="G327" t="s">
        <v>6</v>
      </c>
    </row>
    <row r="328" spans="1:7" x14ac:dyDescent="0.25">
      <c r="A328" t="s">
        <v>419</v>
      </c>
      <c r="B328" t="s">
        <v>27</v>
      </c>
      <c r="G328" t="s">
        <v>6</v>
      </c>
    </row>
    <row r="329" spans="1:7" x14ac:dyDescent="0.25">
      <c r="A329" t="s">
        <v>420</v>
      </c>
      <c r="B329" t="s">
        <v>27</v>
      </c>
      <c r="G329" t="s">
        <v>6</v>
      </c>
    </row>
    <row r="330" spans="1:7" x14ac:dyDescent="0.25">
      <c r="A330" t="s">
        <v>421</v>
      </c>
      <c r="B330" t="s">
        <v>27</v>
      </c>
      <c r="G330" t="s">
        <v>6</v>
      </c>
    </row>
    <row r="331" spans="1:7" x14ac:dyDescent="0.25">
      <c r="A331" t="s">
        <v>422</v>
      </c>
      <c r="B331" t="s">
        <v>27</v>
      </c>
      <c r="G331" t="s">
        <v>6</v>
      </c>
    </row>
    <row r="332" spans="1:7" x14ac:dyDescent="0.25">
      <c r="A332" t="s">
        <v>423</v>
      </c>
      <c r="B332" t="s">
        <v>27</v>
      </c>
      <c r="G332" t="s">
        <v>6</v>
      </c>
    </row>
    <row r="333" spans="1:7" x14ac:dyDescent="0.25">
      <c r="A333" t="s">
        <v>424</v>
      </c>
      <c r="B333" t="s">
        <v>27</v>
      </c>
      <c r="G333" t="s">
        <v>6</v>
      </c>
    </row>
    <row r="334" spans="1:7" x14ac:dyDescent="0.25">
      <c r="A334" t="s">
        <v>425</v>
      </c>
      <c r="B334" t="s">
        <v>27</v>
      </c>
      <c r="G334" t="s">
        <v>6</v>
      </c>
    </row>
    <row r="335" spans="1:7" x14ac:dyDescent="0.25">
      <c r="A335" t="s">
        <v>426</v>
      </c>
      <c r="B335" t="s">
        <v>103</v>
      </c>
      <c r="G335" t="s">
        <v>6</v>
      </c>
    </row>
    <row r="336" spans="1:7" x14ac:dyDescent="0.25">
      <c r="A336" t="s">
        <v>427</v>
      </c>
      <c r="B336" t="s">
        <v>103</v>
      </c>
      <c r="G336" t="s">
        <v>6</v>
      </c>
    </row>
    <row r="337" spans="1:7" x14ac:dyDescent="0.25">
      <c r="A337" t="s">
        <v>428</v>
      </c>
      <c r="B337" t="s">
        <v>103</v>
      </c>
      <c r="G337" t="s">
        <v>6</v>
      </c>
    </row>
    <row r="338" spans="1:7" x14ac:dyDescent="0.25">
      <c r="A338" t="s">
        <v>429</v>
      </c>
      <c r="B338" t="s">
        <v>156</v>
      </c>
      <c r="G338" t="s">
        <v>6</v>
      </c>
    </row>
    <row r="339" spans="1:7" x14ac:dyDescent="0.25">
      <c r="A339" t="s">
        <v>430</v>
      </c>
      <c r="B339" t="s">
        <v>91</v>
      </c>
      <c r="G339" t="s">
        <v>6</v>
      </c>
    </row>
    <row r="340" spans="1:7" x14ac:dyDescent="0.25">
      <c r="A340" t="s">
        <v>431</v>
      </c>
      <c r="B340" t="s">
        <v>91</v>
      </c>
      <c r="G340" t="s">
        <v>6</v>
      </c>
    </row>
    <row r="341" spans="1:7" x14ac:dyDescent="0.25">
      <c r="A341" t="s">
        <v>432</v>
      </c>
      <c r="B341" t="s">
        <v>152</v>
      </c>
      <c r="G341" t="s">
        <v>6</v>
      </c>
    </row>
    <row r="342" spans="1:7" x14ac:dyDescent="0.25">
      <c r="A342" t="s">
        <v>433</v>
      </c>
      <c r="B342" t="s">
        <v>141</v>
      </c>
      <c r="G342" t="s">
        <v>6</v>
      </c>
    </row>
    <row r="343" spans="1:7" x14ac:dyDescent="0.25">
      <c r="A343" t="s">
        <v>434</v>
      </c>
      <c r="B343" t="s">
        <v>54</v>
      </c>
      <c r="G343" t="s">
        <v>6</v>
      </c>
    </row>
    <row r="344" spans="1:7" x14ac:dyDescent="0.25">
      <c r="A344" t="s">
        <v>435</v>
      </c>
      <c r="B344" t="s">
        <v>54</v>
      </c>
      <c r="G344" t="s">
        <v>6</v>
      </c>
    </row>
    <row r="345" spans="1:7" x14ac:dyDescent="0.25">
      <c r="A345" t="s">
        <v>436</v>
      </c>
      <c r="B345" t="s">
        <v>54</v>
      </c>
      <c r="G345" t="s">
        <v>6</v>
      </c>
    </row>
    <row r="346" spans="1:7" x14ac:dyDescent="0.25">
      <c r="A346" t="s">
        <v>437</v>
      </c>
      <c r="B346" t="s">
        <v>54</v>
      </c>
      <c r="G346" t="s">
        <v>6</v>
      </c>
    </row>
    <row r="347" spans="1:7" x14ac:dyDescent="0.25">
      <c r="A347" t="s">
        <v>438</v>
      </c>
      <c r="B347" t="s">
        <v>54</v>
      </c>
      <c r="G347" t="s">
        <v>6</v>
      </c>
    </row>
    <row r="348" spans="1:7" x14ac:dyDescent="0.25">
      <c r="A348" t="s">
        <v>439</v>
      </c>
      <c r="B348" t="s">
        <v>54</v>
      </c>
      <c r="G348" t="s">
        <v>6</v>
      </c>
    </row>
    <row r="349" spans="1:7" x14ac:dyDescent="0.25">
      <c r="A349" t="s">
        <v>440</v>
      </c>
      <c r="B349" t="s">
        <v>54</v>
      </c>
      <c r="G349" t="s">
        <v>6</v>
      </c>
    </row>
    <row r="350" spans="1:7" x14ac:dyDescent="0.25">
      <c r="A350" t="s">
        <v>441</v>
      </c>
      <c r="B350" t="s">
        <v>65</v>
      </c>
      <c r="G350" t="s">
        <v>6</v>
      </c>
    </row>
    <row r="351" spans="1:7" x14ac:dyDescent="0.25">
      <c r="A351" t="s">
        <v>442</v>
      </c>
      <c r="B351" t="s">
        <v>65</v>
      </c>
      <c r="G351" t="s">
        <v>6</v>
      </c>
    </row>
    <row r="352" spans="1:7" x14ac:dyDescent="0.25">
      <c r="A352" t="s">
        <v>443</v>
      </c>
      <c r="B352" t="s">
        <v>65</v>
      </c>
      <c r="G352" t="s">
        <v>6</v>
      </c>
    </row>
    <row r="353" spans="1:7" x14ac:dyDescent="0.25">
      <c r="A353" t="s">
        <v>444</v>
      </c>
      <c r="B353" t="s">
        <v>65</v>
      </c>
      <c r="G353" t="s">
        <v>6</v>
      </c>
    </row>
    <row r="354" spans="1:7" x14ac:dyDescent="0.25">
      <c r="A354" t="s">
        <v>445</v>
      </c>
      <c r="B354" t="s">
        <v>65</v>
      </c>
      <c r="G354" t="s">
        <v>6</v>
      </c>
    </row>
    <row r="355" spans="1:7" x14ac:dyDescent="0.25">
      <c r="A355" t="s">
        <v>446</v>
      </c>
      <c r="B355" t="s">
        <v>65</v>
      </c>
      <c r="G355" t="s">
        <v>119</v>
      </c>
    </row>
    <row r="356" spans="1:7" x14ac:dyDescent="0.25">
      <c r="A356" t="s">
        <v>447</v>
      </c>
      <c r="B356" t="s">
        <v>74</v>
      </c>
      <c r="G356" t="s">
        <v>119</v>
      </c>
    </row>
    <row r="357" spans="1:7" x14ac:dyDescent="0.25">
      <c r="A357" t="s">
        <v>448</v>
      </c>
      <c r="B357" t="s">
        <v>74</v>
      </c>
      <c r="G357" t="s">
        <v>119</v>
      </c>
    </row>
    <row r="358" spans="1:7" x14ac:dyDescent="0.25">
      <c r="A358" t="s">
        <v>449</v>
      </c>
      <c r="B358" t="s">
        <v>74</v>
      </c>
      <c r="G358" t="s">
        <v>134</v>
      </c>
    </row>
    <row r="359" spans="1:7" x14ac:dyDescent="0.25">
      <c r="A359" t="s">
        <v>450</v>
      </c>
      <c r="B359" t="s">
        <v>107</v>
      </c>
      <c r="G359" t="s">
        <v>134</v>
      </c>
    </row>
    <row r="360" spans="1:7" x14ac:dyDescent="0.25">
      <c r="A360" t="s">
        <v>451</v>
      </c>
      <c r="B360" t="s">
        <v>107</v>
      </c>
      <c r="G360" t="s">
        <v>134</v>
      </c>
    </row>
    <row r="361" spans="1:7" x14ac:dyDescent="0.25">
      <c r="A361" t="s">
        <v>452</v>
      </c>
      <c r="B361" t="s">
        <v>107</v>
      </c>
      <c r="G361" t="s">
        <v>134</v>
      </c>
    </row>
    <row r="362" spans="1:7" x14ac:dyDescent="0.25">
      <c r="A362" t="s">
        <v>453</v>
      </c>
      <c r="B362" t="s">
        <v>13</v>
      </c>
      <c r="G362" t="s">
        <v>134</v>
      </c>
    </row>
    <row r="363" spans="1:7" x14ac:dyDescent="0.25">
      <c r="A363" t="s">
        <v>454</v>
      </c>
      <c r="B363" t="s">
        <v>13</v>
      </c>
      <c r="G363" t="s">
        <v>134</v>
      </c>
    </row>
    <row r="364" spans="1:7" x14ac:dyDescent="0.25">
      <c r="A364" t="s">
        <v>455</v>
      </c>
      <c r="B364" t="s">
        <v>13</v>
      </c>
      <c r="G364" t="s">
        <v>134</v>
      </c>
    </row>
    <row r="365" spans="1:7" x14ac:dyDescent="0.25">
      <c r="A365" t="s">
        <v>456</v>
      </c>
      <c r="B365" t="s">
        <v>13</v>
      </c>
      <c r="G365" t="s">
        <v>134</v>
      </c>
    </row>
    <row r="366" spans="1:7" x14ac:dyDescent="0.25">
      <c r="A366" t="s">
        <v>457</v>
      </c>
      <c r="B366" t="s">
        <v>13</v>
      </c>
      <c r="G366" t="s">
        <v>49</v>
      </c>
    </row>
    <row r="367" spans="1:7" x14ac:dyDescent="0.25">
      <c r="A367" t="s">
        <v>458</v>
      </c>
      <c r="B367" t="s">
        <v>13</v>
      </c>
      <c r="G367" t="s">
        <v>49</v>
      </c>
    </row>
    <row r="368" spans="1:7" x14ac:dyDescent="0.25">
      <c r="A368" t="s">
        <v>459</v>
      </c>
      <c r="B368" t="s">
        <v>13</v>
      </c>
      <c r="G368" t="s">
        <v>49</v>
      </c>
    </row>
    <row r="369" spans="1:7" x14ac:dyDescent="0.25">
      <c r="A369" t="s">
        <v>460</v>
      </c>
      <c r="B369" t="s">
        <v>13</v>
      </c>
      <c r="G369" t="s">
        <v>49</v>
      </c>
    </row>
    <row r="370" spans="1:7" x14ac:dyDescent="0.25">
      <c r="A370" t="s">
        <v>461</v>
      </c>
      <c r="B370" t="s">
        <v>13</v>
      </c>
      <c r="G370" t="s">
        <v>49</v>
      </c>
    </row>
    <row r="371" spans="1:7" x14ac:dyDescent="0.25">
      <c r="A371" t="s">
        <v>462</v>
      </c>
      <c r="B371" t="s">
        <v>13</v>
      </c>
      <c r="G371" t="s">
        <v>49</v>
      </c>
    </row>
    <row r="372" spans="1:7" x14ac:dyDescent="0.25">
      <c r="A372" t="s">
        <v>463</v>
      </c>
      <c r="B372" t="s">
        <v>13</v>
      </c>
      <c r="G372" t="s">
        <v>49</v>
      </c>
    </row>
    <row r="373" spans="1:7" x14ac:dyDescent="0.25">
      <c r="A373" t="s">
        <v>464</v>
      </c>
      <c r="B373" t="s">
        <v>13</v>
      </c>
      <c r="G373" t="s">
        <v>49</v>
      </c>
    </row>
    <row r="374" spans="1:7" x14ac:dyDescent="0.25">
      <c r="A374" t="s">
        <v>465</v>
      </c>
      <c r="B374" t="s">
        <v>13</v>
      </c>
      <c r="G374" t="s">
        <v>49</v>
      </c>
    </row>
    <row r="375" spans="1:7" x14ac:dyDescent="0.25">
      <c r="A375" t="s">
        <v>466</v>
      </c>
      <c r="B375" t="s">
        <v>13</v>
      </c>
      <c r="G375" t="s">
        <v>49</v>
      </c>
    </row>
    <row r="376" spans="1:7" x14ac:dyDescent="0.25">
      <c r="A376" t="s">
        <v>467</v>
      </c>
      <c r="B376" t="s">
        <v>13</v>
      </c>
      <c r="G376" t="s">
        <v>49</v>
      </c>
    </row>
    <row r="377" spans="1:7" x14ac:dyDescent="0.25">
      <c r="A377" t="s">
        <v>468</v>
      </c>
      <c r="B377" t="s">
        <v>13</v>
      </c>
      <c r="G377" t="s">
        <v>49</v>
      </c>
    </row>
    <row r="378" spans="1:7" x14ac:dyDescent="0.25">
      <c r="A378" t="s">
        <v>469</v>
      </c>
      <c r="B378" t="s">
        <v>13</v>
      </c>
      <c r="G378" t="s">
        <v>49</v>
      </c>
    </row>
    <row r="379" spans="1:7" x14ac:dyDescent="0.25">
      <c r="A379" t="s">
        <v>470</v>
      </c>
      <c r="B379" t="s">
        <v>13</v>
      </c>
      <c r="G379" t="s">
        <v>49</v>
      </c>
    </row>
    <row r="380" spans="1:7" x14ac:dyDescent="0.25">
      <c r="A380" t="s">
        <v>471</v>
      </c>
      <c r="B380" t="s">
        <v>13</v>
      </c>
      <c r="G380" t="s">
        <v>49</v>
      </c>
    </row>
    <row r="381" spans="1:7" x14ac:dyDescent="0.25">
      <c r="A381" t="s">
        <v>472</v>
      </c>
      <c r="B381" t="s">
        <v>13</v>
      </c>
      <c r="G381" t="s">
        <v>49</v>
      </c>
    </row>
    <row r="382" spans="1:7" x14ac:dyDescent="0.25">
      <c r="A382" t="s">
        <v>473</v>
      </c>
      <c r="B382" t="s">
        <v>13</v>
      </c>
      <c r="G382" t="s">
        <v>49</v>
      </c>
    </row>
    <row r="383" spans="1:7" x14ac:dyDescent="0.25">
      <c r="A383" t="s">
        <v>474</v>
      </c>
      <c r="B383" t="s">
        <v>13</v>
      </c>
      <c r="G383" t="s">
        <v>49</v>
      </c>
    </row>
    <row r="384" spans="1:7" x14ac:dyDescent="0.25">
      <c r="A384" t="s">
        <v>475</v>
      </c>
      <c r="B384" t="s">
        <v>13</v>
      </c>
      <c r="G384" t="s">
        <v>49</v>
      </c>
    </row>
    <row r="385" spans="1:7" x14ac:dyDescent="0.25">
      <c r="A385" t="s">
        <v>476</v>
      </c>
      <c r="B385" t="s">
        <v>13</v>
      </c>
      <c r="G385" t="s">
        <v>49</v>
      </c>
    </row>
    <row r="386" spans="1:7" x14ac:dyDescent="0.25">
      <c r="A386" t="s">
        <v>477</v>
      </c>
      <c r="B386" t="s">
        <v>13</v>
      </c>
      <c r="G386" t="s">
        <v>49</v>
      </c>
    </row>
    <row r="387" spans="1:7" x14ac:dyDescent="0.25">
      <c r="A387" t="s">
        <v>478</v>
      </c>
      <c r="B387" t="s">
        <v>13</v>
      </c>
      <c r="G387" t="s">
        <v>49</v>
      </c>
    </row>
    <row r="388" spans="1:7" x14ac:dyDescent="0.25">
      <c r="A388" t="s">
        <v>479</v>
      </c>
      <c r="B388" t="s">
        <v>13</v>
      </c>
      <c r="G388" t="s">
        <v>49</v>
      </c>
    </row>
    <row r="389" spans="1:7" x14ac:dyDescent="0.25">
      <c r="A389" t="s">
        <v>480</v>
      </c>
      <c r="B389" t="s">
        <v>13</v>
      </c>
      <c r="G389" t="s">
        <v>49</v>
      </c>
    </row>
    <row r="390" spans="1:7" x14ac:dyDescent="0.25">
      <c r="A390" t="s">
        <v>481</v>
      </c>
      <c r="B390" t="s">
        <v>13</v>
      </c>
      <c r="G390" t="s">
        <v>49</v>
      </c>
    </row>
    <row r="391" spans="1:7" x14ac:dyDescent="0.25">
      <c r="A391" t="s">
        <v>482</v>
      </c>
      <c r="B391" t="s">
        <v>13</v>
      </c>
      <c r="G391" t="s">
        <v>49</v>
      </c>
    </row>
    <row r="392" spans="1:7" x14ac:dyDescent="0.25">
      <c r="A392" t="s">
        <v>483</v>
      </c>
      <c r="B392" t="s">
        <v>70</v>
      </c>
      <c r="G392" t="s">
        <v>49</v>
      </c>
    </row>
    <row r="393" spans="1:7" x14ac:dyDescent="0.25">
      <c r="A393" t="s">
        <v>484</v>
      </c>
      <c r="B393" t="s">
        <v>70</v>
      </c>
      <c r="G393" t="s">
        <v>97</v>
      </c>
    </row>
    <row r="394" spans="1:7" x14ac:dyDescent="0.25">
      <c r="A394" t="s">
        <v>485</v>
      </c>
      <c r="B394" t="s">
        <v>70</v>
      </c>
      <c r="G394" t="s">
        <v>97</v>
      </c>
    </row>
    <row r="395" spans="1:7" x14ac:dyDescent="0.25">
      <c r="A395" t="s">
        <v>486</v>
      </c>
      <c r="B395" t="s">
        <v>70</v>
      </c>
      <c r="G395" t="s">
        <v>97</v>
      </c>
    </row>
    <row r="396" spans="1:7" x14ac:dyDescent="0.25">
      <c r="A396" t="s">
        <v>487</v>
      </c>
      <c r="B396" t="s">
        <v>70</v>
      </c>
      <c r="G396" t="s">
        <v>97</v>
      </c>
    </row>
    <row r="397" spans="1:7" x14ac:dyDescent="0.25">
      <c r="A397" t="s">
        <v>488</v>
      </c>
      <c r="B397" t="s">
        <v>83</v>
      </c>
      <c r="G397" t="s">
        <v>97</v>
      </c>
    </row>
    <row r="398" spans="1:7" x14ac:dyDescent="0.25">
      <c r="A398" t="s">
        <v>489</v>
      </c>
      <c r="B398" t="s">
        <v>83</v>
      </c>
      <c r="G398" t="s">
        <v>97</v>
      </c>
    </row>
    <row r="399" spans="1:7" x14ac:dyDescent="0.25">
      <c r="A399" t="s">
        <v>490</v>
      </c>
      <c r="B399" t="s">
        <v>94</v>
      </c>
      <c r="G399" t="s">
        <v>97</v>
      </c>
    </row>
    <row r="400" spans="1:7" x14ac:dyDescent="0.25">
      <c r="A400" t="s">
        <v>491</v>
      </c>
      <c r="B400" t="s">
        <v>94</v>
      </c>
      <c r="G400" t="s">
        <v>97</v>
      </c>
    </row>
    <row r="401" spans="1:7" x14ac:dyDescent="0.25">
      <c r="A401" t="s">
        <v>492</v>
      </c>
      <c r="B401" t="s">
        <v>129</v>
      </c>
      <c r="G401" t="s">
        <v>33</v>
      </c>
    </row>
    <row r="402" spans="1:7" x14ac:dyDescent="0.25">
      <c r="A402" t="s">
        <v>493</v>
      </c>
      <c r="B402" t="s">
        <v>129</v>
      </c>
      <c r="G402" t="s">
        <v>33</v>
      </c>
    </row>
    <row r="403" spans="1:7" x14ac:dyDescent="0.25">
      <c r="A403" t="s">
        <v>494</v>
      </c>
      <c r="B403" t="s">
        <v>71</v>
      </c>
      <c r="G403" t="s">
        <v>33</v>
      </c>
    </row>
    <row r="404" spans="1:7" x14ac:dyDescent="0.25">
      <c r="A404" t="s">
        <v>495</v>
      </c>
      <c r="B404" t="s">
        <v>71</v>
      </c>
      <c r="G404" t="s">
        <v>33</v>
      </c>
    </row>
    <row r="405" spans="1:7" x14ac:dyDescent="0.25">
      <c r="A405" t="s">
        <v>496</v>
      </c>
      <c r="B405" t="s">
        <v>71</v>
      </c>
      <c r="G405" t="s">
        <v>33</v>
      </c>
    </row>
    <row r="406" spans="1:7" x14ac:dyDescent="0.25">
      <c r="A406" t="s">
        <v>497</v>
      </c>
      <c r="B406" t="s">
        <v>22</v>
      </c>
      <c r="G406" t="s">
        <v>33</v>
      </c>
    </row>
    <row r="407" spans="1:7" x14ac:dyDescent="0.25">
      <c r="A407" t="s">
        <v>498</v>
      </c>
      <c r="B407" t="s">
        <v>22</v>
      </c>
      <c r="G407" t="s">
        <v>33</v>
      </c>
    </row>
    <row r="408" spans="1:7" x14ac:dyDescent="0.25">
      <c r="A408" t="s">
        <v>499</v>
      </c>
      <c r="B408" t="s">
        <v>22</v>
      </c>
      <c r="G408" t="s">
        <v>33</v>
      </c>
    </row>
    <row r="409" spans="1:7" x14ac:dyDescent="0.25">
      <c r="A409" t="s">
        <v>500</v>
      </c>
      <c r="B409" t="s">
        <v>22</v>
      </c>
      <c r="G409" t="s">
        <v>33</v>
      </c>
    </row>
    <row r="410" spans="1:7" x14ac:dyDescent="0.25">
      <c r="A410" t="s">
        <v>501</v>
      </c>
      <c r="B410" t="s">
        <v>22</v>
      </c>
      <c r="G410" t="s">
        <v>33</v>
      </c>
    </row>
    <row r="411" spans="1:7" x14ac:dyDescent="0.25">
      <c r="A411" t="s">
        <v>502</v>
      </c>
      <c r="B411" t="s">
        <v>22</v>
      </c>
      <c r="G411" t="s">
        <v>33</v>
      </c>
    </row>
    <row r="412" spans="1:7" x14ac:dyDescent="0.25">
      <c r="A412" t="s">
        <v>503</v>
      </c>
      <c r="B412" t="s">
        <v>22</v>
      </c>
      <c r="G412" t="s">
        <v>33</v>
      </c>
    </row>
    <row r="413" spans="1:7" x14ac:dyDescent="0.25">
      <c r="A413" t="s">
        <v>504</v>
      </c>
      <c r="B413" t="s">
        <v>22</v>
      </c>
      <c r="G413" t="s">
        <v>33</v>
      </c>
    </row>
    <row r="414" spans="1:7" x14ac:dyDescent="0.25">
      <c r="A414" t="s">
        <v>505</v>
      </c>
      <c r="B414" t="s">
        <v>22</v>
      </c>
      <c r="G414" t="s">
        <v>33</v>
      </c>
    </row>
    <row r="415" spans="1:7" x14ac:dyDescent="0.25">
      <c r="A415" t="s">
        <v>506</v>
      </c>
      <c r="B415" t="s">
        <v>22</v>
      </c>
      <c r="G415" t="s">
        <v>33</v>
      </c>
    </row>
    <row r="416" spans="1:7" x14ac:dyDescent="0.25">
      <c r="A416" t="s">
        <v>507</v>
      </c>
      <c r="B416" t="s">
        <v>22</v>
      </c>
      <c r="G416" t="s">
        <v>33</v>
      </c>
    </row>
    <row r="417" spans="1:7" x14ac:dyDescent="0.25">
      <c r="A417" t="s">
        <v>508</v>
      </c>
      <c r="B417" t="s">
        <v>22</v>
      </c>
      <c r="G417" t="s">
        <v>33</v>
      </c>
    </row>
    <row r="418" spans="1:7" x14ac:dyDescent="0.25">
      <c r="A418" t="s">
        <v>509</v>
      </c>
      <c r="B418" t="s">
        <v>22</v>
      </c>
      <c r="G418" t="s">
        <v>33</v>
      </c>
    </row>
    <row r="419" spans="1:7" x14ac:dyDescent="0.25">
      <c r="A419" t="s">
        <v>510</v>
      </c>
      <c r="B419" t="s">
        <v>22</v>
      </c>
      <c r="G419" t="s">
        <v>33</v>
      </c>
    </row>
    <row r="420" spans="1:7" x14ac:dyDescent="0.25">
      <c r="A420" t="s">
        <v>511</v>
      </c>
      <c r="B420" t="s">
        <v>22</v>
      </c>
      <c r="G420" t="s">
        <v>33</v>
      </c>
    </row>
    <row r="421" spans="1:7" x14ac:dyDescent="0.25">
      <c r="A421" t="s">
        <v>512</v>
      </c>
      <c r="B421" t="s">
        <v>22</v>
      </c>
      <c r="G421" t="s">
        <v>33</v>
      </c>
    </row>
    <row r="422" spans="1:7" x14ac:dyDescent="0.25">
      <c r="A422" t="s">
        <v>513</v>
      </c>
      <c r="B422" t="s">
        <v>22</v>
      </c>
      <c r="G422" t="s">
        <v>33</v>
      </c>
    </row>
    <row r="423" spans="1:7" x14ac:dyDescent="0.25">
      <c r="A423" t="s">
        <v>514</v>
      </c>
      <c r="B423" t="s">
        <v>22</v>
      </c>
      <c r="G423" t="s">
        <v>33</v>
      </c>
    </row>
    <row r="424" spans="1:7" x14ac:dyDescent="0.25">
      <c r="A424" t="s">
        <v>515</v>
      </c>
      <c r="B424" t="s">
        <v>22</v>
      </c>
      <c r="G424" t="s">
        <v>33</v>
      </c>
    </row>
    <row r="425" spans="1:7" x14ac:dyDescent="0.25">
      <c r="A425" t="s">
        <v>516</v>
      </c>
      <c r="B425" t="s">
        <v>22</v>
      </c>
      <c r="G425" t="s">
        <v>33</v>
      </c>
    </row>
    <row r="426" spans="1:7" x14ac:dyDescent="0.25">
      <c r="A426" t="s">
        <v>517</v>
      </c>
      <c r="B426" t="s">
        <v>24</v>
      </c>
      <c r="G426" t="s">
        <v>33</v>
      </c>
    </row>
    <row r="427" spans="1:7" x14ac:dyDescent="0.25">
      <c r="A427" t="s">
        <v>518</v>
      </c>
      <c r="B427" t="s">
        <v>24</v>
      </c>
      <c r="G427" t="s">
        <v>33</v>
      </c>
    </row>
    <row r="428" spans="1:7" x14ac:dyDescent="0.25">
      <c r="A428" t="s">
        <v>519</v>
      </c>
      <c r="B428" t="s">
        <v>24</v>
      </c>
      <c r="G428" t="s">
        <v>33</v>
      </c>
    </row>
    <row r="429" spans="1:7" x14ac:dyDescent="0.25">
      <c r="A429" t="s">
        <v>520</v>
      </c>
      <c r="B429" t="s">
        <v>24</v>
      </c>
      <c r="G429" t="s">
        <v>33</v>
      </c>
    </row>
    <row r="430" spans="1:7" x14ac:dyDescent="0.25">
      <c r="A430" t="s">
        <v>521</v>
      </c>
      <c r="B430" t="s">
        <v>24</v>
      </c>
      <c r="G430" t="s">
        <v>33</v>
      </c>
    </row>
    <row r="431" spans="1:7" x14ac:dyDescent="0.25">
      <c r="A431" t="s">
        <v>522</v>
      </c>
      <c r="B431" t="s">
        <v>24</v>
      </c>
      <c r="G431" t="s">
        <v>33</v>
      </c>
    </row>
    <row r="432" spans="1:7" x14ac:dyDescent="0.25">
      <c r="A432" t="s">
        <v>523</v>
      </c>
      <c r="B432" t="s">
        <v>24</v>
      </c>
      <c r="G432" t="s">
        <v>33</v>
      </c>
    </row>
    <row r="433" spans="1:7" x14ac:dyDescent="0.25">
      <c r="A433" t="s">
        <v>524</v>
      </c>
      <c r="B433" t="s">
        <v>24</v>
      </c>
      <c r="G433" t="s">
        <v>33</v>
      </c>
    </row>
    <row r="434" spans="1:7" x14ac:dyDescent="0.25">
      <c r="A434" t="s">
        <v>525</v>
      </c>
      <c r="B434" t="s">
        <v>24</v>
      </c>
      <c r="G434" t="s">
        <v>33</v>
      </c>
    </row>
    <row r="435" spans="1:7" x14ac:dyDescent="0.25">
      <c r="A435" t="s">
        <v>526</v>
      </c>
      <c r="B435" t="s">
        <v>24</v>
      </c>
      <c r="G435" t="s">
        <v>33</v>
      </c>
    </row>
    <row r="436" spans="1:7" x14ac:dyDescent="0.25">
      <c r="A436" t="s">
        <v>527</v>
      </c>
      <c r="B436" t="s">
        <v>24</v>
      </c>
      <c r="G436" t="s">
        <v>33</v>
      </c>
    </row>
    <row r="437" spans="1:7" x14ac:dyDescent="0.25">
      <c r="A437" t="s">
        <v>528</v>
      </c>
      <c r="B437" t="s">
        <v>24</v>
      </c>
      <c r="G437" t="s">
        <v>33</v>
      </c>
    </row>
    <row r="438" spans="1:7" x14ac:dyDescent="0.25">
      <c r="A438" t="s">
        <v>529</v>
      </c>
      <c r="B438" t="s">
        <v>24</v>
      </c>
      <c r="G438" t="s">
        <v>33</v>
      </c>
    </row>
    <row r="439" spans="1:7" x14ac:dyDescent="0.25">
      <c r="A439" t="s">
        <v>530</v>
      </c>
      <c r="B439" t="s">
        <v>24</v>
      </c>
      <c r="G439" t="s">
        <v>33</v>
      </c>
    </row>
    <row r="440" spans="1:7" x14ac:dyDescent="0.25">
      <c r="A440" t="s">
        <v>531</v>
      </c>
      <c r="B440" t="s">
        <v>24</v>
      </c>
      <c r="G440" t="s">
        <v>33</v>
      </c>
    </row>
    <row r="441" spans="1:7" x14ac:dyDescent="0.25">
      <c r="A441" t="s">
        <v>532</v>
      </c>
      <c r="B441" t="s">
        <v>24</v>
      </c>
      <c r="G441" t="s">
        <v>33</v>
      </c>
    </row>
    <row r="442" spans="1:7" x14ac:dyDescent="0.25">
      <c r="A442" t="s">
        <v>533</v>
      </c>
      <c r="B442" t="s">
        <v>24</v>
      </c>
      <c r="G442" t="s">
        <v>33</v>
      </c>
    </row>
    <row r="443" spans="1:7" x14ac:dyDescent="0.25">
      <c r="A443" t="s">
        <v>534</v>
      </c>
      <c r="B443" t="s">
        <v>24</v>
      </c>
      <c r="G443" t="s">
        <v>33</v>
      </c>
    </row>
    <row r="444" spans="1:7" x14ac:dyDescent="0.25">
      <c r="A444" t="s">
        <v>535</v>
      </c>
      <c r="B444" t="s">
        <v>56</v>
      </c>
      <c r="G444" t="s">
        <v>33</v>
      </c>
    </row>
    <row r="445" spans="1:7" x14ac:dyDescent="0.25">
      <c r="A445" t="s">
        <v>536</v>
      </c>
      <c r="B445" t="s">
        <v>56</v>
      </c>
      <c r="G445" t="s">
        <v>33</v>
      </c>
    </row>
    <row r="446" spans="1:7" x14ac:dyDescent="0.25">
      <c r="A446" t="s">
        <v>537</v>
      </c>
      <c r="B446" t="s">
        <v>56</v>
      </c>
      <c r="G446" t="s">
        <v>33</v>
      </c>
    </row>
    <row r="447" spans="1:7" x14ac:dyDescent="0.25">
      <c r="A447" t="s">
        <v>538</v>
      </c>
      <c r="B447" t="s">
        <v>56</v>
      </c>
      <c r="G447" t="s">
        <v>33</v>
      </c>
    </row>
    <row r="448" spans="1:7" x14ac:dyDescent="0.25">
      <c r="A448" t="s">
        <v>539</v>
      </c>
      <c r="B448" t="s">
        <v>56</v>
      </c>
      <c r="G448" t="s">
        <v>33</v>
      </c>
    </row>
    <row r="449" spans="1:7" x14ac:dyDescent="0.25">
      <c r="A449" t="s">
        <v>540</v>
      </c>
      <c r="B449" t="s">
        <v>56</v>
      </c>
      <c r="G449" t="s">
        <v>33</v>
      </c>
    </row>
    <row r="450" spans="1:7" x14ac:dyDescent="0.25">
      <c r="A450" t="s">
        <v>541</v>
      </c>
      <c r="B450" t="s">
        <v>56</v>
      </c>
      <c r="G450" t="s">
        <v>33</v>
      </c>
    </row>
    <row r="451" spans="1:7" x14ac:dyDescent="0.25">
      <c r="A451" t="s">
        <v>542</v>
      </c>
      <c r="B451" t="s">
        <v>163</v>
      </c>
      <c r="G451" t="s">
        <v>33</v>
      </c>
    </row>
    <row r="452" spans="1:7" x14ac:dyDescent="0.25">
      <c r="A452" t="s">
        <v>543</v>
      </c>
      <c r="B452" t="s">
        <v>104</v>
      </c>
      <c r="G452" t="s">
        <v>139</v>
      </c>
    </row>
    <row r="453" spans="1:7" x14ac:dyDescent="0.25">
      <c r="A453" t="s">
        <v>544</v>
      </c>
      <c r="B453" t="s">
        <v>104</v>
      </c>
      <c r="G453" t="s">
        <v>139</v>
      </c>
    </row>
    <row r="454" spans="1:7" x14ac:dyDescent="0.25">
      <c r="A454" t="s">
        <v>545</v>
      </c>
      <c r="B454" t="s">
        <v>36</v>
      </c>
      <c r="G454" t="s">
        <v>139</v>
      </c>
    </row>
    <row r="455" spans="1:7" x14ac:dyDescent="0.25">
      <c r="A455" t="s">
        <v>546</v>
      </c>
      <c r="B455" t="s">
        <v>36</v>
      </c>
      <c r="G455" t="s">
        <v>139</v>
      </c>
    </row>
    <row r="456" spans="1:7" x14ac:dyDescent="0.25">
      <c r="A456" t="s">
        <v>547</v>
      </c>
      <c r="B456" t="s">
        <v>36</v>
      </c>
      <c r="G456" t="s">
        <v>139</v>
      </c>
    </row>
    <row r="457" spans="1:7" x14ac:dyDescent="0.25">
      <c r="A457" t="s">
        <v>548</v>
      </c>
      <c r="B457" t="s">
        <v>36</v>
      </c>
      <c r="G457" t="s">
        <v>139</v>
      </c>
    </row>
    <row r="458" spans="1:7" x14ac:dyDescent="0.25">
      <c r="A458" t="s">
        <v>549</v>
      </c>
      <c r="B458" t="s">
        <v>36</v>
      </c>
      <c r="G458" t="s">
        <v>73</v>
      </c>
    </row>
    <row r="459" spans="1:7" x14ac:dyDescent="0.25">
      <c r="A459" t="s">
        <v>550</v>
      </c>
      <c r="B459" t="s">
        <v>36</v>
      </c>
      <c r="G459" t="s">
        <v>73</v>
      </c>
    </row>
    <row r="460" spans="1:7" x14ac:dyDescent="0.25">
      <c r="A460" t="s">
        <v>551</v>
      </c>
      <c r="B460" t="s">
        <v>36</v>
      </c>
      <c r="G460" t="s">
        <v>73</v>
      </c>
    </row>
    <row r="461" spans="1:7" x14ac:dyDescent="0.25">
      <c r="A461" t="s">
        <v>552</v>
      </c>
      <c r="B461" t="s">
        <v>36</v>
      </c>
      <c r="G461" t="s">
        <v>73</v>
      </c>
    </row>
    <row r="462" spans="1:7" x14ac:dyDescent="0.25">
      <c r="A462" t="s">
        <v>553</v>
      </c>
      <c r="B462" t="s">
        <v>36</v>
      </c>
      <c r="G462" t="s">
        <v>73</v>
      </c>
    </row>
    <row r="463" spans="1:7" x14ac:dyDescent="0.25">
      <c r="A463" t="s">
        <v>554</v>
      </c>
      <c r="B463" t="s">
        <v>36</v>
      </c>
      <c r="G463" t="s">
        <v>73</v>
      </c>
    </row>
    <row r="464" spans="1:7" x14ac:dyDescent="0.25">
      <c r="A464" t="s">
        <v>555</v>
      </c>
      <c r="B464" t="s">
        <v>36</v>
      </c>
      <c r="G464" t="s">
        <v>73</v>
      </c>
    </row>
    <row r="465" spans="1:7" x14ac:dyDescent="0.25">
      <c r="A465" t="s">
        <v>556</v>
      </c>
      <c r="B465" t="s">
        <v>36</v>
      </c>
      <c r="G465" t="s">
        <v>73</v>
      </c>
    </row>
    <row r="466" spans="1:7" x14ac:dyDescent="0.25">
      <c r="A466" t="s">
        <v>557</v>
      </c>
      <c r="B466" t="s">
        <v>36</v>
      </c>
      <c r="G466" t="s">
        <v>73</v>
      </c>
    </row>
    <row r="467" spans="1:7" x14ac:dyDescent="0.25">
      <c r="A467" t="s">
        <v>558</v>
      </c>
      <c r="B467" t="s">
        <v>165</v>
      </c>
      <c r="G467" t="s">
        <v>73</v>
      </c>
    </row>
    <row r="468" spans="1:7" x14ac:dyDescent="0.25">
      <c r="A468" t="s">
        <v>559</v>
      </c>
      <c r="B468" t="s">
        <v>41</v>
      </c>
      <c r="G468" t="s">
        <v>180</v>
      </c>
    </row>
    <row r="469" spans="1:7" x14ac:dyDescent="0.25">
      <c r="A469" t="s">
        <v>560</v>
      </c>
      <c r="B469" t="s">
        <v>41</v>
      </c>
      <c r="G469" t="s">
        <v>180</v>
      </c>
    </row>
    <row r="470" spans="1:7" x14ac:dyDescent="0.25">
      <c r="A470" t="s">
        <v>561</v>
      </c>
      <c r="B470" t="s">
        <v>41</v>
      </c>
      <c r="G470" t="s">
        <v>47</v>
      </c>
    </row>
    <row r="471" spans="1:7" x14ac:dyDescent="0.25">
      <c r="A471" t="s">
        <v>562</v>
      </c>
      <c r="B471" t="s">
        <v>41</v>
      </c>
      <c r="G471" t="s">
        <v>47</v>
      </c>
    </row>
    <row r="472" spans="1:7" x14ac:dyDescent="0.25">
      <c r="A472" t="s">
        <v>563</v>
      </c>
      <c r="B472" t="s">
        <v>41</v>
      </c>
      <c r="G472" t="s">
        <v>47</v>
      </c>
    </row>
    <row r="473" spans="1:7" x14ac:dyDescent="0.25">
      <c r="A473" t="s">
        <v>564</v>
      </c>
      <c r="B473" t="s">
        <v>41</v>
      </c>
      <c r="G473" t="s">
        <v>47</v>
      </c>
    </row>
    <row r="474" spans="1:7" x14ac:dyDescent="0.25">
      <c r="A474" t="s">
        <v>565</v>
      </c>
      <c r="B474" t="s">
        <v>41</v>
      </c>
      <c r="G474" t="s">
        <v>47</v>
      </c>
    </row>
    <row r="475" spans="1:7" x14ac:dyDescent="0.25">
      <c r="A475" t="s">
        <v>566</v>
      </c>
      <c r="B475" t="s">
        <v>41</v>
      </c>
      <c r="G475" t="s">
        <v>47</v>
      </c>
    </row>
    <row r="476" spans="1:7" x14ac:dyDescent="0.25">
      <c r="A476" t="s">
        <v>567</v>
      </c>
      <c r="B476" t="s">
        <v>41</v>
      </c>
      <c r="G476" t="s">
        <v>47</v>
      </c>
    </row>
    <row r="477" spans="1:7" x14ac:dyDescent="0.25">
      <c r="A477" t="s">
        <v>568</v>
      </c>
      <c r="B477" t="s">
        <v>41</v>
      </c>
      <c r="G477" t="s">
        <v>47</v>
      </c>
    </row>
    <row r="478" spans="1:7" x14ac:dyDescent="0.25">
      <c r="A478" t="s">
        <v>569</v>
      </c>
      <c r="B478" t="s">
        <v>88</v>
      </c>
      <c r="G478" t="s">
        <v>47</v>
      </c>
    </row>
    <row r="479" spans="1:7" x14ac:dyDescent="0.25">
      <c r="A479" t="s">
        <v>570</v>
      </c>
      <c r="B479" t="s">
        <v>88</v>
      </c>
      <c r="G479" t="s">
        <v>47</v>
      </c>
    </row>
    <row r="480" spans="1:7" x14ac:dyDescent="0.25">
      <c r="A480" t="s">
        <v>571</v>
      </c>
      <c r="B480" t="s">
        <v>88</v>
      </c>
      <c r="G480" t="s">
        <v>47</v>
      </c>
    </row>
    <row r="481" spans="1:7" x14ac:dyDescent="0.25">
      <c r="A481" t="s">
        <v>572</v>
      </c>
      <c r="B481" t="s">
        <v>88</v>
      </c>
      <c r="G481" t="s">
        <v>47</v>
      </c>
    </row>
    <row r="482" spans="1:7" x14ac:dyDescent="0.25">
      <c r="A482" t="s">
        <v>573</v>
      </c>
      <c r="B482" t="s">
        <v>90</v>
      </c>
      <c r="G482" t="s">
        <v>47</v>
      </c>
    </row>
    <row r="483" spans="1:7" x14ac:dyDescent="0.25">
      <c r="A483" t="s">
        <v>574</v>
      </c>
      <c r="B483" t="s">
        <v>90</v>
      </c>
      <c r="G483" t="s">
        <v>47</v>
      </c>
    </row>
    <row r="484" spans="1:7" x14ac:dyDescent="0.25">
      <c r="A484" t="s">
        <v>575</v>
      </c>
      <c r="B484" t="s">
        <v>90</v>
      </c>
      <c r="G484" t="s">
        <v>47</v>
      </c>
    </row>
    <row r="485" spans="1:7" x14ac:dyDescent="0.25">
      <c r="A485" t="s">
        <v>576</v>
      </c>
      <c r="B485" t="s">
        <v>90</v>
      </c>
      <c r="G485" t="s">
        <v>47</v>
      </c>
    </row>
    <row r="486" spans="1:7" x14ac:dyDescent="0.25">
      <c r="A486" t="s">
        <v>577</v>
      </c>
      <c r="B486" t="s">
        <v>16</v>
      </c>
      <c r="G486" t="s">
        <v>47</v>
      </c>
    </row>
    <row r="487" spans="1:7" x14ac:dyDescent="0.25">
      <c r="A487" t="s">
        <v>578</v>
      </c>
      <c r="B487" t="s">
        <v>16</v>
      </c>
      <c r="G487" t="s">
        <v>47</v>
      </c>
    </row>
    <row r="488" spans="1:7" x14ac:dyDescent="0.25">
      <c r="A488" t="s">
        <v>579</v>
      </c>
      <c r="B488" t="s">
        <v>16</v>
      </c>
      <c r="G488" t="s">
        <v>47</v>
      </c>
    </row>
    <row r="489" spans="1:7" x14ac:dyDescent="0.25">
      <c r="A489" t="s">
        <v>580</v>
      </c>
      <c r="B489" t="s">
        <v>16</v>
      </c>
      <c r="G489" t="s">
        <v>47</v>
      </c>
    </row>
    <row r="490" spans="1:7" x14ac:dyDescent="0.25">
      <c r="A490" t="s">
        <v>581</v>
      </c>
      <c r="B490" t="s">
        <v>16</v>
      </c>
      <c r="G490" t="s">
        <v>47</v>
      </c>
    </row>
    <row r="491" spans="1:7" x14ac:dyDescent="0.25">
      <c r="A491" t="s">
        <v>582</v>
      </c>
      <c r="B491" t="s">
        <v>16</v>
      </c>
      <c r="G491" t="s">
        <v>47</v>
      </c>
    </row>
    <row r="492" spans="1:7" x14ac:dyDescent="0.25">
      <c r="A492" t="s">
        <v>583</v>
      </c>
      <c r="B492" t="s">
        <v>16</v>
      </c>
      <c r="G492" t="s">
        <v>47</v>
      </c>
    </row>
    <row r="493" spans="1:7" x14ac:dyDescent="0.25">
      <c r="A493" t="s">
        <v>584</v>
      </c>
      <c r="B493" t="s">
        <v>16</v>
      </c>
      <c r="G493" t="s">
        <v>47</v>
      </c>
    </row>
    <row r="494" spans="1:7" x14ac:dyDescent="0.25">
      <c r="A494" t="s">
        <v>585</v>
      </c>
      <c r="B494" t="s">
        <v>16</v>
      </c>
      <c r="G494" t="s">
        <v>47</v>
      </c>
    </row>
    <row r="495" spans="1:7" x14ac:dyDescent="0.25">
      <c r="A495" t="s">
        <v>586</v>
      </c>
      <c r="B495" t="s">
        <v>16</v>
      </c>
      <c r="G495" t="s">
        <v>47</v>
      </c>
    </row>
    <row r="496" spans="1:7" x14ac:dyDescent="0.25">
      <c r="A496" t="s">
        <v>587</v>
      </c>
      <c r="B496" t="s">
        <v>16</v>
      </c>
      <c r="G496" t="s">
        <v>47</v>
      </c>
    </row>
    <row r="497" spans="1:7" x14ac:dyDescent="0.25">
      <c r="A497" t="s">
        <v>588</v>
      </c>
      <c r="B497" t="s">
        <v>16</v>
      </c>
      <c r="G497" t="s">
        <v>47</v>
      </c>
    </row>
    <row r="498" spans="1:7" x14ac:dyDescent="0.25">
      <c r="A498" t="s">
        <v>589</v>
      </c>
      <c r="B498" t="s">
        <v>16</v>
      </c>
      <c r="G498" t="s">
        <v>47</v>
      </c>
    </row>
    <row r="499" spans="1:7" x14ac:dyDescent="0.25">
      <c r="A499" t="s">
        <v>590</v>
      </c>
      <c r="B499" t="s">
        <v>16</v>
      </c>
      <c r="G499" t="s">
        <v>47</v>
      </c>
    </row>
    <row r="500" spans="1:7" x14ac:dyDescent="0.25">
      <c r="A500" t="s">
        <v>591</v>
      </c>
      <c r="B500" t="s">
        <v>16</v>
      </c>
      <c r="G500" t="s">
        <v>47</v>
      </c>
    </row>
    <row r="501" spans="1:7" x14ac:dyDescent="0.25">
      <c r="A501" t="s">
        <v>592</v>
      </c>
      <c r="B501" t="s">
        <v>44</v>
      </c>
      <c r="G501" t="s">
        <v>47</v>
      </c>
    </row>
    <row r="502" spans="1:7" x14ac:dyDescent="0.25">
      <c r="A502" t="s">
        <v>593</v>
      </c>
      <c r="B502" t="s">
        <v>44</v>
      </c>
      <c r="G502" t="s">
        <v>47</v>
      </c>
    </row>
    <row r="503" spans="1:7" x14ac:dyDescent="0.25">
      <c r="A503" t="s">
        <v>594</v>
      </c>
      <c r="B503" t="s">
        <v>44</v>
      </c>
      <c r="G503" t="s">
        <v>30</v>
      </c>
    </row>
    <row r="504" spans="1:7" x14ac:dyDescent="0.25">
      <c r="A504" t="s">
        <v>595</v>
      </c>
      <c r="B504" t="s">
        <v>44</v>
      </c>
      <c r="G504" t="s">
        <v>30</v>
      </c>
    </row>
    <row r="505" spans="1:7" x14ac:dyDescent="0.25">
      <c r="A505" t="s">
        <v>596</v>
      </c>
      <c r="B505" t="s">
        <v>44</v>
      </c>
      <c r="G505" t="s">
        <v>30</v>
      </c>
    </row>
    <row r="506" spans="1:7" x14ac:dyDescent="0.25">
      <c r="A506" t="s">
        <v>597</v>
      </c>
      <c r="B506" t="s">
        <v>44</v>
      </c>
      <c r="G506" t="s">
        <v>30</v>
      </c>
    </row>
    <row r="507" spans="1:7" x14ac:dyDescent="0.25">
      <c r="A507" t="s">
        <v>598</v>
      </c>
      <c r="B507" t="s">
        <v>44</v>
      </c>
      <c r="G507" t="s">
        <v>30</v>
      </c>
    </row>
    <row r="508" spans="1:7" x14ac:dyDescent="0.25">
      <c r="A508" t="s">
        <v>599</v>
      </c>
      <c r="B508" t="s">
        <v>44</v>
      </c>
      <c r="G508" t="s">
        <v>30</v>
      </c>
    </row>
    <row r="509" spans="1:7" x14ac:dyDescent="0.25">
      <c r="A509" t="s">
        <v>600</v>
      </c>
      <c r="B509" t="s">
        <v>44</v>
      </c>
      <c r="G509" t="s">
        <v>30</v>
      </c>
    </row>
    <row r="510" spans="1:7" x14ac:dyDescent="0.25">
      <c r="A510" t="s">
        <v>601</v>
      </c>
      <c r="B510" t="s">
        <v>44</v>
      </c>
      <c r="G510" t="s">
        <v>30</v>
      </c>
    </row>
    <row r="511" spans="1:7" x14ac:dyDescent="0.25">
      <c r="A511" t="s">
        <v>602</v>
      </c>
      <c r="B511" t="s">
        <v>60</v>
      </c>
      <c r="G511" t="s">
        <v>30</v>
      </c>
    </row>
    <row r="512" spans="1:7" x14ac:dyDescent="0.25">
      <c r="A512" t="s">
        <v>603</v>
      </c>
      <c r="B512" t="s">
        <v>60</v>
      </c>
      <c r="G512" t="s">
        <v>30</v>
      </c>
    </row>
    <row r="513" spans="1:7" x14ac:dyDescent="0.25">
      <c r="A513" t="s">
        <v>604</v>
      </c>
      <c r="B513" t="s">
        <v>60</v>
      </c>
      <c r="G513" t="s">
        <v>30</v>
      </c>
    </row>
    <row r="514" spans="1:7" x14ac:dyDescent="0.25">
      <c r="A514" t="s">
        <v>605</v>
      </c>
      <c r="B514" t="s">
        <v>60</v>
      </c>
      <c r="G514" t="s">
        <v>30</v>
      </c>
    </row>
    <row r="515" spans="1:7" x14ac:dyDescent="0.25">
      <c r="A515" t="s">
        <v>606</v>
      </c>
      <c r="B515" t="s">
        <v>60</v>
      </c>
      <c r="G515" t="s">
        <v>30</v>
      </c>
    </row>
    <row r="516" spans="1:7" x14ac:dyDescent="0.25">
      <c r="A516" t="s">
        <v>607</v>
      </c>
      <c r="B516" t="s">
        <v>60</v>
      </c>
      <c r="G516" t="s">
        <v>30</v>
      </c>
    </row>
    <row r="517" spans="1:7" x14ac:dyDescent="0.25">
      <c r="A517" t="s">
        <v>608</v>
      </c>
      <c r="B517" t="s">
        <v>60</v>
      </c>
      <c r="G517" t="s">
        <v>30</v>
      </c>
    </row>
    <row r="518" spans="1:7" x14ac:dyDescent="0.25">
      <c r="A518" t="s">
        <v>609</v>
      </c>
      <c r="B518" t="s">
        <v>86</v>
      </c>
      <c r="G518" t="s">
        <v>30</v>
      </c>
    </row>
    <row r="519" spans="1:7" x14ac:dyDescent="0.25">
      <c r="A519" t="s">
        <v>610</v>
      </c>
      <c r="B519" t="s">
        <v>86</v>
      </c>
      <c r="G519" t="s">
        <v>30</v>
      </c>
    </row>
    <row r="520" spans="1:7" x14ac:dyDescent="0.25">
      <c r="A520" t="s">
        <v>611</v>
      </c>
      <c r="B520" t="s">
        <v>86</v>
      </c>
      <c r="G520" t="s">
        <v>30</v>
      </c>
    </row>
    <row r="521" spans="1:7" x14ac:dyDescent="0.25">
      <c r="G521" t="s">
        <v>30</v>
      </c>
    </row>
    <row r="522" spans="1:7" x14ac:dyDescent="0.25">
      <c r="G522" t="s">
        <v>30</v>
      </c>
    </row>
    <row r="523" spans="1:7" x14ac:dyDescent="0.25">
      <c r="G523" t="s">
        <v>30</v>
      </c>
    </row>
    <row r="524" spans="1:7" x14ac:dyDescent="0.25">
      <c r="G524" t="s">
        <v>30</v>
      </c>
    </row>
    <row r="525" spans="1:7" x14ac:dyDescent="0.25">
      <c r="G525" t="s">
        <v>30</v>
      </c>
    </row>
    <row r="526" spans="1:7" x14ac:dyDescent="0.25">
      <c r="G526" t="s">
        <v>30</v>
      </c>
    </row>
    <row r="527" spans="1:7" x14ac:dyDescent="0.25">
      <c r="G527" t="s">
        <v>30</v>
      </c>
    </row>
    <row r="528" spans="1:7" x14ac:dyDescent="0.25">
      <c r="G528" t="s">
        <v>30</v>
      </c>
    </row>
    <row r="529" spans="7:7" x14ac:dyDescent="0.25">
      <c r="G529" t="s">
        <v>30</v>
      </c>
    </row>
    <row r="530" spans="7:7" x14ac:dyDescent="0.25">
      <c r="G530" t="s">
        <v>30</v>
      </c>
    </row>
    <row r="531" spans="7:7" x14ac:dyDescent="0.25">
      <c r="G531" t="s">
        <v>30</v>
      </c>
    </row>
    <row r="532" spans="7:7" x14ac:dyDescent="0.25">
      <c r="G532" t="s">
        <v>30</v>
      </c>
    </row>
    <row r="533" spans="7:7" x14ac:dyDescent="0.25">
      <c r="G533" t="s">
        <v>30</v>
      </c>
    </row>
    <row r="534" spans="7:7" x14ac:dyDescent="0.25">
      <c r="G534" t="s">
        <v>30</v>
      </c>
    </row>
    <row r="535" spans="7:7" x14ac:dyDescent="0.25">
      <c r="G535" t="s">
        <v>30</v>
      </c>
    </row>
    <row r="536" spans="7:7" x14ac:dyDescent="0.25">
      <c r="G536" t="s">
        <v>30</v>
      </c>
    </row>
    <row r="537" spans="7:7" x14ac:dyDescent="0.25">
      <c r="G537" t="s">
        <v>30</v>
      </c>
    </row>
    <row r="538" spans="7:7" x14ac:dyDescent="0.25">
      <c r="G538" t="s">
        <v>30</v>
      </c>
    </row>
    <row r="539" spans="7:7" x14ac:dyDescent="0.25">
      <c r="G539" t="s">
        <v>30</v>
      </c>
    </row>
    <row r="540" spans="7:7" x14ac:dyDescent="0.25">
      <c r="G540" t="s">
        <v>30</v>
      </c>
    </row>
    <row r="541" spans="7:7" x14ac:dyDescent="0.25">
      <c r="G541" t="s">
        <v>30</v>
      </c>
    </row>
    <row r="542" spans="7:7" x14ac:dyDescent="0.25">
      <c r="G542" t="s">
        <v>30</v>
      </c>
    </row>
    <row r="543" spans="7:7" x14ac:dyDescent="0.25">
      <c r="G543" t="s">
        <v>30</v>
      </c>
    </row>
    <row r="544" spans="7:7" x14ac:dyDescent="0.25">
      <c r="G544" t="s">
        <v>30</v>
      </c>
    </row>
    <row r="545" spans="7:7" x14ac:dyDescent="0.25">
      <c r="G545" t="s">
        <v>30</v>
      </c>
    </row>
    <row r="546" spans="7:7" x14ac:dyDescent="0.25">
      <c r="G546" t="s">
        <v>30</v>
      </c>
    </row>
    <row r="547" spans="7:7" x14ac:dyDescent="0.25">
      <c r="G547" t="s">
        <v>30</v>
      </c>
    </row>
    <row r="548" spans="7:7" x14ac:dyDescent="0.25">
      <c r="G548" t="s">
        <v>30</v>
      </c>
    </row>
    <row r="549" spans="7:7" x14ac:dyDescent="0.25">
      <c r="G549" t="s">
        <v>30</v>
      </c>
    </row>
    <row r="550" spans="7:7" x14ac:dyDescent="0.25">
      <c r="G550" t="s">
        <v>30</v>
      </c>
    </row>
    <row r="551" spans="7:7" x14ac:dyDescent="0.25">
      <c r="G551" t="s">
        <v>30</v>
      </c>
    </row>
    <row r="552" spans="7:7" x14ac:dyDescent="0.25">
      <c r="G552" t="s">
        <v>30</v>
      </c>
    </row>
    <row r="553" spans="7:7" x14ac:dyDescent="0.25">
      <c r="G553" t="s">
        <v>30</v>
      </c>
    </row>
    <row r="554" spans="7:7" x14ac:dyDescent="0.25">
      <c r="G554" t="s">
        <v>30</v>
      </c>
    </row>
    <row r="555" spans="7:7" x14ac:dyDescent="0.25">
      <c r="G555" t="s">
        <v>30</v>
      </c>
    </row>
    <row r="556" spans="7:7" x14ac:dyDescent="0.25">
      <c r="G556" t="s">
        <v>30</v>
      </c>
    </row>
    <row r="557" spans="7:7" x14ac:dyDescent="0.25">
      <c r="G557" t="s">
        <v>30</v>
      </c>
    </row>
    <row r="558" spans="7:7" x14ac:dyDescent="0.25">
      <c r="G558" t="s">
        <v>30</v>
      </c>
    </row>
    <row r="559" spans="7:7" x14ac:dyDescent="0.25">
      <c r="G559" t="s">
        <v>30</v>
      </c>
    </row>
    <row r="560" spans="7:7" x14ac:dyDescent="0.25">
      <c r="G560" t="s">
        <v>30</v>
      </c>
    </row>
    <row r="561" spans="7:7" x14ac:dyDescent="0.25">
      <c r="G561" t="s">
        <v>98</v>
      </c>
    </row>
    <row r="562" spans="7:7" x14ac:dyDescent="0.25">
      <c r="G562" t="s">
        <v>98</v>
      </c>
    </row>
    <row r="563" spans="7:7" x14ac:dyDescent="0.25">
      <c r="G563" t="s">
        <v>98</v>
      </c>
    </row>
    <row r="564" spans="7:7" x14ac:dyDescent="0.25">
      <c r="G564" t="s">
        <v>98</v>
      </c>
    </row>
    <row r="565" spans="7:7" x14ac:dyDescent="0.25">
      <c r="G565" t="s">
        <v>98</v>
      </c>
    </row>
    <row r="566" spans="7:7" x14ac:dyDescent="0.25">
      <c r="G566" t="s">
        <v>98</v>
      </c>
    </row>
    <row r="567" spans="7:7" x14ac:dyDescent="0.25">
      <c r="G567" t="s">
        <v>98</v>
      </c>
    </row>
    <row r="568" spans="7:7" x14ac:dyDescent="0.25">
      <c r="G568" t="s">
        <v>98</v>
      </c>
    </row>
    <row r="569" spans="7:7" x14ac:dyDescent="0.25">
      <c r="G569" t="s">
        <v>98</v>
      </c>
    </row>
    <row r="570" spans="7:7" x14ac:dyDescent="0.25">
      <c r="G570" t="s">
        <v>98</v>
      </c>
    </row>
    <row r="571" spans="7:7" x14ac:dyDescent="0.25">
      <c r="G571" t="s">
        <v>98</v>
      </c>
    </row>
    <row r="572" spans="7:7" x14ac:dyDescent="0.25">
      <c r="G572" t="s">
        <v>98</v>
      </c>
    </row>
    <row r="573" spans="7:7" x14ac:dyDescent="0.25">
      <c r="G573" t="s">
        <v>98</v>
      </c>
    </row>
    <row r="574" spans="7:7" x14ac:dyDescent="0.25">
      <c r="G574" t="s">
        <v>101</v>
      </c>
    </row>
    <row r="575" spans="7:7" x14ac:dyDescent="0.25">
      <c r="G575" t="s">
        <v>101</v>
      </c>
    </row>
    <row r="576" spans="7:7" x14ac:dyDescent="0.25">
      <c r="G576" t="s">
        <v>101</v>
      </c>
    </row>
    <row r="577" spans="7:7" x14ac:dyDescent="0.25">
      <c r="G577" t="s">
        <v>101</v>
      </c>
    </row>
    <row r="578" spans="7:7" x14ac:dyDescent="0.25">
      <c r="G578" t="s">
        <v>101</v>
      </c>
    </row>
    <row r="579" spans="7:7" x14ac:dyDescent="0.25">
      <c r="G579" t="s">
        <v>101</v>
      </c>
    </row>
    <row r="580" spans="7:7" x14ac:dyDescent="0.25">
      <c r="G580" t="s">
        <v>101</v>
      </c>
    </row>
    <row r="581" spans="7:7" x14ac:dyDescent="0.25">
      <c r="G581" t="s">
        <v>101</v>
      </c>
    </row>
    <row r="582" spans="7:7" x14ac:dyDescent="0.25">
      <c r="G582" t="s">
        <v>101</v>
      </c>
    </row>
    <row r="583" spans="7:7" x14ac:dyDescent="0.25">
      <c r="G583" t="s">
        <v>101</v>
      </c>
    </row>
    <row r="584" spans="7:7" x14ac:dyDescent="0.25">
      <c r="G584" t="s">
        <v>7</v>
      </c>
    </row>
    <row r="585" spans="7:7" x14ac:dyDescent="0.25">
      <c r="G585" t="s">
        <v>7</v>
      </c>
    </row>
    <row r="586" spans="7:7" x14ac:dyDescent="0.25">
      <c r="G586" t="s">
        <v>7</v>
      </c>
    </row>
    <row r="587" spans="7:7" x14ac:dyDescent="0.25">
      <c r="G587" t="s">
        <v>7</v>
      </c>
    </row>
    <row r="588" spans="7:7" x14ac:dyDescent="0.25">
      <c r="G588" t="s">
        <v>7</v>
      </c>
    </row>
    <row r="589" spans="7:7" x14ac:dyDescent="0.25">
      <c r="G589" t="s">
        <v>7</v>
      </c>
    </row>
    <row r="590" spans="7:7" x14ac:dyDescent="0.25">
      <c r="G590" t="s">
        <v>7</v>
      </c>
    </row>
    <row r="591" spans="7:7" x14ac:dyDescent="0.25">
      <c r="G591" t="s">
        <v>7</v>
      </c>
    </row>
    <row r="592" spans="7:7" x14ac:dyDescent="0.25">
      <c r="G592" t="s">
        <v>7</v>
      </c>
    </row>
    <row r="593" spans="7:7" x14ac:dyDescent="0.25">
      <c r="G593" t="s">
        <v>7</v>
      </c>
    </row>
    <row r="594" spans="7:7" x14ac:dyDescent="0.25">
      <c r="G594" t="s">
        <v>7</v>
      </c>
    </row>
    <row r="595" spans="7:7" x14ac:dyDescent="0.25">
      <c r="G595" t="s">
        <v>7</v>
      </c>
    </row>
    <row r="596" spans="7:7" x14ac:dyDescent="0.25">
      <c r="G596" t="s">
        <v>7</v>
      </c>
    </row>
    <row r="597" spans="7:7" x14ac:dyDescent="0.25">
      <c r="G597" t="s">
        <v>7</v>
      </c>
    </row>
    <row r="598" spans="7:7" x14ac:dyDescent="0.25">
      <c r="G598" t="s">
        <v>7</v>
      </c>
    </row>
    <row r="599" spans="7:7" x14ac:dyDescent="0.25">
      <c r="G599" t="s">
        <v>7</v>
      </c>
    </row>
    <row r="600" spans="7:7" x14ac:dyDescent="0.25">
      <c r="G600" t="s">
        <v>7</v>
      </c>
    </row>
    <row r="601" spans="7:7" x14ac:dyDescent="0.25">
      <c r="G601" t="s">
        <v>7</v>
      </c>
    </row>
    <row r="602" spans="7:7" x14ac:dyDescent="0.25">
      <c r="G602" t="s">
        <v>7</v>
      </c>
    </row>
    <row r="603" spans="7:7" x14ac:dyDescent="0.25">
      <c r="G603" t="s">
        <v>7</v>
      </c>
    </row>
    <row r="604" spans="7:7" x14ac:dyDescent="0.25">
      <c r="G604" t="s">
        <v>7</v>
      </c>
    </row>
    <row r="605" spans="7:7" x14ac:dyDescent="0.25">
      <c r="G605" t="s">
        <v>7</v>
      </c>
    </row>
    <row r="606" spans="7:7" x14ac:dyDescent="0.25">
      <c r="G606" t="s">
        <v>7</v>
      </c>
    </row>
    <row r="607" spans="7:7" x14ac:dyDescent="0.25">
      <c r="G607" t="s">
        <v>7</v>
      </c>
    </row>
    <row r="608" spans="7:7" x14ac:dyDescent="0.25">
      <c r="G608" t="s">
        <v>7</v>
      </c>
    </row>
    <row r="609" spans="7:7" x14ac:dyDescent="0.25">
      <c r="G609" t="s">
        <v>7</v>
      </c>
    </row>
    <row r="610" spans="7:7" x14ac:dyDescent="0.25">
      <c r="G610" t="s">
        <v>7</v>
      </c>
    </row>
    <row r="611" spans="7:7" x14ac:dyDescent="0.25">
      <c r="G611" t="s">
        <v>7</v>
      </c>
    </row>
    <row r="612" spans="7:7" x14ac:dyDescent="0.25">
      <c r="G612" t="s">
        <v>7</v>
      </c>
    </row>
    <row r="613" spans="7:7" x14ac:dyDescent="0.25">
      <c r="G613" t="s">
        <v>7</v>
      </c>
    </row>
    <row r="614" spans="7:7" x14ac:dyDescent="0.25">
      <c r="G614" t="s">
        <v>7</v>
      </c>
    </row>
    <row r="615" spans="7:7" x14ac:dyDescent="0.25">
      <c r="G615" t="s">
        <v>7</v>
      </c>
    </row>
    <row r="616" spans="7:7" x14ac:dyDescent="0.25">
      <c r="G616" t="s">
        <v>7</v>
      </c>
    </row>
    <row r="617" spans="7:7" x14ac:dyDescent="0.25">
      <c r="G617" t="s">
        <v>7</v>
      </c>
    </row>
    <row r="618" spans="7:7" x14ac:dyDescent="0.25">
      <c r="G618" t="s">
        <v>7</v>
      </c>
    </row>
    <row r="619" spans="7:7" x14ac:dyDescent="0.25">
      <c r="G619" t="s">
        <v>7</v>
      </c>
    </row>
    <row r="620" spans="7:7" x14ac:dyDescent="0.25">
      <c r="G620" t="s">
        <v>7</v>
      </c>
    </row>
    <row r="621" spans="7:7" x14ac:dyDescent="0.25">
      <c r="G621" t="s">
        <v>7</v>
      </c>
    </row>
    <row r="622" spans="7:7" x14ac:dyDescent="0.25">
      <c r="G622" t="s">
        <v>7</v>
      </c>
    </row>
    <row r="623" spans="7:7" x14ac:dyDescent="0.25">
      <c r="G623" t="s">
        <v>7</v>
      </c>
    </row>
    <row r="624" spans="7:7" x14ac:dyDescent="0.25">
      <c r="G624" t="s">
        <v>7</v>
      </c>
    </row>
    <row r="625" spans="7:7" x14ac:dyDescent="0.25">
      <c r="G625" t="s">
        <v>7</v>
      </c>
    </row>
    <row r="626" spans="7:7" x14ac:dyDescent="0.25">
      <c r="G626" t="s">
        <v>7</v>
      </c>
    </row>
    <row r="627" spans="7:7" x14ac:dyDescent="0.25">
      <c r="G627" t="s">
        <v>7</v>
      </c>
    </row>
    <row r="628" spans="7:7" x14ac:dyDescent="0.25">
      <c r="G628" t="s">
        <v>7</v>
      </c>
    </row>
    <row r="629" spans="7:7" x14ac:dyDescent="0.25">
      <c r="G629" t="s">
        <v>7</v>
      </c>
    </row>
    <row r="630" spans="7:7" x14ac:dyDescent="0.25">
      <c r="G630" t="s">
        <v>7</v>
      </c>
    </row>
    <row r="631" spans="7:7" x14ac:dyDescent="0.25">
      <c r="G631" t="s">
        <v>7</v>
      </c>
    </row>
    <row r="632" spans="7:7" x14ac:dyDescent="0.25">
      <c r="G632" t="s">
        <v>7</v>
      </c>
    </row>
    <row r="633" spans="7:7" x14ac:dyDescent="0.25">
      <c r="G633" t="s">
        <v>7</v>
      </c>
    </row>
    <row r="634" spans="7:7" x14ac:dyDescent="0.25">
      <c r="G634" t="s">
        <v>7</v>
      </c>
    </row>
    <row r="635" spans="7:7" x14ac:dyDescent="0.25">
      <c r="G635" t="s">
        <v>7</v>
      </c>
    </row>
    <row r="636" spans="7:7" x14ac:dyDescent="0.25">
      <c r="G636" t="s">
        <v>7</v>
      </c>
    </row>
    <row r="637" spans="7:7" x14ac:dyDescent="0.25">
      <c r="G637" t="s">
        <v>7</v>
      </c>
    </row>
    <row r="638" spans="7:7" x14ac:dyDescent="0.25">
      <c r="G638" t="s">
        <v>7</v>
      </c>
    </row>
    <row r="639" spans="7:7" x14ac:dyDescent="0.25">
      <c r="G639" t="s">
        <v>7</v>
      </c>
    </row>
    <row r="640" spans="7:7" x14ac:dyDescent="0.25">
      <c r="G640" t="s">
        <v>7</v>
      </c>
    </row>
    <row r="641" spans="7:7" x14ac:dyDescent="0.25">
      <c r="G641" t="s">
        <v>7</v>
      </c>
    </row>
    <row r="642" spans="7:7" x14ac:dyDescent="0.25">
      <c r="G642" t="s">
        <v>7</v>
      </c>
    </row>
    <row r="643" spans="7:7" x14ac:dyDescent="0.25">
      <c r="G643" t="s">
        <v>7</v>
      </c>
    </row>
    <row r="644" spans="7:7" x14ac:dyDescent="0.25">
      <c r="G644" t="s">
        <v>7</v>
      </c>
    </row>
    <row r="645" spans="7:7" x14ac:dyDescent="0.25">
      <c r="G645" t="s">
        <v>7</v>
      </c>
    </row>
    <row r="646" spans="7:7" x14ac:dyDescent="0.25">
      <c r="G646" t="s">
        <v>7</v>
      </c>
    </row>
    <row r="647" spans="7:7" x14ac:dyDescent="0.25">
      <c r="G647" t="s">
        <v>7</v>
      </c>
    </row>
    <row r="648" spans="7:7" x14ac:dyDescent="0.25">
      <c r="G648" t="s">
        <v>7</v>
      </c>
    </row>
    <row r="649" spans="7:7" x14ac:dyDescent="0.25">
      <c r="G649" t="s">
        <v>7</v>
      </c>
    </row>
    <row r="650" spans="7:7" x14ac:dyDescent="0.25">
      <c r="G650" t="s">
        <v>7</v>
      </c>
    </row>
    <row r="651" spans="7:7" x14ac:dyDescent="0.25">
      <c r="G651" t="s">
        <v>7</v>
      </c>
    </row>
    <row r="652" spans="7:7" x14ac:dyDescent="0.25">
      <c r="G652" t="s">
        <v>7</v>
      </c>
    </row>
    <row r="653" spans="7:7" x14ac:dyDescent="0.25">
      <c r="G653" t="s">
        <v>7</v>
      </c>
    </row>
    <row r="654" spans="7:7" x14ac:dyDescent="0.25">
      <c r="G654" t="s">
        <v>7</v>
      </c>
    </row>
    <row r="655" spans="7:7" x14ac:dyDescent="0.25">
      <c r="G655" t="s">
        <v>7</v>
      </c>
    </row>
    <row r="656" spans="7:7" x14ac:dyDescent="0.25">
      <c r="G656" t="s">
        <v>7</v>
      </c>
    </row>
    <row r="657" spans="7:7" x14ac:dyDescent="0.25">
      <c r="G657" t="s">
        <v>7</v>
      </c>
    </row>
    <row r="658" spans="7:7" x14ac:dyDescent="0.25">
      <c r="G658" t="s">
        <v>7</v>
      </c>
    </row>
    <row r="659" spans="7:7" x14ac:dyDescent="0.25">
      <c r="G659" t="s">
        <v>7</v>
      </c>
    </row>
    <row r="660" spans="7:7" x14ac:dyDescent="0.25">
      <c r="G660" t="s">
        <v>7</v>
      </c>
    </row>
    <row r="661" spans="7:7" x14ac:dyDescent="0.25">
      <c r="G661" t="s">
        <v>7</v>
      </c>
    </row>
    <row r="662" spans="7:7" x14ac:dyDescent="0.25">
      <c r="G662" t="s">
        <v>7</v>
      </c>
    </row>
    <row r="663" spans="7:7" x14ac:dyDescent="0.25">
      <c r="G663" t="s">
        <v>7</v>
      </c>
    </row>
    <row r="664" spans="7:7" x14ac:dyDescent="0.25">
      <c r="G664" t="s">
        <v>7</v>
      </c>
    </row>
    <row r="665" spans="7:7" x14ac:dyDescent="0.25">
      <c r="G665" t="s">
        <v>7</v>
      </c>
    </row>
    <row r="666" spans="7:7" x14ac:dyDescent="0.25">
      <c r="G666" t="s">
        <v>7</v>
      </c>
    </row>
    <row r="667" spans="7:7" x14ac:dyDescent="0.25">
      <c r="G667" t="s">
        <v>7</v>
      </c>
    </row>
    <row r="668" spans="7:7" x14ac:dyDescent="0.25">
      <c r="G668" t="s">
        <v>7</v>
      </c>
    </row>
    <row r="669" spans="7:7" x14ac:dyDescent="0.25">
      <c r="G669" t="s">
        <v>7</v>
      </c>
    </row>
    <row r="670" spans="7:7" x14ac:dyDescent="0.25">
      <c r="G670" t="s">
        <v>7</v>
      </c>
    </row>
    <row r="671" spans="7:7" x14ac:dyDescent="0.25">
      <c r="G671" t="s">
        <v>7</v>
      </c>
    </row>
    <row r="672" spans="7:7" x14ac:dyDescent="0.25">
      <c r="G672" t="s">
        <v>7</v>
      </c>
    </row>
    <row r="673" spans="7:7" x14ac:dyDescent="0.25">
      <c r="G673" t="s">
        <v>7</v>
      </c>
    </row>
    <row r="674" spans="7:7" x14ac:dyDescent="0.25">
      <c r="G674" t="s">
        <v>7</v>
      </c>
    </row>
    <row r="675" spans="7:7" x14ac:dyDescent="0.25">
      <c r="G675" t="s">
        <v>7</v>
      </c>
    </row>
    <row r="676" spans="7:7" x14ac:dyDescent="0.25">
      <c r="G676" t="s">
        <v>7</v>
      </c>
    </row>
    <row r="677" spans="7:7" x14ac:dyDescent="0.25">
      <c r="G677" t="s">
        <v>7</v>
      </c>
    </row>
    <row r="678" spans="7:7" x14ac:dyDescent="0.25">
      <c r="G678" t="s">
        <v>7</v>
      </c>
    </row>
    <row r="679" spans="7:7" x14ac:dyDescent="0.25">
      <c r="G679" t="s">
        <v>7</v>
      </c>
    </row>
    <row r="680" spans="7:7" x14ac:dyDescent="0.25">
      <c r="G680" t="s">
        <v>7</v>
      </c>
    </row>
    <row r="681" spans="7:7" x14ac:dyDescent="0.25">
      <c r="G681" t="s">
        <v>7</v>
      </c>
    </row>
    <row r="682" spans="7:7" x14ac:dyDescent="0.25">
      <c r="G682" t="s">
        <v>7</v>
      </c>
    </row>
    <row r="683" spans="7:7" x14ac:dyDescent="0.25">
      <c r="G683" t="s">
        <v>7</v>
      </c>
    </row>
    <row r="684" spans="7:7" x14ac:dyDescent="0.25">
      <c r="G684" t="s">
        <v>7</v>
      </c>
    </row>
    <row r="685" spans="7:7" x14ac:dyDescent="0.25">
      <c r="G685" t="s">
        <v>7</v>
      </c>
    </row>
    <row r="686" spans="7:7" x14ac:dyDescent="0.25">
      <c r="G686" t="s">
        <v>7</v>
      </c>
    </row>
    <row r="687" spans="7:7" x14ac:dyDescent="0.25">
      <c r="G687" t="s">
        <v>7</v>
      </c>
    </row>
    <row r="688" spans="7:7" x14ac:dyDescent="0.25">
      <c r="G688" t="s">
        <v>7</v>
      </c>
    </row>
    <row r="689" spans="7:7" x14ac:dyDescent="0.25">
      <c r="G689" t="s">
        <v>7</v>
      </c>
    </row>
    <row r="690" spans="7:7" x14ac:dyDescent="0.25">
      <c r="G690" t="s">
        <v>7</v>
      </c>
    </row>
    <row r="691" spans="7:7" x14ac:dyDescent="0.25">
      <c r="G691" t="s">
        <v>7</v>
      </c>
    </row>
    <row r="692" spans="7:7" x14ac:dyDescent="0.25">
      <c r="G692" t="s">
        <v>7</v>
      </c>
    </row>
    <row r="693" spans="7:7" x14ac:dyDescent="0.25">
      <c r="G693" t="s">
        <v>7</v>
      </c>
    </row>
    <row r="694" spans="7:7" x14ac:dyDescent="0.25">
      <c r="G694" t="s">
        <v>7</v>
      </c>
    </row>
    <row r="695" spans="7:7" x14ac:dyDescent="0.25">
      <c r="G695" t="s">
        <v>7</v>
      </c>
    </row>
    <row r="696" spans="7:7" x14ac:dyDescent="0.25">
      <c r="G696" t="s">
        <v>7</v>
      </c>
    </row>
    <row r="697" spans="7:7" x14ac:dyDescent="0.25">
      <c r="G697" t="s">
        <v>7</v>
      </c>
    </row>
    <row r="698" spans="7:7" x14ac:dyDescent="0.25">
      <c r="G698" t="s">
        <v>7</v>
      </c>
    </row>
    <row r="699" spans="7:7" x14ac:dyDescent="0.25">
      <c r="G699" t="s">
        <v>7</v>
      </c>
    </row>
    <row r="700" spans="7:7" x14ac:dyDescent="0.25">
      <c r="G700" t="s">
        <v>7</v>
      </c>
    </row>
    <row r="701" spans="7:7" x14ac:dyDescent="0.25">
      <c r="G701" t="s">
        <v>132</v>
      </c>
    </row>
    <row r="702" spans="7:7" x14ac:dyDescent="0.25">
      <c r="G702" t="s">
        <v>132</v>
      </c>
    </row>
    <row r="703" spans="7:7" x14ac:dyDescent="0.25">
      <c r="G703" t="s">
        <v>132</v>
      </c>
    </row>
    <row r="704" spans="7:7" x14ac:dyDescent="0.25">
      <c r="G704" t="s">
        <v>132</v>
      </c>
    </row>
    <row r="705" spans="7:7" x14ac:dyDescent="0.25">
      <c r="G705" t="s">
        <v>132</v>
      </c>
    </row>
    <row r="706" spans="7:7" x14ac:dyDescent="0.25">
      <c r="G706" t="s">
        <v>132</v>
      </c>
    </row>
    <row r="707" spans="7:7" x14ac:dyDescent="0.25">
      <c r="G707" t="s">
        <v>132</v>
      </c>
    </row>
    <row r="708" spans="7:7" x14ac:dyDescent="0.25">
      <c r="G708" t="s">
        <v>132</v>
      </c>
    </row>
    <row r="709" spans="7:7" x14ac:dyDescent="0.25">
      <c r="G709" t="s">
        <v>132</v>
      </c>
    </row>
    <row r="710" spans="7:7" x14ac:dyDescent="0.25">
      <c r="G710" t="s">
        <v>174</v>
      </c>
    </row>
    <row r="711" spans="7:7" x14ac:dyDescent="0.25">
      <c r="G711" t="s">
        <v>174</v>
      </c>
    </row>
    <row r="712" spans="7:7" x14ac:dyDescent="0.25">
      <c r="G712" t="s">
        <v>174</v>
      </c>
    </row>
    <row r="713" spans="7:7" x14ac:dyDescent="0.25">
      <c r="G713" t="s">
        <v>76</v>
      </c>
    </row>
    <row r="714" spans="7:7" x14ac:dyDescent="0.25">
      <c r="G714" t="s">
        <v>76</v>
      </c>
    </row>
    <row r="715" spans="7:7" x14ac:dyDescent="0.25">
      <c r="G715" t="s">
        <v>76</v>
      </c>
    </row>
    <row r="716" spans="7:7" x14ac:dyDescent="0.25">
      <c r="G716" t="s">
        <v>76</v>
      </c>
    </row>
    <row r="717" spans="7:7" x14ac:dyDescent="0.25">
      <c r="G717" t="s">
        <v>76</v>
      </c>
    </row>
    <row r="718" spans="7:7" x14ac:dyDescent="0.25">
      <c r="G718" t="s">
        <v>76</v>
      </c>
    </row>
    <row r="719" spans="7:7" x14ac:dyDescent="0.25">
      <c r="G719" t="s">
        <v>76</v>
      </c>
    </row>
    <row r="720" spans="7:7" x14ac:dyDescent="0.25">
      <c r="G720" t="s">
        <v>76</v>
      </c>
    </row>
    <row r="721" spans="7:7" x14ac:dyDescent="0.25">
      <c r="G721" t="s">
        <v>76</v>
      </c>
    </row>
    <row r="722" spans="7:7" x14ac:dyDescent="0.25">
      <c r="G722" t="s">
        <v>76</v>
      </c>
    </row>
    <row r="723" spans="7:7" x14ac:dyDescent="0.25">
      <c r="G723" t="s">
        <v>76</v>
      </c>
    </row>
    <row r="724" spans="7:7" x14ac:dyDescent="0.25">
      <c r="G724" t="s">
        <v>76</v>
      </c>
    </row>
    <row r="725" spans="7:7" x14ac:dyDescent="0.25">
      <c r="G725" t="s">
        <v>76</v>
      </c>
    </row>
    <row r="726" spans="7:7" x14ac:dyDescent="0.25">
      <c r="G726" t="s">
        <v>76</v>
      </c>
    </row>
    <row r="727" spans="7:7" x14ac:dyDescent="0.25">
      <c r="G727" t="s">
        <v>76</v>
      </c>
    </row>
    <row r="728" spans="7:7" x14ac:dyDescent="0.25">
      <c r="G728" t="s">
        <v>76</v>
      </c>
    </row>
    <row r="729" spans="7:7" x14ac:dyDescent="0.25">
      <c r="G729" t="s">
        <v>76</v>
      </c>
    </row>
    <row r="730" spans="7:7" x14ac:dyDescent="0.25">
      <c r="G730" t="s">
        <v>50</v>
      </c>
    </row>
    <row r="731" spans="7:7" x14ac:dyDescent="0.25">
      <c r="G731" t="s">
        <v>50</v>
      </c>
    </row>
    <row r="732" spans="7:7" x14ac:dyDescent="0.25">
      <c r="G732" t="s">
        <v>50</v>
      </c>
    </row>
    <row r="733" spans="7:7" x14ac:dyDescent="0.25">
      <c r="G733" t="s">
        <v>50</v>
      </c>
    </row>
    <row r="734" spans="7:7" x14ac:dyDescent="0.25">
      <c r="G734" t="s">
        <v>50</v>
      </c>
    </row>
    <row r="735" spans="7:7" x14ac:dyDescent="0.25">
      <c r="G735" t="s">
        <v>50</v>
      </c>
    </row>
    <row r="736" spans="7:7" x14ac:dyDescent="0.25">
      <c r="G736" t="s">
        <v>50</v>
      </c>
    </row>
    <row r="737" spans="7:7" x14ac:dyDescent="0.25">
      <c r="G737" t="s">
        <v>50</v>
      </c>
    </row>
    <row r="738" spans="7:7" x14ac:dyDescent="0.25">
      <c r="G738" t="s">
        <v>50</v>
      </c>
    </row>
    <row r="739" spans="7:7" x14ac:dyDescent="0.25">
      <c r="G739" t="s">
        <v>50</v>
      </c>
    </row>
    <row r="740" spans="7:7" x14ac:dyDescent="0.25">
      <c r="G740" t="s">
        <v>50</v>
      </c>
    </row>
    <row r="741" spans="7:7" x14ac:dyDescent="0.25">
      <c r="G741" t="s">
        <v>50</v>
      </c>
    </row>
    <row r="742" spans="7:7" x14ac:dyDescent="0.25">
      <c r="G742" t="s">
        <v>50</v>
      </c>
    </row>
    <row r="743" spans="7:7" x14ac:dyDescent="0.25">
      <c r="G743" t="s">
        <v>50</v>
      </c>
    </row>
    <row r="744" spans="7:7" x14ac:dyDescent="0.25">
      <c r="G744" t="s">
        <v>50</v>
      </c>
    </row>
    <row r="745" spans="7:7" x14ac:dyDescent="0.25">
      <c r="G745" t="s">
        <v>50</v>
      </c>
    </row>
    <row r="746" spans="7:7" x14ac:dyDescent="0.25">
      <c r="G746" t="s">
        <v>50</v>
      </c>
    </row>
    <row r="747" spans="7:7" x14ac:dyDescent="0.25">
      <c r="G747" t="s">
        <v>50</v>
      </c>
    </row>
    <row r="748" spans="7:7" x14ac:dyDescent="0.25">
      <c r="G748" t="s">
        <v>50</v>
      </c>
    </row>
    <row r="749" spans="7:7" x14ac:dyDescent="0.25">
      <c r="G749" t="s">
        <v>50</v>
      </c>
    </row>
    <row r="750" spans="7:7" x14ac:dyDescent="0.25">
      <c r="G750" t="s">
        <v>50</v>
      </c>
    </row>
    <row r="751" spans="7:7" x14ac:dyDescent="0.25">
      <c r="G751" t="s">
        <v>50</v>
      </c>
    </row>
    <row r="752" spans="7:7" x14ac:dyDescent="0.25">
      <c r="G752" t="s">
        <v>50</v>
      </c>
    </row>
    <row r="753" spans="7:7" x14ac:dyDescent="0.25">
      <c r="G753" t="s">
        <v>50</v>
      </c>
    </row>
    <row r="754" spans="7:7" x14ac:dyDescent="0.25">
      <c r="G754" t="s">
        <v>50</v>
      </c>
    </row>
    <row r="755" spans="7:7" x14ac:dyDescent="0.25">
      <c r="G755" t="s">
        <v>50</v>
      </c>
    </row>
    <row r="756" spans="7:7" x14ac:dyDescent="0.25">
      <c r="G756" t="s">
        <v>50</v>
      </c>
    </row>
    <row r="757" spans="7:7" x14ac:dyDescent="0.25">
      <c r="G757" t="s">
        <v>50</v>
      </c>
    </row>
    <row r="758" spans="7:7" x14ac:dyDescent="0.25">
      <c r="G758" t="s">
        <v>50</v>
      </c>
    </row>
    <row r="759" spans="7:7" x14ac:dyDescent="0.25">
      <c r="G759" t="s">
        <v>50</v>
      </c>
    </row>
    <row r="760" spans="7:7" x14ac:dyDescent="0.25">
      <c r="G760" t="s">
        <v>50</v>
      </c>
    </row>
    <row r="761" spans="7:7" x14ac:dyDescent="0.25">
      <c r="G761" t="s">
        <v>50</v>
      </c>
    </row>
    <row r="762" spans="7:7" x14ac:dyDescent="0.25">
      <c r="G762" t="s">
        <v>50</v>
      </c>
    </row>
    <row r="763" spans="7:7" x14ac:dyDescent="0.25">
      <c r="G763" t="s">
        <v>10</v>
      </c>
    </row>
    <row r="764" spans="7:7" x14ac:dyDescent="0.25">
      <c r="G764" t="s">
        <v>10</v>
      </c>
    </row>
    <row r="765" spans="7:7" x14ac:dyDescent="0.25">
      <c r="G765" t="s">
        <v>10</v>
      </c>
    </row>
    <row r="766" spans="7:7" x14ac:dyDescent="0.25">
      <c r="G766" t="s">
        <v>10</v>
      </c>
    </row>
    <row r="767" spans="7:7" x14ac:dyDescent="0.25">
      <c r="G767" t="s">
        <v>10</v>
      </c>
    </row>
    <row r="768" spans="7:7" x14ac:dyDescent="0.25">
      <c r="G768" t="s">
        <v>10</v>
      </c>
    </row>
    <row r="769" spans="7:7" x14ac:dyDescent="0.25">
      <c r="G769" t="s">
        <v>10</v>
      </c>
    </row>
    <row r="770" spans="7:7" x14ac:dyDescent="0.25">
      <c r="G770" t="s">
        <v>10</v>
      </c>
    </row>
    <row r="771" spans="7:7" x14ac:dyDescent="0.25">
      <c r="G771" t="s">
        <v>10</v>
      </c>
    </row>
    <row r="772" spans="7:7" x14ac:dyDescent="0.25">
      <c r="G772" t="s">
        <v>10</v>
      </c>
    </row>
    <row r="773" spans="7:7" x14ac:dyDescent="0.25">
      <c r="G773" t="s">
        <v>10</v>
      </c>
    </row>
    <row r="774" spans="7:7" x14ac:dyDescent="0.25">
      <c r="G774" t="s">
        <v>10</v>
      </c>
    </row>
    <row r="775" spans="7:7" x14ac:dyDescent="0.25">
      <c r="G775" t="s">
        <v>10</v>
      </c>
    </row>
    <row r="776" spans="7:7" x14ac:dyDescent="0.25">
      <c r="G776" t="s">
        <v>10</v>
      </c>
    </row>
    <row r="777" spans="7:7" x14ac:dyDescent="0.25">
      <c r="G777" t="s">
        <v>10</v>
      </c>
    </row>
    <row r="778" spans="7:7" x14ac:dyDescent="0.25">
      <c r="G778" t="s">
        <v>10</v>
      </c>
    </row>
    <row r="779" spans="7:7" x14ac:dyDescent="0.25">
      <c r="G779" t="s">
        <v>10</v>
      </c>
    </row>
    <row r="780" spans="7:7" x14ac:dyDescent="0.25">
      <c r="G780" t="s">
        <v>10</v>
      </c>
    </row>
    <row r="781" spans="7:7" x14ac:dyDescent="0.25">
      <c r="G781" t="s">
        <v>10</v>
      </c>
    </row>
    <row r="782" spans="7:7" x14ac:dyDescent="0.25">
      <c r="G782" t="s">
        <v>10</v>
      </c>
    </row>
    <row r="783" spans="7:7" x14ac:dyDescent="0.25">
      <c r="G783" t="s">
        <v>10</v>
      </c>
    </row>
    <row r="784" spans="7:7" x14ac:dyDescent="0.25">
      <c r="G784" t="s">
        <v>10</v>
      </c>
    </row>
    <row r="785" spans="7:7" x14ac:dyDescent="0.25">
      <c r="G785" t="s">
        <v>10</v>
      </c>
    </row>
    <row r="786" spans="7:7" x14ac:dyDescent="0.25">
      <c r="G786" t="s">
        <v>10</v>
      </c>
    </row>
    <row r="787" spans="7:7" x14ac:dyDescent="0.25">
      <c r="G787" t="s">
        <v>10</v>
      </c>
    </row>
    <row r="788" spans="7:7" x14ac:dyDescent="0.25">
      <c r="G788" t="s">
        <v>10</v>
      </c>
    </row>
    <row r="789" spans="7:7" x14ac:dyDescent="0.25">
      <c r="G789" t="s">
        <v>10</v>
      </c>
    </row>
    <row r="790" spans="7:7" x14ac:dyDescent="0.25">
      <c r="G790" t="s">
        <v>10</v>
      </c>
    </row>
    <row r="791" spans="7:7" x14ac:dyDescent="0.25">
      <c r="G791" t="s">
        <v>10</v>
      </c>
    </row>
    <row r="792" spans="7:7" x14ac:dyDescent="0.25">
      <c r="G792" t="s">
        <v>10</v>
      </c>
    </row>
    <row r="793" spans="7:7" x14ac:dyDescent="0.25">
      <c r="G793" t="s">
        <v>10</v>
      </c>
    </row>
    <row r="794" spans="7:7" x14ac:dyDescent="0.25">
      <c r="G794" t="s">
        <v>10</v>
      </c>
    </row>
    <row r="795" spans="7:7" x14ac:dyDescent="0.25">
      <c r="G795" t="s">
        <v>10</v>
      </c>
    </row>
    <row r="796" spans="7:7" x14ac:dyDescent="0.25">
      <c r="G796" t="s">
        <v>10</v>
      </c>
    </row>
    <row r="797" spans="7:7" x14ac:dyDescent="0.25">
      <c r="G797" t="s">
        <v>10</v>
      </c>
    </row>
    <row r="798" spans="7:7" x14ac:dyDescent="0.25">
      <c r="G798" t="s">
        <v>10</v>
      </c>
    </row>
    <row r="799" spans="7:7" x14ac:dyDescent="0.25">
      <c r="G799" t="s">
        <v>10</v>
      </c>
    </row>
    <row r="800" spans="7:7" x14ac:dyDescent="0.25">
      <c r="G800" t="s">
        <v>10</v>
      </c>
    </row>
    <row r="801" spans="7:7" x14ac:dyDescent="0.25">
      <c r="G801" t="s">
        <v>10</v>
      </c>
    </row>
    <row r="802" spans="7:7" x14ac:dyDescent="0.25">
      <c r="G802" t="s">
        <v>10</v>
      </c>
    </row>
    <row r="803" spans="7:7" x14ac:dyDescent="0.25">
      <c r="G803" t="s">
        <v>10</v>
      </c>
    </row>
    <row r="804" spans="7:7" x14ac:dyDescent="0.25">
      <c r="G804" t="s">
        <v>10</v>
      </c>
    </row>
    <row r="805" spans="7:7" x14ac:dyDescent="0.25">
      <c r="G805" t="s">
        <v>10</v>
      </c>
    </row>
    <row r="806" spans="7:7" x14ac:dyDescent="0.25">
      <c r="G806" t="s">
        <v>10</v>
      </c>
    </row>
    <row r="807" spans="7:7" x14ac:dyDescent="0.25">
      <c r="G807" t="s">
        <v>10</v>
      </c>
    </row>
    <row r="808" spans="7:7" x14ac:dyDescent="0.25">
      <c r="G808" t="s">
        <v>10</v>
      </c>
    </row>
    <row r="809" spans="7:7" x14ac:dyDescent="0.25">
      <c r="G809" t="s">
        <v>10</v>
      </c>
    </row>
    <row r="810" spans="7:7" x14ac:dyDescent="0.25">
      <c r="G810" t="s">
        <v>10</v>
      </c>
    </row>
    <row r="811" spans="7:7" x14ac:dyDescent="0.25">
      <c r="G811" t="s">
        <v>10</v>
      </c>
    </row>
    <row r="812" spans="7:7" x14ac:dyDescent="0.25">
      <c r="G812" t="s">
        <v>10</v>
      </c>
    </row>
    <row r="813" spans="7:7" x14ac:dyDescent="0.25">
      <c r="G813" t="s">
        <v>10</v>
      </c>
    </row>
    <row r="814" spans="7:7" x14ac:dyDescent="0.25">
      <c r="G814" t="s">
        <v>10</v>
      </c>
    </row>
    <row r="815" spans="7:7" x14ac:dyDescent="0.25">
      <c r="G815" t="s">
        <v>10</v>
      </c>
    </row>
    <row r="816" spans="7:7" x14ac:dyDescent="0.25">
      <c r="G816" t="s">
        <v>10</v>
      </c>
    </row>
    <row r="817" spans="7:7" x14ac:dyDescent="0.25">
      <c r="G817" t="s">
        <v>10</v>
      </c>
    </row>
    <row r="818" spans="7:7" x14ac:dyDescent="0.25">
      <c r="G818" t="s">
        <v>10</v>
      </c>
    </row>
    <row r="819" spans="7:7" x14ac:dyDescent="0.25">
      <c r="G819" t="s">
        <v>10</v>
      </c>
    </row>
    <row r="820" spans="7:7" x14ac:dyDescent="0.25">
      <c r="G820" t="s">
        <v>10</v>
      </c>
    </row>
    <row r="821" spans="7:7" x14ac:dyDescent="0.25">
      <c r="G821" t="s">
        <v>10</v>
      </c>
    </row>
    <row r="822" spans="7:7" x14ac:dyDescent="0.25">
      <c r="G822" t="s">
        <v>10</v>
      </c>
    </row>
    <row r="823" spans="7:7" x14ac:dyDescent="0.25">
      <c r="G823" t="s">
        <v>10</v>
      </c>
    </row>
    <row r="824" spans="7:7" x14ac:dyDescent="0.25">
      <c r="G824" t="s">
        <v>10</v>
      </c>
    </row>
    <row r="825" spans="7:7" x14ac:dyDescent="0.25">
      <c r="G825" t="s">
        <v>10</v>
      </c>
    </row>
    <row r="826" spans="7:7" x14ac:dyDescent="0.25">
      <c r="G826" t="s">
        <v>10</v>
      </c>
    </row>
    <row r="827" spans="7:7" x14ac:dyDescent="0.25">
      <c r="G827" t="s">
        <v>10</v>
      </c>
    </row>
    <row r="828" spans="7:7" x14ac:dyDescent="0.25">
      <c r="G828" t="s">
        <v>10</v>
      </c>
    </row>
    <row r="829" spans="7:7" x14ac:dyDescent="0.25">
      <c r="G829" t="s">
        <v>10</v>
      </c>
    </row>
    <row r="830" spans="7:7" x14ac:dyDescent="0.25">
      <c r="G830" t="s">
        <v>10</v>
      </c>
    </row>
    <row r="831" spans="7:7" x14ac:dyDescent="0.25">
      <c r="G831" t="s">
        <v>10</v>
      </c>
    </row>
    <row r="832" spans="7:7" x14ac:dyDescent="0.25">
      <c r="G832" t="s">
        <v>10</v>
      </c>
    </row>
    <row r="833" spans="7:7" x14ac:dyDescent="0.25">
      <c r="G833" t="s">
        <v>10</v>
      </c>
    </row>
    <row r="834" spans="7:7" x14ac:dyDescent="0.25">
      <c r="G834" t="s">
        <v>10</v>
      </c>
    </row>
    <row r="835" spans="7:7" x14ac:dyDescent="0.25">
      <c r="G835" t="s">
        <v>10</v>
      </c>
    </row>
    <row r="836" spans="7:7" x14ac:dyDescent="0.25">
      <c r="G836" t="s">
        <v>10</v>
      </c>
    </row>
    <row r="837" spans="7:7" x14ac:dyDescent="0.25">
      <c r="G837" t="s">
        <v>10</v>
      </c>
    </row>
    <row r="838" spans="7:7" x14ac:dyDescent="0.25">
      <c r="G838" t="s">
        <v>10</v>
      </c>
    </row>
    <row r="839" spans="7:7" x14ac:dyDescent="0.25">
      <c r="G839" t="s">
        <v>10</v>
      </c>
    </row>
    <row r="840" spans="7:7" x14ac:dyDescent="0.25">
      <c r="G840" t="s">
        <v>10</v>
      </c>
    </row>
    <row r="841" spans="7:7" x14ac:dyDescent="0.25">
      <c r="G841" t="s">
        <v>10</v>
      </c>
    </row>
    <row r="842" spans="7:7" x14ac:dyDescent="0.25">
      <c r="G842" t="s">
        <v>10</v>
      </c>
    </row>
    <row r="843" spans="7:7" x14ac:dyDescent="0.25">
      <c r="G843" t="s">
        <v>10</v>
      </c>
    </row>
    <row r="844" spans="7:7" x14ac:dyDescent="0.25">
      <c r="G844" t="s">
        <v>10</v>
      </c>
    </row>
    <row r="845" spans="7:7" x14ac:dyDescent="0.25">
      <c r="G845" t="s">
        <v>10</v>
      </c>
    </row>
    <row r="846" spans="7:7" x14ac:dyDescent="0.25">
      <c r="G846" t="s">
        <v>10</v>
      </c>
    </row>
    <row r="847" spans="7:7" x14ac:dyDescent="0.25">
      <c r="G847" t="s">
        <v>10</v>
      </c>
    </row>
    <row r="848" spans="7:7" x14ac:dyDescent="0.25">
      <c r="G848" t="s">
        <v>10</v>
      </c>
    </row>
    <row r="849" spans="7:7" x14ac:dyDescent="0.25">
      <c r="G849" t="s">
        <v>10</v>
      </c>
    </row>
    <row r="850" spans="7:7" x14ac:dyDescent="0.25">
      <c r="G850" t="s">
        <v>10</v>
      </c>
    </row>
    <row r="851" spans="7:7" x14ac:dyDescent="0.25">
      <c r="G851" t="s">
        <v>10</v>
      </c>
    </row>
    <row r="852" spans="7:7" x14ac:dyDescent="0.25">
      <c r="G852" t="s">
        <v>10</v>
      </c>
    </row>
    <row r="853" spans="7:7" x14ac:dyDescent="0.25">
      <c r="G853" t="s">
        <v>10</v>
      </c>
    </row>
    <row r="854" spans="7:7" x14ac:dyDescent="0.25">
      <c r="G854" t="s">
        <v>10</v>
      </c>
    </row>
    <row r="855" spans="7:7" x14ac:dyDescent="0.25">
      <c r="G855" t="s">
        <v>10</v>
      </c>
    </row>
    <row r="856" spans="7:7" x14ac:dyDescent="0.25">
      <c r="G856" t="s">
        <v>10</v>
      </c>
    </row>
    <row r="857" spans="7:7" x14ac:dyDescent="0.25">
      <c r="G857" t="s">
        <v>10</v>
      </c>
    </row>
    <row r="858" spans="7:7" x14ac:dyDescent="0.25">
      <c r="G858" t="s">
        <v>10</v>
      </c>
    </row>
    <row r="859" spans="7:7" x14ac:dyDescent="0.25">
      <c r="G859" t="s">
        <v>10</v>
      </c>
    </row>
    <row r="860" spans="7:7" x14ac:dyDescent="0.25">
      <c r="G860" t="s">
        <v>10</v>
      </c>
    </row>
    <row r="861" spans="7:7" x14ac:dyDescent="0.25">
      <c r="G861" t="s">
        <v>10</v>
      </c>
    </row>
    <row r="862" spans="7:7" x14ac:dyDescent="0.25">
      <c r="G862" t="s">
        <v>10</v>
      </c>
    </row>
    <row r="863" spans="7:7" x14ac:dyDescent="0.25">
      <c r="G863" t="s">
        <v>10</v>
      </c>
    </row>
    <row r="864" spans="7:7" x14ac:dyDescent="0.25">
      <c r="G864" t="s">
        <v>10</v>
      </c>
    </row>
    <row r="865" spans="7:7" x14ac:dyDescent="0.25">
      <c r="G865" t="s">
        <v>10</v>
      </c>
    </row>
    <row r="866" spans="7:7" x14ac:dyDescent="0.25">
      <c r="G866" t="s">
        <v>10</v>
      </c>
    </row>
    <row r="867" spans="7:7" x14ac:dyDescent="0.25">
      <c r="G867" t="s">
        <v>10</v>
      </c>
    </row>
    <row r="868" spans="7:7" x14ac:dyDescent="0.25">
      <c r="G868" t="s">
        <v>10</v>
      </c>
    </row>
    <row r="869" spans="7:7" x14ac:dyDescent="0.25">
      <c r="G869" t="s">
        <v>10</v>
      </c>
    </row>
    <row r="870" spans="7:7" x14ac:dyDescent="0.25">
      <c r="G870" t="s">
        <v>10</v>
      </c>
    </row>
    <row r="871" spans="7:7" x14ac:dyDescent="0.25">
      <c r="G871" t="s">
        <v>10</v>
      </c>
    </row>
    <row r="872" spans="7:7" x14ac:dyDescent="0.25">
      <c r="G872" t="s">
        <v>10</v>
      </c>
    </row>
    <row r="873" spans="7:7" x14ac:dyDescent="0.25">
      <c r="G873" t="s">
        <v>10</v>
      </c>
    </row>
    <row r="874" spans="7:7" x14ac:dyDescent="0.25">
      <c r="G874" t="s">
        <v>10</v>
      </c>
    </row>
    <row r="875" spans="7:7" x14ac:dyDescent="0.25">
      <c r="G875" t="s">
        <v>10</v>
      </c>
    </row>
    <row r="876" spans="7:7" x14ac:dyDescent="0.25">
      <c r="G876" t="s">
        <v>10</v>
      </c>
    </row>
    <row r="877" spans="7:7" x14ac:dyDescent="0.25">
      <c r="G877" t="s">
        <v>10</v>
      </c>
    </row>
    <row r="878" spans="7:7" x14ac:dyDescent="0.25">
      <c r="G878" t="s">
        <v>10</v>
      </c>
    </row>
    <row r="879" spans="7:7" x14ac:dyDescent="0.25">
      <c r="G879" t="s">
        <v>10</v>
      </c>
    </row>
    <row r="880" spans="7:7" x14ac:dyDescent="0.25">
      <c r="G880" t="s">
        <v>113</v>
      </c>
    </row>
    <row r="881" spans="7:7" x14ac:dyDescent="0.25">
      <c r="G881" t="s">
        <v>113</v>
      </c>
    </row>
    <row r="882" spans="7:7" x14ac:dyDescent="0.25">
      <c r="G882" t="s">
        <v>113</v>
      </c>
    </row>
    <row r="883" spans="7:7" x14ac:dyDescent="0.25">
      <c r="G883" t="s">
        <v>113</v>
      </c>
    </row>
    <row r="884" spans="7:7" x14ac:dyDescent="0.25">
      <c r="G884" t="s">
        <v>113</v>
      </c>
    </row>
    <row r="885" spans="7:7" x14ac:dyDescent="0.25">
      <c r="G885" t="s">
        <v>113</v>
      </c>
    </row>
    <row r="886" spans="7:7" x14ac:dyDescent="0.25">
      <c r="G886" t="s">
        <v>113</v>
      </c>
    </row>
    <row r="887" spans="7:7" x14ac:dyDescent="0.25">
      <c r="G887" t="s">
        <v>113</v>
      </c>
    </row>
    <row r="888" spans="7:7" x14ac:dyDescent="0.25">
      <c r="G888" t="s">
        <v>113</v>
      </c>
    </row>
    <row r="889" spans="7:7" x14ac:dyDescent="0.25">
      <c r="G889" t="s">
        <v>113</v>
      </c>
    </row>
    <row r="890" spans="7:7" x14ac:dyDescent="0.25">
      <c r="G890" t="s">
        <v>113</v>
      </c>
    </row>
    <row r="891" spans="7:7" x14ac:dyDescent="0.25">
      <c r="G891" t="s">
        <v>40</v>
      </c>
    </row>
    <row r="892" spans="7:7" x14ac:dyDescent="0.25">
      <c r="G892" t="s">
        <v>40</v>
      </c>
    </row>
    <row r="893" spans="7:7" x14ac:dyDescent="0.25">
      <c r="G893" t="s">
        <v>40</v>
      </c>
    </row>
    <row r="894" spans="7:7" x14ac:dyDescent="0.25">
      <c r="G894" t="s">
        <v>40</v>
      </c>
    </row>
    <row r="895" spans="7:7" x14ac:dyDescent="0.25">
      <c r="G895" t="s">
        <v>40</v>
      </c>
    </row>
    <row r="896" spans="7:7" x14ac:dyDescent="0.25">
      <c r="G896" t="s">
        <v>40</v>
      </c>
    </row>
    <row r="897" spans="7:7" x14ac:dyDescent="0.25">
      <c r="G897" t="s">
        <v>40</v>
      </c>
    </row>
    <row r="898" spans="7:7" x14ac:dyDescent="0.25">
      <c r="G898" t="s">
        <v>40</v>
      </c>
    </row>
    <row r="899" spans="7:7" x14ac:dyDescent="0.25">
      <c r="G899" t="s">
        <v>40</v>
      </c>
    </row>
    <row r="900" spans="7:7" x14ac:dyDescent="0.25">
      <c r="G900" t="s">
        <v>40</v>
      </c>
    </row>
    <row r="901" spans="7:7" x14ac:dyDescent="0.25">
      <c r="G901" t="s">
        <v>40</v>
      </c>
    </row>
    <row r="902" spans="7:7" x14ac:dyDescent="0.25">
      <c r="G902" t="s">
        <v>40</v>
      </c>
    </row>
    <row r="903" spans="7:7" x14ac:dyDescent="0.25">
      <c r="G903" t="s">
        <v>40</v>
      </c>
    </row>
    <row r="904" spans="7:7" x14ac:dyDescent="0.25">
      <c r="G904" t="s">
        <v>40</v>
      </c>
    </row>
    <row r="905" spans="7:7" x14ac:dyDescent="0.25">
      <c r="G905" t="s">
        <v>40</v>
      </c>
    </row>
    <row r="906" spans="7:7" x14ac:dyDescent="0.25">
      <c r="G906" t="s">
        <v>40</v>
      </c>
    </row>
    <row r="907" spans="7:7" x14ac:dyDescent="0.25">
      <c r="G907" t="s">
        <v>40</v>
      </c>
    </row>
    <row r="908" spans="7:7" x14ac:dyDescent="0.25">
      <c r="G908" t="s">
        <v>40</v>
      </c>
    </row>
    <row r="909" spans="7:7" x14ac:dyDescent="0.25">
      <c r="G909" t="s">
        <v>40</v>
      </c>
    </row>
    <row r="910" spans="7:7" x14ac:dyDescent="0.25">
      <c r="G910" t="s">
        <v>40</v>
      </c>
    </row>
    <row r="911" spans="7:7" x14ac:dyDescent="0.25">
      <c r="G911" t="s">
        <v>40</v>
      </c>
    </row>
    <row r="912" spans="7:7" x14ac:dyDescent="0.25">
      <c r="G912" t="s">
        <v>40</v>
      </c>
    </row>
    <row r="913" spans="7:7" x14ac:dyDescent="0.25">
      <c r="G913" t="s">
        <v>40</v>
      </c>
    </row>
    <row r="914" spans="7:7" x14ac:dyDescent="0.25">
      <c r="G914" t="s">
        <v>40</v>
      </c>
    </row>
    <row r="915" spans="7:7" x14ac:dyDescent="0.25">
      <c r="G915" t="s">
        <v>40</v>
      </c>
    </row>
    <row r="916" spans="7:7" x14ac:dyDescent="0.25">
      <c r="G916" t="s">
        <v>40</v>
      </c>
    </row>
    <row r="917" spans="7:7" x14ac:dyDescent="0.25">
      <c r="G917" t="s">
        <v>40</v>
      </c>
    </row>
    <row r="918" spans="7:7" x14ac:dyDescent="0.25">
      <c r="G918" t="s">
        <v>40</v>
      </c>
    </row>
    <row r="919" spans="7:7" x14ac:dyDescent="0.25">
      <c r="G919" t="s">
        <v>40</v>
      </c>
    </row>
    <row r="920" spans="7:7" x14ac:dyDescent="0.25">
      <c r="G920" t="s">
        <v>40</v>
      </c>
    </row>
    <row r="921" spans="7:7" x14ac:dyDescent="0.25">
      <c r="G921" t="s">
        <v>40</v>
      </c>
    </row>
    <row r="922" spans="7:7" x14ac:dyDescent="0.25">
      <c r="G922" t="s">
        <v>40</v>
      </c>
    </row>
    <row r="923" spans="7:7" x14ac:dyDescent="0.25">
      <c r="G923" t="s">
        <v>40</v>
      </c>
    </row>
    <row r="924" spans="7:7" x14ac:dyDescent="0.25">
      <c r="G924" t="s">
        <v>40</v>
      </c>
    </row>
    <row r="925" spans="7:7" x14ac:dyDescent="0.25">
      <c r="G925" t="s">
        <v>18</v>
      </c>
    </row>
    <row r="926" spans="7:7" x14ac:dyDescent="0.25">
      <c r="G926" t="s">
        <v>18</v>
      </c>
    </row>
    <row r="927" spans="7:7" x14ac:dyDescent="0.25">
      <c r="G927" t="s">
        <v>18</v>
      </c>
    </row>
    <row r="928" spans="7:7" x14ac:dyDescent="0.25">
      <c r="G928" t="s">
        <v>18</v>
      </c>
    </row>
    <row r="929" spans="7:7" x14ac:dyDescent="0.25">
      <c r="G929" t="s">
        <v>18</v>
      </c>
    </row>
    <row r="930" spans="7:7" x14ac:dyDescent="0.25">
      <c r="G930" t="s">
        <v>18</v>
      </c>
    </row>
    <row r="931" spans="7:7" x14ac:dyDescent="0.25">
      <c r="G931" t="s">
        <v>18</v>
      </c>
    </row>
    <row r="932" spans="7:7" x14ac:dyDescent="0.25">
      <c r="G932" t="s">
        <v>18</v>
      </c>
    </row>
    <row r="933" spans="7:7" x14ac:dyDescent="0.25">
      <c r="G933" t="s">
        <v>18</v>
      </c>
    </row>
    <row r="934" spans="7:7" x14ac:dyDescent="0.25">
      <c r="G934" t="s">
        <v>18</v>
      </c>
    </row>
    <row r="935" spans="7:7" x14ac:dyDescent="0.25">
      <c r="G935" t="s">
        <v>18</v>
      </c>
    </row>
    <row r="936" spans="7:7" x14ac:dyDescent="0.25">
      <c r="G936" t="s">
        <v>18</v>
      </c>
    </row>
    <row r="937" spans="7:7" x14ac:dyDescent="0.25">
      <c r="G937" t="s">
        <v>18</v>
      </c>
    </row>
    <row r="938" spans="7:7" x14ac:dyDescent="0.25">
      <c r="G938" t="s">
        <v>18</v>
      </c>
    </row>
    <row r="939" spans="7:7" x14ac:dyDescent="0.25">
      <c r="G939" t="s">
        <v>18</v>
      </c>
    </row>
    <row r="940" spans="7:7" x14ac:dyDescent="0.25">
      <c r="G940" t="s">
        <v>18</v>
      </c>
    </row>
    <row r="941" spans="7:7" x14ac:dyDescent="0.25">
      <c r="G941" t="s">
        <v>18</v>
      </c>
    </row>
    <row r="942" spans="7:7" x14ac:dyDescent="0.25">
      <c r="G942" t="s">
        <v>18</v>
      </c>
    </row>
    <row r="943" spans="7:7" x14ac:dyDescent="0.25">
      <c r="G943" t="s">
        <v>18</v>
      </c>
    </row>
    <row r="944" spans="7:7" x14ac:dyDescent="0.25">
      <c r="G944" t="s">
        <v>18</v>
      </c>
    </row>
    <row r="945" spans="7:7" x14ac:dyDescent="0.25">
      <c r="G945" t="s">
        <v>18</v>
      </c>
    </row>
    <row r="946" spans="7:7" x14ac:dyDescent="0.25">
      <c r="G946" t="s">
        <v>18</v>
      </c>
    </row>
    <row r="947" spans="7:7" x14ac:dyDescent="0.25">
      <c r="G947" t="s">
        <v>18</v>
      </c>
    </row>
    <row r="948" spans="7:7" x14ac:dyDescent="0.25">
      <c r="G948" t="s">
        <v>18</v>
      </c>
    </row>
    <row r="949" spans="7:7" x14ac:dyDescent="0.25">
      <c r="G949" t="s">
        <v>18</v>
      </c>
    </row>
    <row r="950" spans="7:7" x14ac:dyDescent="0.25">
      <c r="G950" t="s">
        <v>18</v>
      </c>
    </row>
    <row r="951" spans="7:7" x14ac:dyDescent="0.25">
      <c r="G951" t="s">
        <v>18</v>
      </c>
    </row>
    <row r="952" spans="7:7" x14ac:dyDescent="0.25">
      <c r="G952" t="s">
        <v>18</v>
      </c>
    </row>
    <row r="953" spans="7:7" x14ac:dyDescent="0.25">
      <c r="G953" t="s">
        <v>18</v>
      </c>
    </row>
    <row r="954" spans="7:7" x14ac:dyDescent="0.25">
      <c r="G954" t="s">
        <v>18</v>
      </c>
    </row>
    <row r="955" spans="7:7" x14ac:dyDescent="0.25">
      <c r="G955" t="s">
        <v>18</v>
      </c>
    </row>
    <row r="956" spans="7:7" x14ac:dyDescent="0.25">
      <c r="G956" t="s">
        <v>18</v>
      </c>
    </row>
    <row r="957" spans="7:7" x14ac:dyDescent="0.25">
      <c r="G957" t="s">
        <v>18</v>
      </c>
    </row>
    <row r="958" spans="7:7" x14ac:dyDescent="0.25">
      <c r="G958" t="s">
        <v>18</v>
      </c>
    </row>
    <row r="959" spans="7:7" x14ac:dyDescent="0.25">
      <c r="G959" t="s">
        <v>18</v>
      </c>
    </row>
    <row r="960" spans="7:7" x14ac:dyDescent="0.25">
      <c r="G960" t="s">
        <v>18</v>
      </c>
    </row>
    <row r="961" spans="7:7" x14ac:dyDescent="0.25">
      <c r="G961" t="s">
        <v>18</v>
      </c>
    </row>
    <row r="962" spans="7:7" x14ac:dyDescent="0.25">
      <c r="G962" t="s">
        <v>18</v>
      </c>
    </row>
    <row r="963" spans="7:7" x14ac:dyDescent="0.25">
      <c r="G963" t="s">
        <v>18</v>
      </c>
    </row>
    <row r="964" spans="7:7" x14ac:dyDescent="0.25">
      <c r="G964" t="s">
        <v>18</v>
      </c>
    </row>
    <row r="965" spans="7:7" x14ac:dyDescent="0.25">
      <c r="G965" t="s">
        <v>18</v>
      </c>
    </row>
    <row r="966" spans="7:7" x14ac:dyDescent="0.25">
      <c r="G966" t="s">
        <v>18</v>
      </c>
    </row>
    <row r="967" spans="7:7" x14ac:dyDescent="0.25">
      <c r="G967" t="s">
        <v>18</v>
      </c>
    </row>
    <row r="968" spans="7:7" x14ac:dyDescent="0.25">
      <c r="G968" t="s">
        <v>18</v>
      </c>
    </row>
    <row r="969" spans="7:7" x14ac:dyDescent="0.25">
      <c r="G969" t="s">
        <v>18</v>
      </c>
    </row>
    <row r="970" spans="7:7" x14ac:dyDescent="0.25">
      <c r="G970" t="s">
        <v>18</v>
      </c>
    </row>
    <row r="971" spans="7:7" x14ac:dyDescent="0.25">
      <c r="G971" t="s">
        <v>18</v>
      </c>
    </row>
    <row r="972" spans="7:7" x14ac:dyDescent="0.25">
      <c r="G972" t="s">
        <v>18</v>
      </c>
    </row>
    <row r="973" spans="7:7" x14ac:dyDescent="0.25">
      <c r="G973" t="s">
        <v>18</v>
      </c>
    </row>
    <row r="974" spans="7:7" x14ac:dyDescent="0.25">
      <c r="G974" t="s">
        <v>18</v>
      </c>
    </row>
    <row r="975" spans="7:7" x14ac:dyDescent="0.25">
      <c r="G975" t="s">
        <v>18</v>
      </c>
    </row>
    <row r="976" spans="7:7" x14ac:dyDescent="0.25">
      <c r="G976" t="s">
        <v>18</v>
      </c>
    </row>
    <row r="977" spans="7:7" x14ac:dyDescent="0.25">
      <c r="G977" t="s">
        <v>18</v>
      </c>
    </row>
    <row r="978" spans="7:7" x14ac:dyDescent="0.25">
      <c r="G978" t="s">
        <v>18</v>
      </c>
    </row>
    <row r="979" spans="7:7" x14ac:dyDescent="0.25">
      <c r="G979" t="s">
        <v>18</v>
      </c>
    </row>
    <row r="980" spans="7:7" x14ac:dyDescent="0.25">
      <c r="G980" t="s">
        <v>18</v>
      </c>
    </row>
    <row r="981" spans="7:7" x14ac:dyDescent="0.25">
      <c r="G981" t="s">
        <v>79</v>
      </c>
    </row>
    <row r="982" spans="7:7" x14ac:dyDescent="0.25">
      <c r="G982" t="s">
        <v>79</v>
      </c>
    </row>
    <row r="983" spans="7:7" x14ac:dyDescent="0.25">
      <c r="G983" t="s">
        <v>79</v>
      </c>
    </row>
    <row r="984" spans="7:7" x14ac:dyDescent="0.25">
      <c r="G984" t="s">
        <v>79</v>
      </c>
    </row>
    <row r="985" spans="7:7" x14ac:dyDescent="0.25">
      <c r="G985" t="s">
        <v>79</v>
      </c>
    </row>
    <row r="986" spans="7:7" x14ac:dyDescent="0.25">
      <c r="G986" t="s">
        <v>79</v>
      </c>
    </row>
    <row r="987" spans="7:7" x14ac:dyDescent="0.25">
      <c r="G987" t="s">
        <v>79</v>
      </c>
    </row>
    <row r="988" spans="7:7" x14ac:dyDescent="0.25">
      <c r="G988" t="s">
        <v>79</v>
      </c>
    </row>
    <row r="989" spans="7:7" x14ac:dyDescent="0.25">
      <c r="G989" t="s">
        <v>79</v>
      </c>
    </row>
    <row r="990" spans="7:7" x14ac:dyDescent="0.25">
      <c r="G990" t="s">
        <v>79</v>
      </c>
    </row>
    <row r="991" spans="7:7" x14ac:dyDescent="0.25">
      <c r="G991" t="s">
        <v>79</v>
      </c>
    </row>
    <row r="992" spans="7:7" x14ac:dyDescent="0.25">
      <c r="G992" t="s">
        <v>79</v>
      </c>
    </row>
    <row r="993" spans="7:7" x14ac:dyDescent="0.25">
      <c r="G993" t="s">
        <v>79</v>
      </c>
    </row>
    <row r="994" spans="7:7" x14ac:dyDescent="0.25">
      <c r="G994" t="s">
        <v>79</v>
      </c>
    </row>
    <row r="995" spans="7:7" x14ac:dyDescent="0.25">
      <c r="G995" t="s">
        <v>79</v>
      </c>
    </row>
    <row r="996" spans="7:7" x14ac:dyDescent="0.25">
      <c r="G996" t="s">
        <v>79</v>
      </c>
    </row>
    <row r="997" spans="7:7" x14ac:dyDescent="0.25">
      <c r="G997" t="s">
        <v>79</v>
      </c>
    </row>
    <row r="998" spans="7:7" x14ac:dyDescent="0.25">
      <c r="G998" t="s">
        <v>79</v>
      </c>
    </row>
    <row r="999" spans="7:7" x14ac:dyDescent="0.25">
      <c r="G999" t="s">
        <v>19</v>
      </c>
    </row>
    <row r="1000" spans="7:7" x14ac:dyDescent="0.25">
      <c r="G1000" t="s">
        <v>19</v>
      </c>
    </row>
    <row r="1001" spans="7:7" x14ac:dyDescent="0.25">
      <c r="G1001" t="s">
        <v>19</v>
      </c>
    </row>
    <row r="1002" spans="7:7" x14ac:dyDescent="0.25">
      <c r="G1002" t="s">
        <v>19</v>
      </c>
    </row>
    <row r="1003" spans="7:7" x14ac:dyDescent="0.25">
      <c r="G1003" t="s">
        <v>19</v>
      </c>
    </row>
    <row r="1004" spans="7:7" x14ac:dyDescent="0.25">
      <c r="G1004" t="s">
        <v>19</v>
      </c>
    </row>
    <row r="1005" spans="7:7" x14ac:dyDescent="0.25">
      <c r="G1005" t="s">
        <v>19</v>
      </c>
    </row>
    <row r="1006" spans="7:7" x14ac:dyDescent="0.25">
      <c r="G1006" t="s">
        <v>19</v>
      </c>
    </row>
    <row r="1007" spans="7:7" x14ac:dyDescent="0.25">
      <c r="G1007" t="s">
        <v>19</v>
      </c>
    </row>
    <row r="1008" spans="7:7" x14ac:dyDescent="0.25">
      <c r="G1008" t="s">
        <v>19</v>
      </c>
    </row>
    <row r="1009" spans="7:7" x14ac:dyDescent="0.25">
      <c r="G1009" t="s">
        <v>19</v>
      </c>
    </row>
    <row r="1010" spans="7:7" x14ac:dyDescent="0.25">
      <c r="G1010" t="s">
        <v>19</v>
      </c>
    </row>
    <row r="1011" spans="7:7" x14ac:dyDescent="0.25">
      <c r="G1011" t="s">
        <v>19</v>
      </c>
    </row>
    <row r="1012" spans="7:7" x14ac:dyDescent="0.25">
      <c r="G1012" t="s">
        <v>19</v>
      </c>
    </row>
    <row r="1013" spans="7:7" x14ac:dyDescent="0.25">
      <c r="G1013" t="s">
        <v>19</v>
      </c>
    </row>
    <row r="1014" spans="7:7" x14ac:dyDescent="0.25">
      <c r="G1014" t="s">
        <v>19</v>
      </c>
    </row>
    <row r="1015" spans="7:7" x14ac:dyDescent="0.25">
      <c r="G1015" t="s">
        <v>19</v>
      </c>
    </row>
    <row r="1016" spans="7:7" x14ac:dyDescent="0.25">
      <c r="G1016" t="s">
        <v>19</v>
      </c>
    </row>
    <row r="1017" spans="7:7" x14ac:dyDescent="0.25">
      <c r="G1017" t="s">
        <v>19</v>
      </c>
    </row>
    <row r="1018" spans="7:7" x14ac:dyDescent="0.25">
      <c r="G1018" t="s">
        <v>19</v>
      </c>
    </row>
    <row r="1019" spans="7:7" x14ac:dyDescent="0.25">
      <c r="G1019" t="s">
        <v>19</v>
      </c>
    </row>
    <row r="1020" spans="7:7" x14ac:dyDescent="0.25">
      <c r="G1020" t="s">
        <v>19</v>
      </c>
    </row>
    <row r="1021" spans="7:7" x14ac:dyDescent="0.25">
      <c r="G1021" t="s">
        <v>19</v>
      </c>
    </row>
    <row r="1022" spans="7:7" x14ac:dyDescent="0.25">
      <c r="G1022" t="s">
        <v>19</v>
      </c>
    </row>
    <row r="1023" spans="7:7" x14ac:dyDescent="0.25">
      <c r="G1023" t="s">
        <v>19</v>
      </c>
    </row>
    <row r="1024" spans="7:7" x14ac:dyDescent="0.25">
      <c r="G1024" t="s">
        <v>19</v>
      </c>
    </row>
    <row r="1025" spans="7:7" x14ac:dyDescent="0.25">
      <c r="G1025" t="s">
        <v>19</v>
      </c>
    </row>
    <row r="1026" spans="7:7" x14ac:dyDescent="0.25">
      <c r="G1026" t="s">
        <v>19</v>
      </c>
    </row>
    <row r="1027" spans="7:7" x14ac:dyDescent="0.25">
      <c r="G1027" t="s">
        <v>19</v>
      </c>
    </row>
    <row r="1028" spans="7:7" x14ac:dyDescent="0.25">
      <c r="G1028" t="s">
        <v>19</v>
      </c>
    </row>
    <row r="1029" spans="7:7" x14ac:dyDescent="0.25">
      <c r="G1029" t="s">
        <v>19</v>
      </c>
    </row>
    <row r="1030" spans="7:7" x14ac:dyDescent="0.25">
      <c r="G1030" t="s">
        <v>19</v>
      </c>
    </row>
    <row r="1031" spans="7:7" x14ac:dyDescent="0.25">
      <c r="G1031" t="s">
        <v>19</v>
      </c>
    </row>
    <row r="1032" spans="7:7" x14ac:dyDescent="0.25">
      <c r="G1032" t="s">
        <v>19</v>
      </c>
    </row>
    <row r="1033" spans="7:7" x14ac:dyDescent="0.25">
      <c r="G1033" t="s">
        <v>19</v>
      </c>
    </row>
    <row r="1034" spans="7:7" x14ac:dyDescent="0.25">
      <c r="G1034" t="s">
        <v>19</v>
      </c>
    </row>
    <row r="1035" spans="7:7" x14ac:dyDescent="0.25">
      <c r="G1035" t="s">
        <v>19</v>
      </c>
    </row>
    <row r="1036" spans="7:7" x14ac:dyDescent="0.25">
      <c r="G1036" t="s">
        <v>19</v>
      </c>
    </row>
    <row r="1037" spans="7:7" x14ac:dyDescent="0.25">
      <c r="G1037" t="s">
        <v>19</v>
      </c>
    </row>
    <row r="1038" spans="7:7" x14ac:dyDescent="0.25">
      <c r="G1038" t="s">
        <v>19</v>
      </c>
    </row>
    <row r="1039" spans="7:7" x14ac:dyDescent="0.25">
      <c r="G1039" t="s">
        <v>19</v>
      </c>
    </row>
    <row r="1040" spans="7:7" x14ac:dyDescent="0.25">
      <c r="G1040" t="s">
        <v>19</v>
      </c>
    </row>
    <row r="1041" spans="7:7" x14ac:dyDescent="0.25">
      <c r="G1041" t="s">
        <v>19</v>
      </c>
    </row>
    <row r="1042" spans="7:7" x14ac:dyDescent="0.25">
      <c r="G1042" t="s">
        <v>19</v>
      </c>
    </row>
    <row r="1043" spans="7:7" x14ac:dyDescent="0.25">
      <c r="G1043" t="s">
        <v>19</v>
      </c>
    </row>
    <row r="1044" spans="7:7" x14ac:dyDescent="0.25">
      <c r="G1044" t="s">
        <v>19</v>
      </c>
    </row>
    <row r="1045" spans="7:7" x14ac:dyDescent="0.25">
      <c r="G1045" t="s">
        <v>19</v>
      </c>
    </row>
    <row r="1046" spans="7:7" x14ac:dyDescent="0.25">
      <c r="G1046" t="s">
        <v>19</v>
      </c>
    </row>
    <row r="1047" spans="7:7" x14ac:dyDescent="0.25">
      <c r="G1047" t="s">
        <v>19</v>
      </c>
    </row>
    <row r="1048" spans="7:7" x14ac:dyDescent="0.25">
      <c r="G1048" t="s">
        <v>19</v>
      </c>
    </row>
    <row r="1049" spans="7:7" x14ac:dyDescent="0.25">
      <c r="G1049" t="s">
        <v>19</v>
      </c>
    </row>
    <row r="1050" spans="7:7" x14ac:dyDescent="0.25">
      <c r="G1050" t="s">
        <v>19</v>
      </c>
    </row>
    <row r="1051" spans="7:7" x14ac:dyDescent="0.25">
      <c r="G1051" t="s">
        <v>19</v>
      </c>
    </row>
    <row r="1052" spans="7:7" x14ac:dyDescent="0.25">
      <c r="G1052" t="s">
        <v>19</v>
      </c>
    </row>
    <row r="1053" spans="7:7" x14ac:dyDescent="0.25">
      <c r="G1053" t="s">
        <v>19</v>
      </c>
    </row>
    <row r="1054" spans="7:7" x14ac:dyDescent="0.25">
      <c r="G1054" t="s">
        <v>19</v>
      </c>
    </row>
    <row r="1055" spans="7:7" x14ac:dyDescent="0.25">
      <c r="G1055" t="s">
        <v>19</v>
      </c>
    </row>
    <row r="1056" spans="7:7" x14ac:dyDescent="0.25">
      <c r="G1056" t="s">
        <v>19</v>
      </c>
    </row>
    <row r="1057" spans="7:7" x14ac:dyDescent="0.25">
      <c r="G1057" t="s">
        <v>19</v>
      </c>
    </row>
    <row r="1058" spans="7:7" x14ac:dyDescent="0.25">
      <c r="G1058" t="s">
        <v>19</v>
      </c>
    </row>
    <row r="1059" spans="7:7" x14ac:dyDescent="0.25">
      <c r="G1059" t="s">
        <v>19</v>
      </c>
    </row>
    <row r="1060" spans="7:7" x14ac:dyDescent="0.25">
      <c r="G1060" t="s">
        <v>19</v>
      </c>
    </row>
    <row r="1061" spans="7:7" x14ac:dyDescent="0.25">
      <c r="G1061" t="s">
        <v>19</v>
      </c>
    </row>
    <row r="1062" spans="7:7" x14ac:dyDescent="0.25">
      <c r="G1062" t="s">
        <v>19</v>
      </c>
    </row>
    <row r="1063" spans="7:7" x14ac:dyDescent="0.25">
      <c r="G1063" t="s">
        <v>19</v>
      </c>
    </row>
    <row r="1064" spans="7:7" x14ac:dyDescent="0.25">
      <c r="G1064" t="s">
        <v>19</v>
      </c>
    </row>
    <row r="1065" spans="7:7" x14ac:dyDescent="0.25">
      <c r="G1065" t="s">
        <v>19</v>
      </c>
    </row>
    <row r="1066" spans="7:7" x14ac:dyDescent="0.25">
      <c r="G1066" t="s">
        <v>19</v>
      </c>
    </row>
    <row r="1067" spans="7:7" x14ac:dyDescent="0.25">
      <c r="G1067" t="s">
        <v>78</v>
      </c>
    </row>
    <row r="1068" spans="7:7" x14ac:dyDescent="0.25">
      <c r="G1068" t="s">
        <v>78</v>
      </c>
    </row>
    <row r="1069" spans="7:7" x14ac:dyDescent="0.25">
      <c r="G1069" t="s">
        <v>78</v>
      </c>
    </row>
    <row r="1070" spans="7:7" x14ac:dyDescent="0.25">
      <c r="G1070" t="s">
        <v>78</v>
      </c>
    </row>
    <row r="1071" spans="7:7" x14ac:dyDescent="0.25">
      <c r="G1071" t="s">
        <v>78</v>
      </c>
    </row>
    <row r="1072" spans="7:7" x14ac:dyDescent="0.25">
      <c r="G1072" t="s">
        <v>78</v>
      </c>
    </row>
    <row r="1073" spans="7:7" x14ac:dyDescent="0.25">
      <c r="G1073" t="s">
        <v>78</v>
      </c>
    </row>
    <row r="1074" spans="7:7" x14ac:dyDescent="0.25">
      <c r="G1074" t="s">
        <v>78</v>
      </c>
    </row>
    <row r="1075" spans="7:7" x14ac:dyDescent="0.25">
      <c r="G1075" t="s">
        <v>147</v>
      </c>
    </row>
    <row r="1076" spans="7:7" x14ac:dyDescent="0.25">
      <c r="G1076" t="s">
        <v>147</v>
      </c>
    </row>
    <row r="1077" spans="7:7" x14ac:dyDescent="0.25">
      <c r="G1077" t="s">
        <v>147</v>
      </c>
    </row>
    <row r="1078" spans="7:7" x14ac:dyDescent="0.25">
      <c r="G1078" t="s">
        <v>147</v>
      </c>
    </row>
    <row r="1079" spans="7:7" x14ac:dyDescent="0.25">
      <c r="G1079" t="s">
        <v>147</v>
      </c>
    </row>
    <row r="1080" spans="7:7" x14ac:dyDescent="0.25">
      <c r="G1080" t="s">
        <v>147</v>
      </c>
    </row>
    <row r="1081" spans="7:7" x14ac:dyDescent="0.25">
      <c r="G1081" t="s">
        <v>53</v>
      </c>
    </row>
    <row r="1082" spans="7:7" x14ac:dyDescent="0.25">
      <c r="G1082" t="s">
        <v>53</v>
      </c>
    </row>
    <row r="1083" spans="7:7" x14ac:dyDescent="0.25">
      <c r="G1083" t="s">
        <v>53</v>
      </c>
    </row>
    <row r="1084" spans="7:7" x14ac:dyDescent="0.25">
      <c r="G1084" t="s">
        <v>53</v>
      </c>
    </row>
    <row r="1085" spans="7:7" x14ac:dyDescent="0.25">
      <c r="G1085" t="s">
        <v>53</v>
      </c>
    </row>
    <row r="1086" spans="7:7" x14ac:dyDescent="0.25">
      <c r="G1086" t="s">
        <v>53</v>
      </c>
    </row>
    <row r="1087" spans="7:7" x14ac:dyDescent="0.25">
      <c r="G1087" t="s">
        <v>53</v>
      </c>
    </row>
    <row r="1088" spans="7:7" x14ac:dyDescent="0.25">
      <c r="G1088" t="s">
        <v>53</v>
      </c>
    </row>
    <row r="1089" spans="7:7" x14ac:dyDescent="0.25">
      <c r="G1089" t="s">
        <v>53</v>
      </c>
    </row>
    <row r="1090" spans="7:7" x14ac:dyDescent="0.25">
      <c r="G1090" t="s">
        <v>53</v>
      </c>
    </row>
    <row r="1091" spans="7:7" x14ac:dyDescent="0.25">
      <c r="G1091" t="s">
        <v>53</v>
      </c>
    </row>
    <row r="1092" spans="7:7" x14ac:dyDescent="0.25">
      <c r="G1092" t="s">
        <v>53</v>
      </c>
    </row>
    <row r="1093" spans="7:7" x14ac:dyDescent="0.25">
      <c r="G1093" t="s">
        <v>53</v>
      </c>
    </row>
    <row r="1094" spans="7:7" x14ac:dyDescent="0.25">
      <c r="G1094" t="s">
        <v>53</v>
      </c>
    </row>
    <row r="1095" spans="7:7" x14ac:dyDescent="0.25">
      <c r="G1095" t="s">
        <v>53</v>
      </c>
    </row>
    <row r="1096" spans="7:7" x14ac:dyDescent="0.25">
      <c r="G1096" t="s">
        <v>53</v>
      </c>
    </row>
    <row r="1097" spans="7:7" x14ac:dyDescent="0.25">
      <c r="G1097" t="s">
        <v>53</v>
      </c>
    </row>
    <row r="1098" spans="7:7" x14ac:dyDescent="0.25">
      <c r="G1098" t="s">
        <v>53</v>
      </c>
    </row>
    <row r="1099" spans="7:7" x14ac:dyDescent="0.25">
      <c r="G1099" t="s">
        <v>81</v>
      </c>
    </row>
    <row r="1100" spans="7:7" x14ac:dyDescent="0.25">
      <c r="G1100" t="s">
        <v>81</v>
      </c>
    </row>
    <row r="1101" spans="7:7" x14ac:dyDescent="0.25">
      <c r="G1101" t="s">
        <v>81</v>
      </c>
    </row>
    <row r="1102" spans="7:7" x14ac:dyDescent="0.25">
      <c r="G1102" t="s">
        <v>81</v>
      </c>
    </row>
    <row r="1103" spans="7:7" x14ac:dyDescent="0.25">
      <c r="G1103" t="s">
        <v>81</v>
      </c>
    </row>
    <row r="1104" spans="7:7" x14ac:dyDescent="0.25">
      <c r="G1104" t="s">
        <v>81</v>
      </c>
    </row>
    <row r="1105" spans="7:7" x14ac:dyDescent="0.25">
      <c r="G1105" t="s">
        <v>81</v>
      </c>
    </row>
    <row r="1106" spans="7:7" x14ac:dyDescent="0.25">
      <c r="G1106" t="s">
        <v>81</v>
      </c>
    </row>
    <row r="1107" spans="7:7" x14ac:dyDescent="0.25">
      <c r="G1107" t="s">
        <v>81</v>
      </c>
    </row>
    <row r="1108" spans="7:7" x14ac:dyDescent="0.25">
      <c r="G1108" t="s">
        <v>81</v>
      </c>
    </row>
    <row r="1109" spans="7:7" x14ac:dyDescent="0.25">
      <c r="G1109" t="s">
        <v>81</v>
      </c>
    </row>
    <row r="1110" spans="7:7" x14ac:dyDescent="0.25">
      <c r="G1110" t="s">
        <v>81</v>
      </c>
    </row>
    <row r="1111" spans="7:7" x14ac:dyDescent="0.25">
      <c r="G1111" t="s">
        <v>115</v>
      </c>
    </row>
    <row r="1112" spans="7:7" x14ac:dyDescent="0.25">
      <c r="G1112" t="s">
        <v>115</v>
      </c>
    </row>
    <row r="1113" spans="7:7" x14ac:dyDescent="0.25">
      <c r="G1113" t="s">
        <v>115</v>
      </c>
    </row>
    <row r="1114" spans="7:7" x14ac:dyDescent="0.25">
      <c r="G1114" t="s">
        <v>115</v>
      </c>
    </row>
    <row r="1115" spans="7:7" x14ac:dyDescent="0.25">
      <c r="G1115" t="s">
        <v>115</v>
      </c>
    </row>
    <row r="1116" spans="7:7" x14ac:dyDescent="0.25">
      <c r="G1116" t="s">
        <v>115</v>
      </c>
    </row>
    <row r="1117" spans="7:7" x14ac:dyDescent="0.25">
      <c r="G1117" t="s">
        <v>115</v>
      </c>
    </row>
    <row r="1118" spans="7:7" x14ac:dyDescent="0.25">
      <c r="G1118" t="s">
        <v>115</v>
      </c>
    </row>
    <row r="1119" spans="7:7" x14ac:dyDescent="0.25">
      <c r="G1119" t="s">
        <v>115</v>
      </c>
    </row>
    <row r="1120" spans="7:7" x14ac:dyDescent="0.25">
      <c r="G1120" t="s">
        <v>115</v>
      </c>
    </row>
    <row r="1121" spans="7:7" x14ac:dyDescent="0.25">
      <c r="G1121" t="s">
        <v>115</v>
      </c>
    </row>
    <row r="1122" spans="7:7" x14ac:dyDescent="0.25">
      <c r="G1122" t="s">
        <v>121</v>
      </c>
    </row>
    <row r="1123" spans="7:7" x14ac:dyDescent="0.25">
      <c r="G1123" t="s">
        <v>121</v>
      </c>
    </row>
    <row r="1124" spans="7:7" x14ac:dyDescent="0.25">
      <c r="G1124" t="s">
        <v>121</v>
      </c>
    </row>
    <row r="1125" spans="7:7" x14ac:dyDescent="0.25">
      <c r="G1125" t="s">
        <v>121</v>
      </c>
    </row>
    <row r="1126" spans="7:7" x14ac:dyDescent="0.25">
      <c r="G1126" t="s">
        <v>121</v>
      </c>
    </row>
    <row r="1127" spans="7:7" x14ac:dyDescent="0.25">
      <c r="G1127" t="s">
        <v>121</v>
      </c>
    </row>
    <row r="1128" spans="7:7" x14ac:dyDescent="0.25">
      <c r="G1128" t="s">
        <v>121</v>
      </c>
    </row>
    <row r="1129" spans="7:7" x14ac:dyDescent="0.25">
      <c r="G1129" t="s">
        <v>66</v>
      </c>
    </row>
    <row r="1130" spans="7:7" x14ac:dyDescent="0.25">
      <c r="G1130" t="s">
        <v>66</v>
      </c>
    </row>
    <row r="1131" spans="7:7" x14ac:dyDescent="0.25">
      <c r="G1131" t="s">
        <v>66</v>
      </c>
    </row>
    <row r="1132" spans="7:7" x14ac:dyDescent="0.25">
      <c r="G1132" t="s">
        <v>66</v>
      </c>
    </row>
    <row r="1133" spans="7:7" x14ac:dyDescent="0.25">
      <c r="G1133" t="s">
        <v>66</v>
      </c>
    </row>
    <row r="1134" spans="7:7" x14ac:dyDescent="0.25">
      <c r="G1134" t="s">
        <v>66</v>
      </c>
    </row>
    <row r="1135" spans="7:7" x14ac:dyDescent="0.25">
      <c r="G1135" t="s">
        <v>66</v>
      </c>
    </row>
    <row r="1136" spans="7:7" x14ac:dyDescent="0.25">
      <c r="G1136" t="s">
        <v>66</v>
      </c>
    </row>
    <row r="1137" spans="7:7" x14ac:dyDescent="0.25">
      <c r="G1137" t="s">
        <v>66</v>
      </c>
    </row>
    <row r="1138" spans="7:7" x14ac:dyDescent="0.25">
      <c r="G1138" t="s">
        <v>66</v>
      </c>
    </row>
    <row r="1139" spans="7:7" x14ac:dyDescent="0.25">
      <c r="G1139" t="s">
        <v>66</v>
      </c>
    </row>
    <row r="1140" spans="7:7" x14ac:dyDescent="0.25">
      <c r="G1140" t="s">
        <v>66</v>
      </c>
    </row>
    <row r="1141" spans="7:7" x14ac:dyDescent="0.25">
      <c r="G1141" t="s">
        <v>66</v>
      </c>
    </row>
    <row r="1142" spans="7:7" x14ac:dyDescent="0.25">
      <c r="G1142" t="s">
        <v>66</v>
      </c>
    </row>
    <row r="1143" spans="7:7" x14ac:dyDescent="0.25">
      <c r="G1143" t="s">
        <v>66</v>
      </c>
    </row>
    <row r="1144" spans="7:7" x14ac:dyDescent="0.25">
      <c r="G1144" t="s">
        <v>66</v>
      </c>
    </row>
    <row r="1145" spans="7:7" x14ac:dyDescent="0.25">
      <c r="G1145" t="s">
        <v>66</v>
      </c>
    </row>
    <row r="1146" spans="7:7" x14ac:dyDescent="0.25">
      <c r="G1146" t="s">
        <v>66</v>
      </c>
    </row>
    <row r="1147" spans="7:7" x14ac:dyDescent="0.25">
      <c r="G1147" t="s">
        <v>66</v>
      </c>
    </row>
    <row r="1148" spans="7:7" x14ac:dyDescent="0.25">
      <c r="G1148" t="s">
        <v>66</v>
      </c>
    </row>
    <row r="1149" spans="7:7" x14ac:dyDescent="0.25">
      <c r="G1149" t="s">
        <v>66</v>
      </c>
    </row>
    <row r="1150" spans="7:7" x14ac:dyDescent="0.25">
      <c r="G1150" t="s">
        <v>66</v>
      </c>
    </row>
    <row r="1151" spans="7:7" x14ac:dyDescent="0.25">
      <c r="G1151" t="s">
        <v>66</v>
      </c>
    </row>
    <row r="1152" spans="7:7" x14ac:dyDescent="0.25">
      <c r="G1152" t="s">
        <v>66</v>
      </c>
    </row>
    <row r="1153" spans="7:7" x14ac:dyDescent="0.25">
      <c r="G1153" t="s">
        <v>66</v>
      </c>
    </row>
    <row r="1154" spans="7:7" x14ac:dyDescent="0.25">
      <c r="G1154" t="s">
        <v>123</v>
      </c>
    </row>
    <row r="1155" spans="7:7" x14ac:dyDescent="0.25">
      <c r="G1155" t="s">
        <v>123</v>
      </c>
    </row>
    <row r="1156" spans="7:7" x14ac:dyDescent="0.25">
      <c r="G1156" t="s">
        <v>123</v>
      </c>
    </row>
    <row r="1157" spans="7:7" x14ac:dyDescent="0.25">
      <c r="G1157" t="s">
        <v>123</v>
      </c>
    </row>
    <row r="1158" spans="7:7" x14ac:dyDescent="0.25">
      <c r="G1158" t="s">
        <v>123</v>
      </c>
    </row>
    <row r="1159" spans="7:7" x14ac:dyDescent="0.25">
      <c r="G1159" t="s">
        <v>123</v>
      </c>
    </row>
    <row r="1160" spans="7:7" x14ac:dyDescent="0.25">
      <c r="G1160" t="s">
        <v>123</v>
      </c>
    </row>
    <row r="1161" spans="7:7" x14ac:dyDescent="0.25">
      <c r="G1161" t="s">
        <v>123</v>
      </c>
    </row>
    <row r="1162" spans="7:7" x14ac:dyDescent="0.25">
      <c r="G1162" t="s">
        <v>123</v>
      </c>
    </row>
    <row r="1163" spans="7:7" x14ac:dyDescent="0.25">
      <c r="G1163" t="s">
        <v>123</v>
      </c>
    </row>
    <row r="1164" spans="7:7" x14ac:dyDescent="0.25">
      <c r="G1164" t="s">
        <v>151</v>
      </c>
    </row>
    <row r="1165" spans="7:7" x14ac:dyDescent="0.25">
      <c r="G1165" t="s">
        <v>151</v>
      </c>
    </row>
    <row r="1166" spans="7:7" x14ac:dyDescent="0.25">
      <c r="G1166" t="s">
        <v>151</v>
      </c>
    </row>
    <row r="1167" spans="7:7" x14ac:dyDescent="0.25">
      <c r="G1167" t="s">
        <v>151</v>
      </c>
    </row>
    <row r="1168" spans="7:7" x14ac:dyDescent="0.25">
      <c r="G1168" t="s">
        <v>126</v>
      </c>
    </row>
    <row r="1169" spans="7:7" x14ac:dyDescent="0.25">
      <c r="G1169" t="s">
        <v>126</v>
      </c>
    </row>
    <row r="1170" spans="7:7" x14ac:dyDescent="0.25">
      <c r="G1170" t="s">
        <v>126</v>
      </c>
    </row>
    <row r="1171" spans="7:7" x14ac:dyDescent="0.25">
      <c r="G1171" t="s">
        <v>126</v>
      </c>
    </row>
    <row r="1172" spans="7:7" x14ac:dyDescent="0.25">
      <c r="G1172" t="s">
        <v>126</v>
      </c>
    </row>
    <row r="1173" spans="7:7" x14ac:dyDescent="0.25">
      <c r="G1173" t="s">
        <v>126</v>
      </c>
    </row>
    <row r="1174" spans="7:7" x14ac:dyDescent="0.25">
      <c r="G1174" t="s">
        <v>126</v>
      </c>
    </row>
    <row r="1175" spans="7:7" x14ac:dyDescent="0.25">
      <c r="G1175" t="s">
        <v>126</v>
      </c>
    </row>
    <row r="1176" spans="7:7" x14ac:dyDescent="0.25">
      <c r="G1176" t="s">
        <v>126</v>
      </c>
    </row>
    <row r="1177" spans="7:7" x14ac:dyDescent="0.25">
      <c r="G1177" t="s">
        <v>126</v>
      </c>
    </row>
    <row r="1178" spans="7:7" x14ac:dyDescent="0.25">
      <c r="G1178" t="s">
        <v>85</v>
      </c>
    </row>
    <row r="1179" spans="7:7" x14ac:dyDescent="0.25">
      <c r="G1179" t="s">
        <v>85</v>
      </c>
    </row>
    <row r="1180" spans="7:7" x14ac:dyDescent="0.25">
      <c r="G1180" t="s">
        <v>85</v>
      </c>
    </row>
    <row r="1181" spans="7:7" x14ac:dyDescent="0.25">
      <c r="G1181" t="s">
        <v>85</v>
      </c>
    </row>
    <row r="1182" spans="7:7" x14ac:dyDescent="0.25">
      <c r="G1182" t="s">
        <v>85</v>
      </c>
    </row>
    <row r="1183" spans="7:7" x14ac:dyDescent="0.25">
      <c r="G1183" t="s">
        <v>85</v>
      </c>
    </row>
    <row r="1184" spans="7:7" x14ac:dyDescent="0.25">
      <c r="G1184" t="s">
        <v>85</v>
      </c>
    </row>
    <row r="1185" spans="7:7" x14ac:dyDescent="0.25">
      <c r="G1185" t="s">
        <v>85</v>
      </c>
    </row>
    <row r="1186" spans="7:7" x14ac:dyDescent="0.25">
      <c r="G1186" t="s">
        <v>85</v>
      </c>
    </row>
    <row r="1187" spans="7:7" x14ac:dyDescent="0.25">
      <c r="G1187" t="s">
        <v>85</v>
      </c>
    </row>
    <row r="1188" spans="7:7" x14ac:dyDescent="0.25">
      <c r="G1188" t="s">
        <v>85</v>
      </c>
    </row>
    <row r="1189" spans="7:7" x14ac:dyDescent="0.25">
      <c r="G1189" t="s">
        <v>85</v>
      </c>
    </row>
    <row r="1190" spans="7:7" x14ac:dyDescent="0.25">
      <c r="G1190" t="s">
        <v>85</v>
      </c>
    </row>
    <row r="1191" spans="7:7" x14ac:dyDescent="0.25">
      <c r="G1191" t="s">
        <v>111</v>
      </c>
    </row>
    <row r="1192" spans="7:7" x14ac:dyDescent="0.25">
      <c r="G1192" t="s">
        <v>111</v>
      </c>
    </row>
    <row r="1193" spans="7:7" x14ac:dyDescent="0.25">
      <c r="G1193" t="s">
        <v>111</v>
      </c>
    </row>
    <row r="1194" spans="7:7" x14ac:dyDescent="0.25">
      <c r="G1194" t="s">
        <v>111</v>
      </c>
    </row>
    <row r="1195" spans="7:7" x14ac:dyDescent="0.25">
      <c r="G1195" t="s">
        <v>111</v>
      </c>
    </row>
    <row r="1196" spans="7:7" x14ac:dyDescent="0.25">
      <c r="G1196" t="s">
        <v>111</v>
      </c>
    </row>
    <row r="1197" spans="7:7" x14ac:dyDescent="0.25">
      <c r="G1197" t="s">
        <v>111</v>
      </c>
    </row>
    <row r="1198" spans="7:7" x14ac:dyDescent="0.25">
      <c r="G1198" t="s">
        <v>111</v>
      </c>
    </row>
    <row r="1199" spans="7:7" x14ac:dyDescent="0.25">
      <c r="G1199" t="s">
        <v>111</v>
      </c>
    </row>
    <row r="1200" spans="7:7" x14ac:dyDescent="0.25">
      <c r="G1200" t="s">
        <v>111</v>
      </c>
    </row>
    <row r="1201" spans="7:7" x14ac:dyDescent="0.25">
      <c r="G1201" t="s">
        <v>111</v>
      </c>
    </row>
    <row r="1202" spans="7:7" x14ac:dyDescent="0.25">
      <c r="G1202" t="s">
        <v>111</v>
      </c>
    </row>
    <row r="1203" spans="7:7" x14ac:dyDescent="0.25">
      <c r="G1203" t="s">
        <v>27</v>
      </c>
    </row>
    <row r="1204" spans="7:7" x14ac:dyDescent="0.25">
      <c r="G1204" t="s">
        <v>27</v>
      </c>
    </row>
    <row r="1205" spans="7:7" x14ac:dyDescent="0.25">
      <c r="G1205" t="s">
        <v>27</v>
      </c>
    </row>
    <row r="1206" spans="7:7" x14ac:dyDescent="0.25">
      <c r="G1206" t="s">
        <v>27</v>
      </c>
    </row>
    <row r="1207" spans="7:7" x14ac:dyDescent="0.25">
      <c r="G1207" t="s">
        <v>27</v>
      </c>
    </row>
    <row r="1208" spans="7:7" x14ac:dyDescent="0.25">
      <c r="G1208" t="s">
        <v>27</v>
      </c>
    </row>
    <row r="1209" spans="7:7" x14ac:dyDescent="0.25">
      <c r="G1209" t="s">
        <v>27</v>
      </c>
    </row>
    <row r="1210" spans="7:7" x14ac:dyDescent="0.25">
      <c r="G1210" t="s">
        <v>27</v>
      </c>
    </row>
    <row r="1211" spans="7:7" x14ac:dyDescent="0.25">
      <c r="G1211" t="s">
        <v>27</v>
      </c>
    </row>
    <row r="1212" spans="7:7" x14ac:dyDescent="0.25">
      <c r="G1212" t="s">
        <v>27</v>
      </c>
    </row>
    <row r="1213" spans="7:7" x14ac:dyDescent="0.25">
      <c r="G1213" t="s">
        <v>27</v>
      </c>
    </row>
    <row r="1214" spans="7:7" x14ac:dyDescent="0.25">
      <c r="G1214" t="s">
        <v>27</v>
      </c>
    </row>
    <row r="1215" spans="7:7" x14ac:dyDescent="0.25">
      <c r="G1215" t="s">
        <v>27</v>
      </c>
    </row>
    <row r="1216" spans="7:7" x14ac:dyDescent="0.25">
      <c r="G1216" t="s">
        <v>27</v>
      </c>
    </row>
    <row r="1217" spans="7:7" x14ac:dyDescent="0.25">
      <c r="G1217" t="s">
        <v>27</v>
      </c>
    </row>
    <row r="1218" spans="7:7" x14ac:dyDescent="0.25">
      <c r="G1218" t="s">
        <v>27</v>
      </c>
    </row>
    <row r="1219" spans="7:7" x14ac:dyDescent="0.25">
      <c r="G1219" t="s">
        <v>27</v>
      </c>
    </row>
    <row r="1220" spans="7:7" x14ac:dyDescent="0.25">
      <c r="G1220" t="s">
        <v>27</v>
      </c>
    </row>
    <row r="1221" spans="7:7" x14ac:dyDescent="0.25">
      <c r="G1221" t="s">
        <v>27</v>
      </c>
    </row>
    <row r="1222" spans="7:7" x14ac:dyDescent="0.25">
      <c r="G1222" t="s">
        <v>27</v>
      </c>
    </row>
    <row r="1223" spans="7:7" x14ac:dyDescent="0.25">
      <c r="G1223" t="s">
        <v>27</v>
      </c>
    </row>
    <row r="1224" spans="7:7" x14ac:dyDescent="0.25">
      <c r="G1224" t="s">
        <v>27</v>
      </c>
    </row>
    <row r="1225" spans="7:7" x14ac:dyDescent="0.25">
      <c r="G1225" t="s">
        <v>27</v>
      </c>
    </row>
    <row r="1226" spans="7:7" x14ac:dyDescent="0.25">
      <c r="G1226" t="s">
        <v>27</v>
      </c>
    </row>
    <row r="1227" spans="7:7" x14ac:dyDescent="0.25">
      <c r="G1227" t="s">
        <v>27</v>
      </c>
    </row>
    <row r="1228" spans="7:7" x14ac:dyDescent="0.25">
      <c r="G1228" t="s">
        <v>27</v>
      </c>
    </row>
    <row r="1229" spans="7:7" x14ac:dyDescent="0.25">
      <c r="G1229" t="s">
        <v>27</v>
      </c>
    </row>
    <row r="1230" spans="7:7" x14ac:dyDescent="0.25">
      <c r="G1230" t="s">
        <v>27</v>
      </c>
    </row>
    <row r="1231" spans="7:7" x14ac:dyDescent="0.25">
      <c r="G1231" t="s">
        <v>27</v>
      </c>
    </row>
    <row r="1232" spans="7:7" x14ac:dyDescent="0.25">
      <c r="G1232" t="s">
        <v>27</v>
      </c>
    </row>
    <row r="1233" spans="7:7" x14ac:dyDescent="0.25">
      <c r="G1233" t="s">
        <v>27</v>
      </c>
    </row>
    <row r="1234" spans="7:7" x14ac:dyDescent="0.25">
      <c r="G1234" t="s">
        <v>27</v>
      </c>
    </row>
    <row r="1235" spans="7:7" x14ac:dyDescent="0.25">
      <c r="G1235" t="s">
        <v>27</v>
      </c>
    </row>
    <row r="1236" spans="7:7" x14ac:dyDescent="0.25">
      <c r="G1236" t="s">
        <v>27</v>
      </c>
    </row>
    <row r="1237" spans="7:7" x14ac:dyDescent="0.25">
      <c r="G1237" t="s">
        <v>27</v>
      </c>
    </row>
    <row r="1238" spans="7:7" x14ac:dyDescent="0.25">
      <c r="G1238" t="s">
        <v>27</v>
      </c>
    </row>
    <row r="1239" spans="7:7" x14ac:dyDescent="0.25">
      <c r="G1239" t="s">
        <v>27</v>
      </c>
    </row>
    <row r="1240" spans="7:7" x14ac:dyDescent="0.25">
      <c r="G1240" t="s">
        <v>27</v>
      </c>
    </row>
    <row r="1241" spans="7:7" x14ac:dyDescent="0.25">
      <c r="G1241" t="s">
        <v>27</v>
      </c>
    </row>
    <row r="1242" spans="7:7" x14ac:dyDescent="0.25">
      <c r="G1242" t="s">
        <v>27</v>
      </c>
    </row>
    <row r="1243" spans="7:7" x14ac:dyDescent="0.25">
      <c r="G1243" t="s">
        <v>27</v>
      </c>
    </row>
    <row r="1244" spans="7:7" x14ac:dyDescent="0.25">
      <c r="G1244" t="s">
        <v>103</v>
      </c>
    </row>
    <row r="1245" spans="7:7" x14ac:dyDescent="0.25">
      <c r="G1245" t="s">
        <v>103</v>
      </c>
    </row>
    <row r="1246" spans="7:7" x14ac:dyDescent="0.25">
      <c r="G1246" t="s">
        <v>103</v>
      </c>
    </row>
    <row r="1247" spans="7:7" x14ac:dyDescent="0.25">
      <c r="G1247" t="s">
        <v>103</v>
      </c>
    </row>
    <row r="1248" spans="7:7" x14ac:dyDescent="0.25">
      <c r="G1248" t="s">
        <v>103</v>
      </c>
    </row>
    <row r="1249" spans="7:7" x14ac:dyDescent="0.25">
      <c r="G1249" t="s">
        <v>103</v>
      </c>
    </row>
    <row r="1250" spans="7:7" x14ac:dyDescent="0.25">
      <c r="G1250" t="s">
        <v>103</v>
      </c>
    </row>
    <row r="1251" spans="7:7" x14ac:dyDescent="0.25">
      <c r="G1251" t="s">
        <v>103</v>
      </c>
    </row>
    <row r="1252" spans="7:7" x14ac:dyDescent="0.25">
      <c r="G1252" t="s">
        <v>103</v>
      </c>
    </row>
    <row r="1253" spans="7:7" x14ac:dyDescent="0.25">
      <c r="G1253" t="s">
        <v>103</v>
      </c>
    </row>
    <row r="1254" spans="7:7" x14ac:dyDescent="0.25">
      <c r="G1254" t="s">
        <v>103</v>
      </c>
    </row>
    <row r="1255" spans="7:7" x14ac:dyDescent="0.25">
      <c r="G1255" t="s">
        <v>149</v>
      </c>
    </row>
    <row r="1256" spans="7:7" x14ac:dyDescent="0.25">
      <c r="G1256" t="s">
        <v>149</v>
      </c>
    </row>
    <row r="1257" spans="7:7" x14ac:dyDescent="0.25">
      <c r="G1257" t="s">
        <v>149</v>
      </c>
    </row>
    <row r="1258" spans="7:7" x14ac:dyDescent="0.25">
      <c r="G1258" t="s">
        <v>149</v>
      </c>
    </row>
    <row r="1259" spans="7:7" x14ac:dyDescent="0.25">
      <c r="G1259" t="s">
        <v>149</v>
      </c>
    </row>
    <row r="1260" spans="7:7" x14ac:dyDescent="0.25">
      <c r="G1260" t="s">
        <v>149</v>
      </c>
    </row>
    <row r="1261" spans="7:7" x14ac:dyDescent="0.25">
      <c r="G1261" t="s">
        <v>156</v>
      </c>
    </row>
    <row r="1262" spans="7:7" x14ac:dyDescent="0.25">
      <c r="G1262" t="s">
        <v>156</v>
      </c>
    </row>
    <row r="1263" spans="7:7" x14ac:dyDescent="0.25">
      <c r="G1263" t="s">
        <v>156</v>
      </c>
    </row>
    <row r="1264" spans="7:7" x14ac:dyDescent="0.25">
      <c r="G1264" t="s">
        <v>91</v>
      </c>
    </row>
    <row r="1265" spans="7:7" x14ac:dyDescent="0.25">
      <c r="G1265" t="s">
        <v>91</v>
      </c>
    </row>
    <row r="1266" spans="7:7" x14ac:dyDescent="0.25">
      <c r="G1266" t="s">
        <v>91</v>
      </c>
    </row>
    <row r="1267" spans="7:7" x14ac:dyDescent="0.25">
      <c r="G1267" t="s">
        <v>91</v>
      </c>
    </row>
    <row r="1268" spans="7:7" x14ac:dyDescent="0.25">
      <c r="G1268" t="s">
        <v>91</v>
      </c>
    </row>
    <row r="1269" spans="7:7" x14ac:dyDescent="0.25">
      <c r="G1269" t="s">
        <v>91</v>
      </c>
    </row>
    <row r="1270" spans="7:7" x14ac:dyDescent="0.25">
      <c r="G1270" t="s">
        <v>91</v>
      </c>
    </row>
    <row r="1271" spans="7:7" x14ac:dyDescent="0.25">
      <c r="G1271" t="s">
        <v>91</v>
      </c>
    </row>
    <row r="1272" spans="7:7" x14ac:dyDescent="0.25">
      <c r="G1272" t="s">
        <v>91</v>
      </c>
    </row>
    <row r="1273" spans="7:7" x14ac:dyDescent="0.25">
      <c r="G1273" t="s">
        <v>91</v>
      </c>
    </row>
    <row r="1274" spans="7:7" x14ac:dyDescent="0.25">
      <c r="G1274" t="s">
        <v>91</v>
      </c>
    </row>
    <row r="1275" spans="7:7" x14ac:dyDescent="0.25">
      <c r="G1275" t="s">
        <v>91</v>
      </c>
    </row>
    <row r="1276" spans="7:7" x14ac:dyDescent="0.25">
      <c r="G1276" t="s">
        <v>91</v>
      </c>
    </row>
    <row r="1277" spans="7:7" x14ac:dyDescent="0.25">
      <c r="G1277" t="s">
        <v>91</v>
      </c>
    </row>
    <row r="1278" spans="7:7" x14ac:dyDescent="0.25">
      <c r="G1278" t="s">
        <v>91</v>
      </c>
    </row>
    <row r="1279" spans="7:7" x14ac:dyDescent="0.25">
      <c r="G1279" t="s">
        <v>91</v>
      </c>
    </row>
    <row r="1280" spans="7:7" x14ac:dyDescent="0.25">
      <c r="G1280" t="s">
        <v>91</v>
      </c>
    </row>
    <row r="1281" spans="7:7" x14ac:dyDescent="0.25">
      <c r="G1281" t="s">
        <v>152</v>
      </c>
    </row>
    <row r="1282" spans="7:7" x14ac:dyDescent="0.25">
      <c r="G1282" t="s">
        <v>152</v>
      </c>
    </row>
    <row r="1283" spans="7:7" x14ac:dyDescent="0.25">
      <c r="G1283" t="s">
        <v>152</v>
      </c>
    </row>
    <row r="1284" spans="7:7" x14ac:dyDescent="0.25">
      <c r="G1284" t="s">
        <v>152</v>
      </c>
    </row>
    <row r="1285" spans="7:7" x14ac:dyDescent="0.25">
      <c r="G1285" t="s">
        <v>152</v>
      </c>
    </row>
    <row r="1286" spans="7:7" x14ac:dyDescent="0.25">
      <c r="G1286" t="s">
        <v>152</v>
      </c>
    </row>
    <row r="1287" spans="7:7" x14ac:dyDescent="0.25">
      <c r="G1287" t="s">
        <v>157</v>
      </c>
    </row>
    <row r="1288" spans="7:7" x14ac:dyDescent="0.25">
      <c r="G1288" t="s">
        <v>157</v>
      </c>
    </row>
    <row r="1289" spans="7:7" x14ac:dyDescent="0.25">
      <c r="G1289" t="s">
        <v>157</v>
      </c>
    </row>
    <row r="1290" spans="7:7" x14ac:dyDescent="0.25">
      <c r="G1290" t="s">
        <v>157</v>
      </c>
    </row>
    <row r="1291" spans="7:7" x14ac:dyDescent="0.25">
      <c r="G1291" t="s">
        <v>157</v>
      </c>
    </row>
    <row r="1292" spans="7:7" x14ac:dyDescent="0.25">
      <c r="G1292" t="s">
        <v>141</v>
      </c>
    </row>
    <row r="1293" spans="7:7" x14ac:dyDescent="0.25">
      <c r="G1293" t="s">
        <v>141</v>
      </c>
    </row>
    <row r="1294" spans="7:7" x14ac:dyDescent="0.25">
      <c r="G1294" t="s">
        <v>141</v>
      </c>
    </row>
    <row r="1295" spans="7:7" x14ac:dyDescent="0.25">
      <c r="G1295" t="s">
        <v>141</v>
      </c>
    </row>
    <row r="1296" spans="7:7" x14ac:dyDescent="0.25">
      <c r="G1296" t="s">
        <v>141</v>
      </c>
    </row>
    <row r="1297" spans="7:7" x14ac:dyDescent="0.25">
      <c r="G1297" t="s">
        <v>141</v>
      </c>
    </row>
    <row r="1298" spans="7:7" x14ac:dyDescent="0.25">
      <c r="G1298" t="s">
        <v>141</v>
      </c>
    </row>
    <row r="1299" spans="7:7" x14ac:dyDescent="0.25">
      <c r="G1299" t="s">
        <v>54</v>
      </c>
    </row>
    <row r="1300" spans="7:7" x14ac:dyDescent="0.25">
      <c r="G1300" t="s">
        <v>54</v>
      </c>
    </row>
    <row r="1301" spans="7:7" x14ac:dyDescent="0.25">
      <c r="G1301" t="s">
        <v>54</v>
      </c>
    </row>
    <row r="1302" spans="7:7" x14ac:dyDescent="0.25">
      <c r="G1302" t="s">
        <v>54</v>
      </c>
    </row>
    <row r="1303" spans="7:7" x14ac:dyDescent="0.25">
      <c r="G1303" t="s">
        <v>54</v>
      </c>
    </row>
    <row r="1304" spans="7:7" x14ac:dyDescent="0.25">
      <c r="G1304" t="s">
        <v>54</v>
      </c>
    </row>
    <row r="1305" spans="7:7" x14ac:dyDescent="0.25">
      <c r="G1305" t="s">
        <v>54</v>
      </c>
    </row>
    <row r="1306" spans="7:7" x14ac:dyDescent="0.25">
      <c r="G1306" t="s">
        <v>54</v>
      </c>
    </row>
    <row r="1307" spans="7:7" x14ac:dyDescent="0.25">
      <c r="G1307" t="s">
        <v>54</v>
      </c>
    </row>
    <row r="1308" spans="7:7" x14ac:dyDescent="0.25">
      <c r="G1308" t="s">
        <v>54</v>
      </c>
    </row>
    <row r="1309" spans="7:7" x14ac:dyDescent="0.25">
      <c r="G1309" t="s">
        <v>54</v>
      </c>
    </row>
    <row r="1310" spans="7:7" x14ac:dyDescent="0.25">
      <c r="G1310" t="s">
        <v>54</v>
      </c>
    </row>
    <row r="1311" spans="7:7" x14ac:dyDescent="0.25">
      <c r="G1311" t="s">
        <v>54</v>
      </c>
    </row>
    <row r="1312" spans="7:7" x14ac:dyDescent="0.25">
      <c r="G1312" t="s">
        <v>54</v>
      </c>
    </row>
    <row r="1313" spans="7:7" x14ac:dyDescent="0.25">
      <c r="G1313" t="s">
        <v>54</v>
      </c>
    </row>
    <row r="1314" spans="7:7" x14ac:dyDescent="0.25">
      <c r="G1314" t="s">
        <v>54</v>
      </c>
    </row>
    <row r="1315" spans="7:7" x14ac:dyDescent="0.25">
      <c r="G1315" t="s">
        <v>54</v>
      </c>
    </row>
    <row r="1316" spans="7:7" x14ac:dyDescent="0.25">
      <c r="G1316" t="s">
        <v>54</v>
      </c>
    </row>
    <row r="1317" spans="7:7" x14ac:dyDescent="0.25">
      <c r="G1317" t="s">
        <v>54</v>
      </c>
    </row>
    <row r="1318" spans="7:7" x14ac:dyDescent="0.25">
      <c r="G1318" t="s">
        <v>54</v>
      </c>
    </row>
    <row r="1319" spans="7:7" x14ac:dyDescent="0.25">
      <c r="G1319" t="s">
        <v>54</v>
      </c>
    </row>
    <row r="1320" spans="7:7" x14ac:dyDescent="0.25">
      <c r="G1320" t="s">
        <v>54</v>
      </c>
    </row>
    <row r="1321" spans="7:7" x14ac:dyDescent="0.25">
      <c r="G1321" t="s">
        <v>54</v>
      </c>
    </row>
    <row r="1322" spans="7:7" x14ac:dyDescent="0.25">
      <c r="G1322" t="s">
        <v>54</v>
      </c>
    </row>
    <row r="1323" spans="7:7" x14ac:dyDescent="0.25">
      <c r="G1323" t="s">
        <v>54</v>
      </c>
    </row>
    <row r="1324" spans="7:7" x14ac:dyDescent="0.25">
      <c r="G1324" t="s">
        <v>54</v>
      </c>
    </row>
    <row r="1325" spans="7:7" x14ac:dyDescent="0.25">
      <c r="G1325" t="s">
        <v>54</v>
      </c>
    </row>
    <row r="1326" spans="7:7" x14ac:dyDescent="0.25">
      <c r="G1326" t="s">
        <v>54</v>
      </c>
    </row>
    <row r="1327" spans="7:7" x14ac:dyDescent="0.25">
      <c r="G1327" t="s">
        <v>54</v>
      </c>
    </row>
    <row r="1328" spans="7:7" x14ac:dyDescent="0.25">
      <c r="G1328" t="s">
        <v>54</v>
      </c>
    </row>
    <row r="1329" spans="7:7" x14ac:dyDescent="0.25">
      <c r="G1329" t="s">
        <v>54</v>
      </c>
    </row>
    <row r="1330" spans="7:7" x14ac:dyDescent="0.25">
      <c r="G1330" t="s">
        <v>65</v>
      </c>
    </row>
    <row r="1331" spans="7:7" x14ac:dyDescent="0.25">
      <c r="G1331" t="s">
        <v>65</v>
      </c>
    </row>
    <row r="1332" spans="7:7" x14ac:dyDescent="0.25">
      <c r="G1332" t="s">
        <v>65</v>
      </c>
    </row>
    <row r="1333" spans="7:7" x14ac:dyDescent="0.25">
      <c r="G1333" t="s">
        <v>65</v>
      </c>
    </row>
    <row r="1334" spans="7:7" x14ac:dyDescent="0.25">
      <c r="G1334" t="s">
        <v>65</v>
      </c>
    </row>
    <row r="1335" spans="7:7" x14ac:dyDescent="0.25">
      <c r="G1335" t="s">
        <v>65</v>
      </c>
    </row>
    <row r="1336" spans="7:7" x14ac:dyDescent="0.25">
      <c r="G1336" t="s">
        <v>65</v>
      </c>
    </row>
    <row r="1337" spans="7:7" x14ac:dyDescent="0.25">
      <c r="G1337" t="s">
        <v>65</v>
      </c>
    </row>
    <row r="1338" spans="7:7" x14ac:dyDescent="0.25">
      <c r="G1338" t="s">
        <v>65</v>
      </c>
    </row>
    <row r="1339" spans="7:7" x14ac:dyDescent="0.25">
      <c r="G1339" t="s">
        <v>65</v>
      </c>
    </row>
    <row r="1340" spans="7:7" x14ac:dyDescent="0.25">
      <c r="G1340" t="s">
        <v>65</v>
      </c>
    </row>
    <row r="1341" spans="7:7" x14ac:dyDescent="0.25">
      <c r="G1341" t="s">
        <v>65</v>
      </c>
    </row>
    <row r="1342" spans="7:7" x14ac:dyDescent="0.25">
      <c r="G1342" t="s">
        <v>65</v>
      </c>
    </row>
    <row r="1343" spans="7:7" x14ac:dyDescent="0.25">
      <c r="G1343" t="s">
        <v>65</v>
      </c>
    </row>
    <row r="1344" spans="7:7" x14ac:dyDescent="0.25">
      <c r="G1344" t="s">
        <v>65</v>
      </c>
    </row>
    <row r="1345" spans="7:7" x14ac:dyDescent="0.25">
      <c r="G1345" t="s">
        <v>65</v>
      </c>
    </row>
    <row r="1346" spans="7:7" x14ac:dyDescent="0.25">
      <c r="G1346" t="s">
        <v>65</v>
      </c>
    </row>
    <row r="1347" spans="7:7" x14ac:dyDescent="0.25">
      <c r="G1347" t="s">
        <v>65</v>
      </c>
    </row>
    <row r="1348" spans="7:7" x14ac:dyDescent="0.25">
      <c r="G1348" t="s">
        <v>65</v>
      </c>
    </row>
    <row r="1349" spans="7:7" x14ac:dyDescent="0.25">
      <c r="G1349" t="s">
        <v>65</v>
      </c>
    </row>
    <row r="1350" spans="7:7" x14ac:dyDescent="0.25">
      <c r="G1350" t="s">
        <v>74</v>
      </c>
    </row>
    <row r="1351" spans="7:7" x14ac:dyDescent="0.25">
      <c r="G1351" t="s">
        <v>74</v>
      </c>
    </row>
    <row r="1352" spans="7:7" x14ac:dyDescent="0.25">
      <c r="G1352" t="s">
        <v>74</v>
      </c>
    </row>
    <row r="1353" spans="7:7" x14ac:dyDescent="0.25">
      <c r="G1353" t="s">
        <v>74</v>
      </c>
    </row>
    <row r="1354" spans="7:7" x14ac:dyDescent="0.25">
      <c r="G1354" t="s">
        <v>74</v>
      </c>
    </row>
    <row r="1355" spans="7:7" x14ac:dyDescent="0.25">
      <c r="G1355" t="s">
        <v>74</v>
      </c>
    </row>
    <row r="1356" spans="7:7" x14ac:dyDescent="0.25">
      <c r="G1356" t="s">
        <v>74</v>
      </c>
    </row>
    <row r="1357" spans="7:7" x14ac:dyDescent="0.25">
      <c r="G1357" t="s">
        <v>74</v>
      </c>
    </row>
    <row r="1358" spans="7:7" x14ac:dyDescent="0.25">
      <c r="G1358" t="s">
        <v>74</v>
      </c>
    </row>
    <row r="1359" spans="7:7" x14ac:dyDescent="0.25">
      <c r="G1359" t="s">
        <v>74</v>
      </c>
    </row>
    <row r="1360" spans="7:7" x14ac:dyDescent="0.25">
      <c r="G1360" t="s">
        <v>74</v>
      </c>
    </row>
    <row r="1361" spans="7:7" x14ac:dyDescent="0.25">
      <c r="G1361" t="s">
        <v>74</v>
      </c>
    </row>
    <row r="1362" spans="7:7" x14ac:dyDescent="0.25">
      <c r="G1362" t="s">
        <v>74</v>
      </c>
    </row>
    <row r="1363" spans="7:7" x14ac:dyDescent="0.25">
      <c r="G1363" t="s">
        <v>74</v>
      </c>
    </row>
    <row r="1364" spans="7:7" x14ac:dyDescent="0.25">
      <c r="G1364" t="s">
        <v>74</v>
      </c>
    </row>
    <row r="1365" spans="7:7" x14ac:dyDescent="0.25">
      <c r="G1365" t="s">
        <v>74</v>
      </c>
    </row>
    <row r="1366" spans="7:7" x14ac:dyDescent="0.25">
      <c r="G1366" t="s">
        <v>74</v>
      </c>
    </row>
    <row r="1367" spans="7:7" x14ac:dyDescent="0.25">
      <c r="G1367" t="s">
        <v>74</v>
      </c>
    </row>
    <row r="1368" spans="7:7" x14ac:dyDescent="0.25">
      <c r="G1368" t="s">
        <v>74</v>
      </c>
    </row>
    <row r="1369" spans="7:7" x14ac:dyDescent="0.25">
      <c r="G1369" t="s">
        <v>74</v>
      </c>
    </row>
    <row r="1370" spans="7:7" x14ac:dyDescent="0.25">
      <c r="G1370" t="s">
        <v>74</v>
      </c>
    </row>
    <row r="1371" spans="7:7" x14ac:dyDescent="0.25">
      <c r="G1371" t="s">
        <v>107</v>
      </c>
    </row>
    <row r="1372" spans="7:7" x14ac:dyDescent="0.25">
      <c r="G1372" t="s">
        <v>107</v>
      </c>
    </row>
    <row r="1373" spans="7:7" x14ac:dyDescent="0.25">
      <c r="G1373" t="s">
        <v>107</v>
      </c>
    </row>
    <row r="1374" spans="7:7" x14ac:dyDescent="0.25">
      <c r="G1374" t="s">
        <v>107</v>
      </c>
    </row>
    <row r="1375" spans="7:7" x14ac:dyDescent="0.25">
      <c r="G1375" t="s">
        <v>107</v>
      </c>
    </row>
    <row r="1376" spans="7:7" x14ac:dyDescent="0.25">
      <c r="G1376" t="s">
        <v>107</v>
      </c>
    </row>
    <row r="1377" spans="7:7" x14ac:dyDescent="0.25">
      <c r="G1377" t="s">
        <v>107</v>
      </c>
    </row>
    <row r="1378" spans="7:7" x14ac:dyDescent="0.25">
      <c r="G1378" t="s">
        <v>107</v>
      </c>
    </row>
    <row r="1379" spans="7:7" x14ac:dyDescent="0.25">
      <c r="G1379" t="s">
        <v>107</v>
      </c>
    </row>
    <row r="1380" spans="7:7" x14ac:dyDescent="0.25">
      <c r="G1380" t="s">
        <v>107</v>
      </c>
    </row>
    <row r="1381" spans="7:7" x14ac:dyDescent="0.25">
      <c r="G1381" t="s">
        <v>13</v>
      </c>
    </row>
    <row r="1382" spans="7:7" x14ac:dyDescent="0.25">
      <c r="G1382" t="s">
        <v>13</v>
      </c>
    </row>
    <row r="1383" spans="7:7" x14ac:dyDescent="0.25">
      <c r="G1383" t="s">
        <v>13</v>
      </c>
    </row>
    <row r="1384" spans="7:7" x14ac:dyDescent="0.25">
      <c r="G1384" t="s">
        <v>13</v>
      </c>
    </row>
    <row r="1385" spans="7:7" x14ac:dyDescent="0.25">
      <c r="G1385" t="s">
        <v>13</v>
      </c>
    </row>
    <row r="1386" spans="7:7" x14ac:dyDescent="0.25">
      <c r="G1386" t="s">
        <v>13</v>
      </c>
    </row>
    <row r="1387" spans="7:7" x14ac:dyDescent="0.25">
      <c r="G1387" t="s">
        <v>13</v>
      </c>
    </row>
    <row r="1388" spans="7:7" x14ac:dyDescent="0.25">
      <c r="G1388" t="s">
        <v>13</v>
      </c>
    </row>
    <row r="1389" spans="7:7" x14ac:dyDescent="0.25">
      <c r="G1389" t="s">
        <v>13</v>
      </c>
    </row>
    <row r="1390" spans="7:7" x14ac:dyDescent="0.25">
      <c r="G1390" t="s">
        <v>13</v>
      </c>
    </row>
    <row r="1391" spans="7:7" x14ac:dyDescent="0.25">
      <c r="G1391" t="s">
        <v>13</v>
      </c>
    </row>
    <row r="1392" spans="7:7" x14ac:dyDescent="0.25">
      <c r="G1392" t="s">
        <v>13</v>
      </c>
    </row>
    <row r="1393" spans="7:7" x14ac:dyDescent="0.25">
      <c r="G1393" t="s">
        <v>13</v>
      </c>
    </row>
    <row r="1394" spans="7:7" x14ac:dyDescent="0.25">
      <c r="G1394" t="s">
        <v>13</v>
      </c>
    </row>
    <row r="1395" spans="7:7" x14ac:dyDescent="0.25">
      <c r="G1395" t="s">
        <v>13</v>
      </c>
    </row>
    <row r="1396" spans="7:7" x14ac:dyDescent="0.25">
      <c r="G1396" t="s">
        <v>13</v>
      </c>
    </row>
    <row r="1397" spans="7:7" x14ac:dyDescent="0.25">
      <c r="G1397" t="s">
        <v>13</v>
      </c>
    </row>
    <row r="1398" spans="7:7" x14ac:dyDescent="0.25">
      <c r="G1398" t="s">
        <v>13</v>
      </c>
    </row>
    <row r="1399" spans="7:7" x14ac:dyDescent="0.25">
      <c r="G1399" t="s">
        <v>13</v>
      </c>
    </row>
    <row r="1400" spans="7:7" x14ac:dyDescent="0.25">
      <c r="G1400" t="s">
        <v>13</v>
      </c>
    </row>
    <row r="1401" spans="7:7" x14ac:dyDescent="0.25">
      <c r="G1401" t="s">
        <v>13</v>
      </c>
    </row>
    <row r="1402" spans="7:7" x14ac:dyDescent="0.25">
      <c r="G1402" t="s">
        <v>13</v>
      </c>
    </row>
    <row r="1403" spans="7:7" x14ac:dyDescent="0.25">
      <c r="G1403" t="s">
        <v>13</v>
      </c>
    </row>
    <row r="1404" spans="7:7" x14ac:dyDescent="0.25">
      <c r="G1404" t="s">
        <v>13</v>
      </c>
    </row>
    <row r="1405" spans="7:7" x14ac:dyDescent="0.25">
      <c r="G1405" t="s">
        <v>13</v>
      </c>
    </row>
    <row r="1406" spans="7:7" x14ac:dyDescent="0.25">
      <c r="G1406" t="s">
        <v>13</v>
      </c>
    </row>
    <row r="1407" spans="7:7" x14ac:dyDescent="0.25">
      <c r="G1407" t="s">
        <v>13</v>
      </c>
    </row>
    <row r="1408" spans="7:7" x14ac:dyDescent="0.25">
      <c r="G1408" t="s">
        <v>13</v>
      </c>
    </row>
    <row r="1409" spans="7:7" x14ac:dyDescent="0.25">
      <c r="G1409" t="s">
        <v>13</v>
      </c>
    </row>
    <row r="1410" spans="7:7" x14ac:dyDescent="0.25">
      <c r="G1410" t="s">
        <v>13</v>
      </c>
    </row>
    <row r="1411" spans="7:7" x14ac:dyDescent="0.25">
      <c r="G1411" t="s">
        <v>13</v>
      </c>
    </row>
    <row r="1412" spans="7:7" x14ac:dyDescent="0.25">
      <c r="G1412" t="s">
        <v>13</v>
      </c>
    </row>
    <row r="1413" spans="7:7" x14ac:dyDescent="0.25">
      <c r="G1413" t="s">
        <v>13</v>
      </c>
    </row>
    <row r="1414" spans="7:7" x14ac:dyDescent="0.25">
      <c r="G1414" t="s">
        <v>13</v>
      </c>
    </row>
    <row r="1415" spans="7:7" x14ac:dyDescent="0.25">
      <c r="G1415" t="s">
        <v>13</v>
      </c>
    </row>
    <row r="1416" spans="7:7" x14ac:dyDescent="0.25">
      <c r="G1416" t="s">
        <v>13</v>
      </c>
    </row>
    <row r="1417" spans="7:7" x14ac:dyDescent="0.25">
      <c r="G1417" t="s">
        <v>13</v>
      </c>
    </row>
    <row r="1418" spans="7:7" x14ac:dyDescent="0.25">
      <c r="G1418" t="s">
        <v>13</v>
      </c>
    </row>
    <row r="1419" spans="7:7" x14ac:dyDescent="0.25">
      <c r="G1419" t="s">
        <v>13</v>
      </c>
    </row>
    <row r="1420" spans="7:7" x14ac:dyDescent="0.25">
      <c r="G1420" t="s">
        <v>13</v>
      </c>
    </row>
    <row r="1421" spans="7:7" x14ac:dyDescent="0.25">
      <c r="G1421" t="s">
        <v>13</v>
      </c>
    </row>
    <row r="1422" spans="7:7" x14ac:dyDescent="0.25">
      <c r="G1422" t="s">
        <v>13</v>
      </c>
    </row>
    <row r="1423" spans="7:7" x14ac:dyDescent="0.25">
      <c r="G1423" t="s">
        <v>13</v>
      </c>
    </row>
    <row r="1424" spans="7:7" x14ac:dyDescent="0.25">
      <c r="G1424" t="s">
        <v>13</v>
      </c>
    </row>
    <row r="1425" spans="7:7" x14ac:dyDescent="0.25">
      <c r="G1425" t="s">
        <v>13</v>
      </c>
    </row>
    <row r="1426" spans="7:7" x14ac:dyDescent="0.25">
      <c r="G1426" t="s">
        <v>13</v>
      </c>
    </row>
    <row r="1427" spans="7:7" x14ac:dyDescent="0.25">
      <c r="G1427" t="s">
        <v>13</v>
      </c>
    </row>
    <row r="1428" spans="7:7" x14ac:dyDescent="0.25">
      <c r="G1428" t="s">
        <v>13</v>
      </c>
    </row>
    <row r="1429" spans="7:7" x14ac:dyDescent="0.25">
      <c r="G1429" t="s">
        <v>13</v>
      </c>
    </row>
    <row r="1430" spans="7:7" x14ac:dyDescent="0.25">
      <c r="G1430" t="s">
        <v>13</v>
      </c>
    </row>
    <row r="1431" spans="7:7" x14ac:dyDescent="0.25">
      <c r="G1431" t="s">
        <v>13</v>
      </c>
    </row>
    <row r="1432" spans="7:7" x14ac:dyDescent="0.25">
      <c r="G1432" t="s">
        <v>13</v>
      </c>
    </row>
    <row r="1433" spans="7:7" x14ac:dyDescent="0.25">
      <c r="G1433" t="s">
        <v>13</v>
      </c>
    </row>
    <row r="1434" spans="7:7" x14ac:dyDescent="0.25">
      <c r="G1434" t="s">
        <v>13</v>
      </c>
    </row>
    <row r="1435" spans="7:7" x14ac:dyDescent="0.25">
      <c r="G1435" t="s">
        <v>13</v>
      </c>
    </row>
    <row r="1436" spans="7:7" x14ac:dyDescent="0.25">
      <c r="G1436" t="s">
        <v>13</v>
      </c>
    </row>
    <row r="1437" spans="7:7" x14ac:dyDescent="0.25">
      <c r="G1437" t="s">
        <v>13</v>
      </c>
    </row>
    <row r="1438" spans="7:7" x14ac:dyDescent="0.25">
      <c r="G1438" t="s">
        <v>13</v>
      </c>
    </row>
    <row r="1439" spans="7:7" x14ac:dyDescent="0.25">
      <c r="G1439" t="s">
        <v>13</v>
      </c>
    </row>
    <row r="1440" spans="7:7" x14ac:dyDescent="0.25">
      <c r="G1440" t="s">
        <v>13</v>
      </c>
    </row>
    <row r="1441" spans="7:7" x14ac:dyDescent="0.25">
      <c r="G1441" t="s">
        <v>13</v>
      </c>
    </row>
    <row r="1442" spans="7:7" x14ac:dyDescent="0.25">
      <c r="G1442" t="s">
        <v>13</v>
      </c>
    </row>
    <row r="1443" spans="7:7" x14ac:dyDescent="0.25">
      <c r="G1443" t="s">
        <v>13</v>
      </c>
    </row>
    <row r="1444" spans="7:7" x14ac:dyDescent="0.25">
      <c r="G1444" t="s">
        <v>13</v>
      </c>
    </row>
    <row r="1445" spans="7:7" x14ac:dyDescent="0.25">
      <c r="G1445" t="s">
        <v>13</v>
      </c>
    </row>
    <row r="1446" spans="7:7" x14ac:dyDescent="0.25">
      <c r="G1446" t="s">
        <v>13</v>
      </c>
    </row>
    <row r="1447" spans="7:7" x14ac:dyDescent="0.25">
      <c r="G1447" t="s">
        <v>13</v>
      </c>
    </row>
    <row r="1448" spans="7:7" x14ac:dyDescent="0.25">
      <c r="G1448" t="s">
        <v>13</v>
      </c>
    </row>
    <row r="1449" spans="7:7" x14ac:dyDescent="0.25">
      <c r="G1449" t="s">
        <v>13</v>
      </c>
    </row>
    <row r="1450" spans="7:7" x14ac:dyDescent="0.25">
      <c r="G1450" t="s">
        <v>13</v>
      </c>
    </row>
    <row r="1451" spans="7:7" x14ac:dyDescent="0.25">
      <c r="G1451" t="s">
        <v>13</v>
      </c>
    </row>
    <row r="1452" spans="7:7" x14ac:dyDescent="0.25">
      <c r="G1452" t="s">
        <v>13</v>
      </c>
    </row>
    <row r="1453" spans="7:7" x14ac:dyDescent="0.25">
      <c r="G1453" t="s">
        <v>13</v>
      </c>
    </row>
    <row r="1454" spans="7:7" x14ac:dyDescent="0.25">
      <c r="G1454" t="s">
        <v>13</v>
      </c>
    </row>
    <row r="1455" spans="7:7" x14ac:dyDescent="0.25">
      <c r="G1455" t="s">
        <v>13</v>
      </c>
    </row>
    <row r="1456" spans="7:7" x14ac:dyDescent="0.25">
      <c r="G1456" t="s">
        <v>13</v>
      </c>
    </row>
    <row r="1457" spans="7:7" x14ac:dyDescent="0.25">
      <c r="G1457" t="s">
        <v>13</v>
      </c>
    </row>
    <row r="1458" spans="7:7" x14ac:dyDescent="0.25">
      <c r="G1458" t="s">
        <v>13</v>
      </c>
    </row>
    <row r="1459" spans="7:7" x14ac:dyDescent="0.25">
      <c r="G1459" t="s">
        <v>13</v>
      </c>
    </row>
    <row r="1460" spans="7:7" x14ac:dyDescent="0.25">
      <c r="G1460" t="s">
        <v>13</v>
      </c>
    </row>
    <row r="1461" spans="7:7" x14ac:dyDescent="0.25">
      <c r="G1461" t="s">
        <v>13</v>
      </c>
    </row>
    <row r="1462" spans="7:7" x14ac:dyDescent="0.25">
      <c r="G1462" t="s">
        <v>13</v>
      </c>
    </row>
    <row r="1463" spans="7:7" x14ac:dyDescent="0.25">
      <c r="G1463" t="s">
        <v>13</v>
      </c>
    </row>
    <row r="1464" spans="7:7" x14ac:dyDescent="0.25">
      <c r="G1464" t="s">
        <v>13</v>
      </c>
    </row>
    <row r="1465" spans="7:7" x14ac:dyDescent="0.25">
      <c r="G1465" t="s">
        <v>13</v>
      </c>
    </row>
    <row r="1466" spans="7:7" x14ac:dyDescent="0.25">
      <c r="G1466" t="s">
        <v>13</v>
      </c>
    </row>
    <row r="1467" spans="7:7" x14ac:dyDescent="0.25">
      <c r="G1467" t="s">
        <v>13</v>
      </c>
    </row>
    <row r="1468" spans="7:7" x14ac:dyDescent="0.25">
      <c r="G1468" t="s">
        <v>159</v>
      </c>
    </row>
    <row r="1469" spans="7:7" x14ac:dyDescent="0.25">
      <c r="G1469" t="s">
        <v>159</v>
      </c>
    </row>
    <row r="1470" spans="7:7" x14ac:dyDescent="0.25">
      <c r="G1470" t="s">
        <v>159</v>
      </c>
    </row>
    <row r="1471" spans="7:7" x14ac:dyDescent="0.25">
      <c r="G1471" t="s">
        <v>159</v>
      </c>
    </row>
    <row r="1472" spans="7:7" x14ac:dyDescent="0.25">
      <c r="G1472" t="s">
        <v>159</v>
      </c>
    </row>
    <row r="1473" spans="7:7" x14ac:dyDescent="0.25">
      <c r="G1473" t="s">
        <v>70</v>
      </c>
    </row>
    <row r="1474" spans="7:7" x14ac:dyDescent="0.25">
      <c r="G1474" t="s">
        <v>70</v>
      </c>
    </row>
    <row r="1475" spans="7:7" x14ac:dyDescent="0.25">
      <c r="G1475" t="s">
        <v>70</v>
      </c>
    </row>
    <row r="1476" spans="7:7" x14ac:dyDescent="0.25">
      <c r="G1476" t="s">
        <v>70</v>
      </c>
    </row>
    <row r="1477" spans="7:7" x14ac:dyDescent="0.25">
      <c r="G1477" t="s">
        <v>70</v>
      </c>
    </row>
    <row r="1478" spans="7:7" x14ac:dyDescent="0.25">
      <c r="G1478" t="s">
        <v>70</v>
      </c>
    </row>
    <row r="1479" spans="7:7" x14ac:dyDescent="0.25">
      <c r="G1479" t="s">
        <v>70</v>
      </c>
    </row>
    <row r="1480" spans="7:7" x14ac:dyDescent="0.25">
      <c r="G1480" t="s">
        <v>70</v>
      </c>
    </row>
    <row r="1481" spans="7:7" x14ac:dyDescent="0.25">
      <c r="G1481" t="s">
        <v>70</v>
      </c>
    </row>
    <row r="1482" spans="7:7" x14ac:dyDescent="0.25">
      <c r="G1482" t="s">
        <v>70</v>
      </c>
    </row>
    <row r="1483" spans="7:7" x14ac:dyDescent="0.25">
      <c r="G1483" t="s">
        <v>70</v>
      </c>
    </row>
    <row r="1484" spans="7:7" x14ac:dyDescent="0.25">
      <c r="G1484" t="s">
        <v>70</v>
      </c>
    </row>
    <row r="1485" spans="7:7" x14ac:dyDescent="0.25">
      <c r="G1485" t="s">
        <v>70</v>
      </c>
    </row>
    <row r="1486" spans="7:7" x14ac:dyDescent="0.25">
      <c r="G1486" t="s">
        <v>143</v>
      </c>
    </row>
    <row r="1487" spans="7:7" x14ac:dyDescent="0.25">
      <c r="G1487" t="s">
        <v>143</v>
      </c>
    </row>
    <row r="1488" spans="7:7" x14ac:dyDescent="0.25">
      <c r="G1488" t="s">
        <v>143</v>
      </c>
    </row>
    <row r="1489" spans="7:7" x14ac:dyDescent="0.25">
      <c r="G1489" t="s">
        <v>143</v>
      </c>
    </row>
    <row r="1490" spans="7:7" x14ac:dyDescent="0.25">
      <c r="G1490" t="s">
        <v>143</v>
      </c>
    </row>
    <row r="1491" spans="7:7" x14ac:dyDescent="0.25">
      <c r="G1491" t="s">
        <v>143</v>
      </c>
    </row>
    <row r="1492" spans="7:7" x14ac:dyDescent="0.25">
      <c r="G1492" t="s">
        <v>143</v>
      </c>
    </row>
    <row r="1493" spans="7:7" x14ac:dyDescent="0.25">
      <c r="G1493" t="s">
        <v>83</v>
      </c>
    </row>
    <row r="1494" spans="7:7" x14ac:dyDescent="0.25">
      <c r="G1494" t="s">
        <v>83</v>
      </c>
    </row>
    <row r="1495" spans="7:7" x14ac:dyDescent="0.25">
      <c r="G1495" t="s">
        <v>83</v>
      </c>
    </row>
    <row r="1496" spans="7:7" x14ac:dyDescent="0.25">
      <c r="G1496" t="s">
        <v>83</v>
      </c>
    </row>
    <row r="1497" spans="7:7" x14ac:dyDescent="0.25">
      <c r="G1497" t="s">
        <v>83</v>
      </c>
    </row>
    <row r="1498" spans="7:7" x14ac:dyDescent="0.25">
      <c r="G1498" t="s">
        <v>83</v>
      </c>
    </row>
    <row r="1499" spans="7:7" x14ac:dyDescent="0.25">
      <c r="G1499" t="s">
        <v>83</v>
      </c>
    </row>
    <row r="1500" spans="7:7" x14ac:dyDescent="0.25">
      <c r="G1500" t="s">
        <v>83</v>
      </c>
    </row>
    <row r="1501" spans="7:7" x14ac:dyDescent="0.25">
      <c r="G1501" t="s">
        <v>83</v>
      </c>
    </row>
    <row r="1502" spans="7:7" x14ac:dyDescent="0.25">
      <c r="G1502" t="s">
        <v>83</v>
      </c>
    </row>
    <row r="1503" spans="7:7" x14ac:dyDescent="0.25">
      <c r="G1503" t="s">
        <v>83</v>
      </c>
    </row>
    <row r="1504" spans="7:7" x14ac:dyDescent="0.25">
      <c r="G1504" t="s">
        <v>83</v>
      </c>
    </row>
    <row r="1505" spans="7:7" x14ac:dyDescent="0.25">
      <c r="G1505" t="s">
        <v>83</v>
      </c>
    </row>
    <row r="1506" spans="7:7" x14ac:dyDescent="0.25">
      <c r="G1506" t="s">
        <v>83</v>
      </c>
    </row>
    <row r="1507" spans="7:7" x14ac:dyDescent="0.25">
      <c r="G1507" t="s">
        <v>83</v>
      </c>
    </row>
    <row r="1508" spans="7:7" x14ac:dyDescent="0.25">
      <c r="G1508" t="s">
        <v>83</v>
      </c>
    </row>
    <row r="1509" spans="7:7" x14ac:dyDescent="0.25">
      <c r="G1509" t="s">
        <v>83</v>
      </c>
    </row>
    <row r="1510" spans="7:7" x14ac:dyDescent="0.25">
      <c r="G1510" t="s">
        <v>83</v>
      </c>
    </row>
    <row r="1511" spans="7:7" x14ac:dyDescent="0.25">
      <c r="G1511" t="s">
        <v>161</v>
      </c>
    </row>
    <row r="1512" spans="7:7" x14ac:dyDescent="0.25">
      <c r="G1512" t="s">
        <v>161</v>
      </c>
    </row>
    <row r="1513" spans="7:7" x14ac:dyDescent="0.25">
      <c r="G1513" t="s">
        <v>161</v>
      </c>
    </row>
    <row r="1514" spans="7:7" x14ac:dyDescent="0.25">
      <c r="G1514" t="s">
        <v>161</v>
      </c>
    </row>
    <row r="1515" spans="7:7" x14ac:dyDescent="0.25">
      <c r="G1515" t="s">
        <v>161</v>
      </c>
    </row>
    <row r="1516" spans="7:7" x14ac:dyDescent="0.25">
      <c r="G1516" t="s">
        <v>94</v>
      </c>
    </row>
    <row r="1517" spans="7:7" x14ac:dyDescent="0.25">
      <c r="G1517" t="s">
        <v>94</v>
      </c>
    </row>
    <row r="1518" spans="7:7" x14ac:dyDescent="0.25">
      <c r="G1518" t="s">
        <v>94</v>
      </c>
    </row>
    <row r="1519" spans="7:7" x14ac:dyDescent="0.25">
      <c r="G1519" t="s">
        <v>94</v>
      </c>
    </row>
    <row r="1520" spans="7:7" x14ac:dyDescent="0.25">
      <c r="G1520" t="s">
        <v>94</v>
      </c>
    </row>
    <row r="1521" spans="7:7" x14ac:dyDescent="0.25">
      <c r="G1521" t="s">
        <v>94</v>
      </c>
    </row>
    <row r="1522" spans="7:7" x14ac:dyDescent="0.25">
      <c r="G1522" t="s">
        <v>94</v>
      </c>
    </row>
    <row r="1523" spans="7:7" x14ac:dyDescent="0.25">
      <c r="G1523" t="s">
        <v>94</v>
      </c>
    </row>
    <row r="1524" spans="7:7" x14ac:dyDescent="0.25">
      <c r="G1524" t="s">
        <v>94</v>
      </c>
    </row>
    <row r="1525" spans="7:7" x14ac:dyDescent="0.25">
      <c r="G1525" t="s">
        <v>94</v>
      </c>
    </row>
    <row r="1526" spans="7:7" x14ac:dyDescent="0.25">
      <c r="G1526" t="s">
        <v>94</v>
      </c>
    </row>
    <row r="1527" spans="7:7" x14ac:dyDescent="0.25">
      <c r="G1527" t="s">
        <v>94</v>
      </c>
    </row>
    <row r="1528" spans="7:7" x14ac:dyDescent="0.25">
      <c r="G1528" t="s">
        <v>94</v>
      </c>
    </row>
    <row r="1529" spans="7:7" x14ac:dyDescent="0.25">
      <c r="G1529" t="s">
        <v>94</v>
      </c>
    </row>
    <row r="1530" spans="7:7" x14ac:dyDescent="0.25">
      <c r="G1530" t="s">
        <v>94</v>
      </c>
    </row>
    <row r="1531" spans="7:7" x14ac:dyDescent="0.25">
      <c r="G1531" t="s">
        <v>129</v>
      </c>
    </row>
    <row r="1532" spans="7:7" x14ac:dyDescent="0.25">
      <c r="G1532" t="s">
        <v>129</v>
      </c>
    </row>
    <row r="1533" spans="7:7" x14ac:dyDescent="0.25">
      <c r="G1533" t="s">
        <v>129</v>
      </c>
    </row>
    <row r="1534" spans="7:7" x14ac:dyDescent="0.25">
      <c r="G1534" t="s">
        <v>129</v>
      </c>
    </row>
    <row r="1535" spans="7:7" x14ac:dyDescent="0.25">
      <c r="G1535" t="s">
        <v>129</v>
      </c>
    </row>
    <row r="1536" spans="7:7" x14ac:dyDescent="0.25">
      <c r="G1536" t="s">
        <v>129</v>
      </c>
    </row>
    <row r="1537" spans="7:7" x14ac:dyDescent="0.25">
      <c r="G1537" t="s">
        <v>129</v>
      </c>
    </row>
    <row r="1538" spans="7:7" x14ac:dyDescent="0.25">
      <c r="G1538" t="s">
        <v>129</v>
      </c>
    </row>
    <row r="1539" spans="7:7" x14ac:dyDescent="0.25">
      <c r="G1539" t="s">
        <v>129</v>
      </c>
    </row>
    <row r="1540" spans="7:7" x14ac:dyDescent="0.25">
      <c r="G1540" t="s">
        <v>129</v>
      </c>
    </row>
    <row r="1541" spans="7:7" x14ac:dyDescent="0.25">
      <c r="G1541" t="s">
        <v>129</v>
      </c>
    </row>
    <row r="1542" spans="7:7" x14ac:dyDescent="0.25">
      <c r="G1542" t="s">
        <v>129</v>
      </c>
    </row>
    <row r="1543" spans="7:7" x14ac:dyDescent="0.25">
      <c r="G1543" t="s">
        <v>71</v>
      </c>
    </row>
    <row r="1544" spans="7:7" x14ac:dyDescent="0.25">
      <c r="G1544" t="s">
        <v>71</v>
      </c>
    </row>
    <row r="1545" spans="7:7" x14ac:dyDescent="0.25">
      <c r="G1545" t="s">
        <v>71</v>
      </c>
    </row>
    <row r="1546" spans="7:7" x14ac:dyDescent="0.25">
      <c r="G1546" t="s">
        <v>71</v>
      </c>
    </row>
    <row r="1547" spans="7:7" x14ac:dyDescent="0.25">
      <c r="G1547" t="s">
        <v>71</v>
      </c>
    </row>
    <row r="1548" spans="7:7" x14ac:dyDescent="0.25">
      <c r="G1548" t="s">
        <v>71</v>
      </c>
    </row>
    <row r="1549" spans="7:7" x14ac:dyDescent="0.25">
      <c r="G1549" t="s">
        <v>71</v>
      </c>
    </row>
    <row r="1550" spans="7:7" x14ac:dyDescent="0.25">
      <c r="G1550" t="s">
        <v>71</v>
      </c>
    </row>
    <row r="1551" spans="7:7" x14ac:dyDescent="0.25">
      <c r="G1551" t="s">
        <v>71</v>
      </c>
    </row>
    <row r="1552" spans="7:7" x14ac:dyDescent="0.25">
      <c r="G1552" t="s">
        <v>71</v>
      </c>
    </row>
    <row r="1553" spans="7:7" x14ac:dyDescent="0.25">
      <c r="G1553" t="s">
        <v>71</v>
      </c>
    </row>
    <row r="1554" spans="7:7" x14ac:dyDescent="0.25">
      <c r="G1554" t="s">
        <v>71</v>
      </c>
    </row>
    <row r="1555" spans="7:7" x14ac:dyDescent="0.25">
      <c r="G1555" t="s">
        <v>71</v>
      </c>
    </row>
    <row r="1556" spans="7:7" x14ac:dyDescent="0.25">
      <c r="G1556" t="s">
        <v>71</v>
      </c>
    </row>
    <row r="1557" spans="7:7" x14ac:dyDescent="0.25">
      <c r="G1557" t="s">
        <v>71</v>
      </c>
    </row>
    <row r="1558" spans="7:7" x14ac:dyDescent="0.25">
      <c r="G1558" t="s">
        <v>71</v>
      </c>
    </row>
    <row r="1559" spans="7:7" x14ac:dyDescent="0.25">
      <c r="G1559" t="s">
        <v>71</v>
      </c>
    </row>
    <row r="1560" spans="7:7" x14ac:dyDescent="0.25">
      <c r="G1560" t="s">
        <v>71</v>
      </c>
    </row>
    <row r="1561" spans="7:7" x14ac:dyDescent="0.25">
      <c r="G1561" t="s">
        <v>71</v>
      </c>
    </row>
    <row r="1562" spans="7:7" x14ac:dyDescent="0.25">
      <c r="G1562" t="s">
        <v>71</v>
      </c>
    </row>
    <row r="1563" spans="7:7" x14ac:dyDescent="0.25">
      <c r="G1563" t="s">
        <v>71</v>
      </c>
    </row>
    <row r="1564" spans="7:7" x14ac:dyDescent="0.25">
      <c r="G1564" t="s">
        <v>71</v>
      </c>
    </row>
    <row r="1565" spans="7:7" x14ac:dyDescent="0.25">
      <c r="G1565" t="s">
        <v>71</v>
      </c>
    </row>
    <row r="1566" spans="7:7" x14ac:dyDescent="0.25">
      <c r="G1566" t="s">
        <v>22</v>
      </c>
    </row>
    <row r="1567" spans="7:7" x14ac:dyDescent="0.25">
      <c r="G1567" t="s">
        <v>22</v>
      </c>
    </row>
    <row r="1568" spans="7:7" x14ac:dyDescent="0.25">
      <c r="G1568" t="s">
        <v>22</v>
      </c>
    </row>
    <row r="1569" spans="7:7" x14ac:dyDescent="0.25">
      <c r="G1569" t="s">
        <v>22</v>
      </c>
    </row>
    <row r="1570" spans="7:7" x14ac:dyDescent="0.25">
      <c r="G1570" t="s">
        <v>22</v>
      </c>
    </row>
    <row r="1571" spans="7:7" x14ac:dyDescent="0.25">
      <c r="G1571" t="s">
        <v>22</v>
      </c>
    </row>
    <row r="1572" spans="7:7" x14ac:dyDescent="0.25">
      <c r="G1572" t="s">
        <v>22</v>
      </c>
    </row>
    <row r="1573" spans="7:7" x14ac:dyDescent="0.25">
      <c r="G1573" t="s">
        <v>22</v>
      </c>
    </row>
    <row r="1574" spans="7:7" x14ac:dyDescent="0.25">
      <c r="G1574" t="s">
        <v>22</v>
      </c>
    </row>
    <row r="1575" spans="7:7" x14ac:dyDescent="0.25">
      <c r="G1575" t="s">
        <v>22</v>
      </c>
    </row>
    <row r="1576" spans="7:7" x14ac:dyDescent="0.25">
      <c r="G1576" t="s">
        <v>22</v>
      </c>
    </row>
    <row r="1577" spans="7:7" x14ac:dyDescent="0.25">
      <c r="G1577" t="s">
        <v>22</v>
      </c>
    </row>
    <row r="1578" spans="7:7" x14ac:dyDescent="0.25">
      <c r="G1578" t="s">
        <v>22</v>
      </c>
    </row>
    <row r="1579" spans="7:7" x14ac:dyDescent="0.25">
      <c r="G1579" t="s">
        <v>22</v>
      </c>
    </row>
    <row r="1580" spans="7:7" x14ac:dyDescent="0.25">
      <c r="G1580" t="s">
        <v>22</v>
      </c>
    </row>
    <row r="1581" spans="7:7" x14ac:dyDescent="0.25">
      <c r="G1581" t="s">
        <v>22</v>
      </c>
    </row>
    <row r="1582" spans="7:7" x14ac:dyDescent="0.25">
      <c r="G1582" t="s">
        <v>22</v>
      </c>
    </row>
    <row r="1583" spans="7:7" x14ac:dyDescent="0.25">
      <c r="G1583" t="s">
        <v>22</v>
      </c>
    </row>
    <row r="1584" spans="7:7" x14ac:dyDescent="0.25">
      <c r="G1584" t="s">
        <v>22</v>
      </c>
    </row>
    <row r="1585" spans="7:7" x14ac:dyDescent="0.25">
      <c r="G1585" t="s">
        <v>22</v>
      </c>
    </row>
    <row r="1586" spans="7:7" x14ac:dyDescent="0.25">
      <c r="G1586" t="s">
        <v>22</v>
      </c>
    </row>
    <row r="1587" spans="7:7" x14ac:dyDescent="0.25">
      <c r="G1587" t="s">
        <v>22</v>
      </c>
    </row>
    <row r="1588" spans="7:7" x14ac:dyDescent="0.25">
      <c r="G1588" t="s">
        <v>22</v>
      </c>
    </row>
    <row r="1589" spans="7:7" x14ac:dyDescent="0.25">
      <c r="G1589" t="s">
        <v>22</v>
      </c>
    </row>
    <row r="1590" spans="7:7" x14ac:dyDescent="0.25">
      <c r="G1590" t="s">
        <v>22</v>
      </c>
    </row>
    <row r="1591" spans="7:7" x14ac:dyDescent="0.25">
      <c r="G1591" t="s">
        <v>22</v>
      </c>
    </row>
    <row r="1592" spans="7:7" x14ac:dyDescent="0.25">
      <c r="G1592" t="s">
        <v>22</v>
      </c>
    </row>
    <row r="1593" spans="7:7" x14ac:dyDescent="0.25">
      <c r="G1593" t="s">
        <v>22</v>
      </c>
    </row>
    <row r="1594" spans="7:7" x14ac:dyDescent="0.25">
      <c r="G1594" t="s">
        <v>22</v>
      </c>
    </row>
    <row r="1595" spans="7:7" x14ac:dyDescent="0.25">
      <c r="G1595" t="s">
        <v>22</v>
      </c>
    </row>
    <row r="1596" spans="7:7" x14ac:dyDescent="0.25">
      <c r="G1596" t="s">
        <v>22</v>
      </c>
    </row>
    <row r="1597" spans="7:7" x14ac:dyDescent="0.25">
      <c r="G1597" t="s">
        <v>22</v>
      </c>
    </row>
    <row r="1598" spans="7:7" x14ac:dyDescent="0.25">
      <c r="G1598" t="s">
        <v>22</v>
      </c>
    </row>
    <row r="1599" spans="7:7" x14ac:dyDescent="0.25">
      <c r="G1599" t="s">
        <v>22</v>
      </c>
    </row>
    <row r="1600" spans="7:7" x14ac:dyDescent="0.25">
      <c r="G1600" t="s">
        <v>22</v>
      </c>
    </row>
    <row r="1601" spans="7:7" x14ac:dyDescent="0.25">
      <c r="G1601" t="s">
        <v>22</v>
      </c>
    </row>
    <row r="1602" spans="7:7" x14ac:dyDescent="0.25">
      <c r="G1602" t="s">
        <v>22</v>
      </c>
    </row>
    <row r="1603" spans="7:7" x14ac:dyDescent="0.25">
      <c r="G1603" t="s">
        <v>22</v>
      </c>
    </row>
    <row r="1604" spans="7:7" x14ac:dyDescent="0.25">
      <c r="G1604" t="s">
        <v>22</v>
      </c>
    </row>
    <row r="1605" spans="7:7" x14ac:dyDescent="0.25">
      <c r="G1605" t="s">
        <v>22</v>
      </c>
    </row>
    <row r="1606" spans="7:7" x14ac:dyDescent="0.25">
      <c r="G1606" t="s">
        <v>22</v>
      </c>
    </row>
    <row r="1607" spans="7:7" x14ac:dyDescent="0.25">
      <c r="G1607" t="s">
        <v>22</v>
      </c>
    </row>
    <row r="1608" spans="7:7" x14ac:dyDescent="0.25">
      <c r="G1608" t="s">
        <v>22</v>
      </c>
    </row>
    <row r="1609" spans="7:7" x14ac:dyDescent="0.25">
      <c r="G1609" t="s">
        <v>22</v>
      </c>
    </row>
    <row r="1610" spans="7:7" x14ac:dyDescent="0.25">
      <c r="G1610" t="s">
        <v>22</v>
      </c>
    </row>
    <row r="1611" spans="7:7" x14ac:dyDescent="0.25">
      <c r="G1611" t="s">
        <v>22</v>
      </c>
    </row>
    <row r="1612" spans="7:7" x14ac:dyDescent="0.25">
      <c r="G1612" t="s">
        <v>22</v>
      </c>
    </row>
    <row r="1613" spans="7:7" x14ac:dyDescent="0.25">
      <c r="G1613" t="s">
        <v>22</v>
      </c>
    </row>
    <row r="1614" spans="7:7" x14ac:dyDescent="0.25">
      <c r="G1614" t="s">
        <v>22</v>
      </c>
    </row>
    <row r="1615" spans="7:7" x14ac:dyDescent="0.25">
      <c r="G1615" t="s">
        <v>22</v>
      </c>
    </row>
    <row r="1616" spans="7:7" x14ac:dyDescent="0.25">
      <c r="G1616" t="s">
        <v>22</v>
      </c>
    </row>
    <row r="1617" spans="7:7" x14ac:dyDescent="0.25">
      <c r="G1617" t="s">
        <v>22</v>
      </c>
    </row>
    <row r="1618" spans="7:7" x14ac:dyDescent="0.25">
      <c r="G1618" t="s">
        <v>22</v>
      </c>
    </row>
    <row r="1619" spans="7:7" x14ac:dyDescent="0.25">
      <c r="G1619" t="s">
        <v>22</v>
      </c>
    </row>
    <row r="1620" spans="7:7" x14ac:dyDescent="0.25">
      <c r="G1620" t="s">
        <v>22</v>
      </c>
    </row>
    <row r="1621" spans="7:7" x14ac:dyDescent="0.25">
      <c r="G1621" t="s">
        <v>22</v>
      </c>
    </row>
    <row r="1622" spans="7:7" x14ac:dyDescent="0.25">
      <c r="G1622" t="s">
        <v>22</v>
      </c>
    </row>
    <row r="1623" spans="7:7" x14ac:dyDescent="0.25">
      <c r="G1623" t="s">
        <v>22</v>
      </c>
    </row>
    <row r="1624" spans="7:7" x14ac:dyDescent="0.25">
      <c r="G1624" t="s">
        <v>22</v>
      </c>
    </row>
    <row r="1625" spans="7:7" x14ac:dyDescent="0.25">
      <c r="G1625" t="s">
        <v>22</v>
      </c>
    </row>
    <row r="1626" spans="7:7" x14ac:dyDescent="0.25">
      <c r="G1626" t="s">
        <v>22</v>
      </c>
    </row>
    <row r="1627" spans="7:7" x14ac:dyDescent="0.25">
      <c r="G1627" t="s">
        <v>22</v>
      </c>
    </row>
    <row r="1628" spans="7:7" x14ac:dyDescent="0.25">
      <c r="G1628" t="s">
        <v>22</v>
      </c>
    </row>
    <row r="1629" spans="7:7" x14ac:dyDescent="0.25">
      <c r="G1629" t="s">
        <v>22</v>
      </c>
    </row>
    <row r="1630" spans="7:7" x14ac:dyDescent="0.25">
      <c r="G1630" t="s">
        <v>22</v>
      </c>
    </row>
    <row r="1631" spans="7:7" x14ac:dyDescent="0.25">
      <c r="G1631" t="s">
        <v>22</v>
      </c>
    </row>
    <row r="1632" spans="7:7" x14ac:dyDescent="0.25">
      <c r="G1632" t="s">
        <v>22</v>
      </c>
    </row>
    <row r="1633" spans="7:7" x14ac:dyDescent="0.25">
      <c r="G1633" t="s">
        <v>24</v>
      </c>
    </row>
    <row r="1634" spans="7:7" x14ac:dyDescent="0.25">
      <c r="G1634" t="s">
        <v>24</v>
      </c>
    </row>
    <row r="1635" spans="7:7" x14ac:dyDescent="0.25">
      <c r="G1635" t="s">
        <v>24</v>
      </c>
    </row>
    <row r="1636" spans="7:7" x14ac:dyDescent="0.25">
      <c r="G1636" t="s">
        <v>24</v>
      </c>
    </row>
    <row r="1637" spans="7:7" x14ac:dyDescent="0.25">
      <c r="G1637" t="s">
        <v>24</v>
      </c>
    </row>
    <row r="1638" spans="7:7" x14ac:dyDescent="0.25">
      <c r="G1638" t="s">
        <v>24</v>
      </c>
    </row>
    <row r="1639" spans="7:7" x14ac:dyDescent="0.25">
      <c r="G1639" t="s">
        <v>24</v>
      </c>
    </row>
    <row r="1640" spans="7:7" x14ac:dyDescent="0.25">
      <c r="G1640" t="s">
        <v>24</v>
      </c>
    </row>
    <row r="1641" spans="7:7" x14ac:dyDescent="0.25">
      <c r="G1641" t="s">
        <v>24</v>
      </c>
    </row>
    <row r="1642" spans="7:7" x14ac:dyDescent="0.25">
      <c r="G1642" t="s">
        <v>24</v>
      </c>
    </row>
    <row r="1643" spans="7:7" x14ac:dyDescent="0.25">
      <c r="G1643" t="s">
        <v>24</v>
      </c>
    </row>
    <row r="1644" spans="7:7" x14ac:dyDescent="0.25">
      <c r="G1644" t="s">
        <v>24</v>
      </c>
    </row>
    <row r="1645" spans="7:7" x14ac:dyDescent="0.25">
      <c r="G1645" t="s">
        <v>24</v>
      </c>
    </row>
    <row r="1646" spans="7:7" x14ac:dyDescent="0.25">
      <c r="G1646" t="s">
        <v>24</v>
      </c>
    </row>
    <row r="1647" spans="7:7" x14ac:dyDescent="0.25">
      <c r="G1647" t="s">
        <v>24</v>
      </c>
    </row>
    <row r="1648" spans="7:7" x14ac:dyDescent="0.25">
      <c r="G1648" t="s">
        <v>24</v>
      </c>
    </row>
    <row r="1649" spans="7:7" x14ac:dyDescent="0.25">
      <c r="G1649" t="s">
        <v>24</v>
      </c>
    </row>
    <row r="1650" spans="7:7" x14ac:dyDescent="0.25">
      <c r="G1650" t="s">
        <v>24</v>
      </c>
    </row>
    <row r="1651" spans="7:7" x14ac:dyDescent="0.25">
      <c r="G1651" t="s">
        <v>24</v>
      </c>
    </row>
    <row r="1652" spans="7:7" x14ac:dyDescent="0.25">
      <c r="G1652" t="s">
        <v>24</v>
      </c>
    </row>
    <row r="1653" spans="7:7" x14ac:dyDescent="0.25">
      <c r="G1653" t="s">
        <v>24</v>
      </c>
    </row>
    <row r="1654" spans="7:7" x14ac:dyDescent="0.25">
      <c r="G1654" t="s">
        <v>24</v>
      </c>
    </row>
    <row r="1655" spans="7:7" x14ac:dyDescent="0.25">
      <c r="G1655" t="s">
        <v>24</v>
      </c>
    </row>
    <row r="1656" spans="7:7" x14ac:dyDescent="0.25">
      <c r="G1656" t="s">
        <v>24</v>
      </c>
    </row>
    <row r="1657" spans="7:7" x14ac:dyDescent="0.25">
      <c r="G1657" t="s">
        <v>24</v>
      </c>
    </row>
    <row r="1658" spans="7:7" x14ac:dyDescent="0.25">
      <c r="G1658" t="s">
        <v>24</v>
      </c>
    </row>
    <row r="1659" spans="7:7" x14ac:dyDescent="0.25">
      <c r="G1659" t="s">
        <v>24</v>
      </c>
    </row>
    <row r="1660" spans="7:7" x14ac:dyDescent="0.25">
      <c r="G1660" t="s">
        <v>24</v>
      </c>
    </row>
    <row r="1661" spans="7:7" x14ac:dyDescent="0.25">
      <c r="G1661" t="s">
        <v>24</v>
      </c>
    </row>
    <row r="1662" spans="7:7" x14ac:dyDescent="0.25">
      <c r="G1662" t="s">
        <v>24</v>
      </c>
    </row>
    <row r="1663" spans="7:7" x14ac:dyDescent="0.25">
      <c r="G1663" t="s">
        <v>24</v>
      </c>
    </row>
    <row r="1664" spans="7:7" x14ac:dyDescent="0.25">
      <c r="G1664" t="s">
        <v>24</v>
      </c>
    </row>
    <row r="1665" spans="7:7" x14ac:dyDescent="0.25">
      <c r="G1665" t="s">
        <v>24</v>
      </c>
    </row>
    <row r="1666" spans="7:7" x14ac:dyDescent="0.25">
      <c r="G1666" t="s">
        <v>24</v>
      </c>
    </row>
    <row r="1667" spans="7:7" x14ac:dyDescent="0.25">
      <c r="G1667" t="s">
        <v>24</v>
      </c>
    </row>
    <row r="1668" spans="7:7" x14ac:dyDescent="0.25">
      <c r="G1668" t="s">
        <v>24</v>
      </c>
    </row>
    <row r="1669" spans="7:7" x14ac:dyDescent="0.25">
      <c r="G1669" t="s">
        <v>24</v>
      </c>
    </row>
    <row r="1670" spans="7:7" x14ac:dyDescent="0.25">
      <c r="G1670" t="s">
        <v>24</v>
      </c>
    </row>
    <row r="1671" spans="7:7" x14ac:dyDescent="0.25">
      <c r="G1671" t="s">
        <v>24</v>
      </c>
    </row>
    <row r="1672" spans="7:7" x14ac:dyDescent="0.25">
      <c r="G1672" t="s">
        <v>24</v>
      </c>
    </row>
    <row r="1673" spans="7:7" x14ac:dyDescent="0.25">
      <c r="G1673" t="s">
        <v>24</v>
      </c>
    </row>
    <row r="1674" spans="7:7" x14ac:dyDescent="0.25">
      <c r="G1674" t="s">
        <v>24</v>
      </c>
    </row>
    <row r="1675" spans="7:7" x14ac:dyDescent="0.25">
      <c r="G1675" t="s">
        <v>24</v>
      </c>
    </row>
    <row r="1676" spans="7:7" x14ac:dyDescent="0.25">
      <c r="G1676" t="s">
        <v>24</v>
      </c>
    </row>
    <row r="1677" spans="7:7" x14ac:dyDescent="0.25">
      <c r="G1677" t="s">
        <v>24</v>
      </c>
    </row>
    <row r="1678" spans="7:7" x14ac:dyDescent="0.25">
      <c r="G1678" t="s">
        <v>24</v>
      </c>
    </row>
    <row r="1679" spans="7:7" x14ac:dyDescent="0.25">
      <c r="G1679" t="s">
        <v>24</v>
      </c>
    </row>
    <row r="1680" spans="7:7" x14ac:dyDescent="0.25">
      <c r="G1680" t="s">
        <v>24</v>
      </c>
    </row>
    <row r="1681" spans="7:7" x14ac:dyDescent="0.25">
      <c r="G1681" t="s">
        <v>24</v>
      </c>
    </row>
    <row r="1682" spans="7:7" x14ac:dyDescent="0.25">
      <c r="G1682" t="s">
        <v>24</v>
      </c>
    </row>
    <row r="1683" spans="7:7" x14ac:dyDescent="0.25">
      <c r="G1683" t="s">
        <v>24</v>
      </c>
    </row>
    <row r="1684" spans="7:7" x14ac:dyDescent="0.25">
      <c r="G1684" t="s">
        <v>24</v>
      </c>
    </row>
    <row r="1685" spans="7:7" x14ac:dyDescent="0.25">
      <c r="G1685" t="s">
        <v>24</v>
      </c>
    </row>
    <row r="1686" spans="7:7" x14ac:dyDescent="0.25">
      <c r="G1686" t="s">
        <v>24</v>
      </c>
    </row>
    <row r="1687" spans="7:7" x14ac:dyDescent="0.25">
      <c r="G1687" t="s">
        <v>24</v>
      </c>
    </row>
    <row r="1688" spans="7:7" x14ac:dyDescent="0.25">
      <c r="G1688" t="s">
        <v>24</v>
      </c>
    </row>
    <row r="1689" spans="7:7" x14ac:dyDescent="0.25">
      <c r="G1689" t="s">
        <v>24</v>
      </c>
    </row>
    <row r="1690" spans="7:7" x14ac:dyDescent="0.25">
      <c r="G1690" t="s">
        <v>24</v>
      </c>
    </row>
    <row r="1691" spans="7:7" x14ac:dyDescent="0.25">
      <c r="G1691" t="s">
        <v>24</v>
      </c>
    </row>
    <row r="1692" spans="7:7" x14ac:dyDescent="0.25">
      <c r="G1692" t="s">
        <v>24</v>
      </c>
    </row>
    <row r="1693" spans="7:7" x14ac:dyDescent="0.25">
      <c r="G1693" t="s">
        <v>24</v>
      </c>
    </row>
    <row r="1694" spans="7:7" x14ac:dyDescent="0.25">
      <c r="G1694" t="s">
        <v>24</v>
      </c>
    </row>
    <row r="1695" spans="7:7" x14ac:dyDescent="0.25">
      <c r="G1695" t="s">
        <v>24</v>
      </c>
    </row>
    <row r="1696" spans="7:7" x14ac:dyDescent="0.25">
      <c r="G1696" t="s">
        <v>24</v>
      </c>
    </row>
    <row r="1697" spans="7:7" x14ac:dyDescent="0.25">
      <c r="G1697" t="s">
        <v>56</v>
      </c>
    </row>
    <row r="1698" spans="7:7" x14ac:dyDescent="0.25">
      <c r="G1698" t="s">
        <v>56</v>
      </c>
    </row>
    <row r="1699" spans="7:7" x14ac:dyDescent="0.25">
      <c r="G1699" t="s">
        <v>56</v>
      </c>
    </row>
    <row r="1700" spans="7:7" x14ac:dyDescent="0.25">
      <c r="G1700" t="s">
        <v>56</v>
      </c>
    </row>
    <row r="1701" spans="7:7" x14ac:dyDescent="0.25">
      <c r="G1701" t="s">
        <v>56</v>
      </c>
    </row>
    <row r="1702" spans="7:7" x14ac:dyDescent="0.25">
      <c r="G1702" t="s">
        <v>56</v>
      </c>
    </row>
    <row r="1703" spans="7:7" x14ac:dyDescent="0.25">
      <c r="G1703" t="s">
        <v>56</v>
      </c>
    </row>
    <row r="1704" spans="7:7" x14ac:dyDescent="0.25">
      <c r="G1704" t="s">
        <v>56</v>
      </c>
    </row>
    <row r="1705" spans="7:7" x14ac:dyDescent="0.25">
      <c r="G1705" t="s">
        <v>56</v>
      </c>
    </row>
    <row r="1706" spans="7:7" x14ac:dyDescent="0.25">
      <c r="G1706" t="s">
        <v>56</v>
      </c>
    </row>
    <row r="1707" spans="7:7" x14ac:dyDescent="0.25">
      <c r="G1707" t="s">
        <v>56</v>
      </c>
    </row>
    <row r="1708" spans="7:7" x14ac:dyDescent="0.25">
      <c r="G1708" t="s">
        <v>56</v>
      </c>
    </row>
    <row r="1709" spans="7:7" x14ac:dyDescent="0.25">
      <c r="G1709" t="s">
        <v>56</v>
      </c>
    </row>
    <row r="1710" spans="7:7" x14ac:dyDescent="0.25">
      <c r="G1710" t="s">
        <v>56</v>
      </c>
    </row>
    <row r="1711" spans="7:7" x14ac:dyDescent="0.25">
      <c r="G1711" t="s">
        <v>56</v>
      </c>
    </row>
    <row r="1712" spans="7:7" x14ac:dyDescent="0.25">
      <c r="G1712" t="s">
        <v>56</v>
      </c>
    </row>
    <row r="1713" spans="7:7" x14ac:dyDescent="0.25">
      <c r="G1713" t="s">
        <v>56</v>
      </c>
    </row>
    <row r="1714" spans="7:7" x14ac:dyDescent="0.25">
      <c r="G1714" t="s">
        <v>56</v>
      </c>
    </row>
    <row r="1715" spans="7:7" x14ac:dyDescent="0.25">
      <c r="G1715" t="s">
        <v>56</v>
      </c>
    </row>
    <row r="1716" spans="7:7" x14ac:dyDescent="0.25">
      <c r="G1716" t="s">
        <v>56</v>
      </c>
    </row>
    <row r="1717" spans="7:7" x14ac:dyDescent="0.25">
      <c r="G1717" t="s">
        <v>56</v>
      </c>
    </row>
    <row r="1718" spans="7:7" x14ac:dyDescent="0.25">
      <c r="G1718" t="s">
        <v>56</v>
      </c>
    </row>
    <row r="1719" spans="7:7" x14ac:dyDescent="0.25">
      <c r="G1719" t="s">
        <v>56</v>
      </c>
    </row>
    <row r="1720" spans="7:7" x14ac:dyDescent="0.25">
      <c r="G1720" t="s">
        <v>56</v>
      </c>
    </row>
    <row r="1721" spans="7:7" x14ac:dyDescent="0.25">
      <c r="G1721" t="s">
        <v>56</v>
      </c>
    </row>
    <row r="1722" spans="7:7" x14ac:dyDescent="0.25">
      <c r="G1722" t="s">
        <v>56</v>
      </c>
    </row>
    <row r="1723" spans="7:7" x14ac:dyDescent="0.25">
      <c r="G1723" t="s">
        <v>56</v>
      </c>
    </row>
    <row r="1724" spans="7:7" x14ac:dyDescent="0.25">
      <c r="G1724" t="s">
        <v>56</v>
      </c>
    </row>
    <row r="1725" spans="7:7" x14ac:dyDescent="0.25">
      <c r="G1725" t="s">
        <v>56</v>
      </c>
    </row>
    <row r="1726" spans="7:7" x14ac:dyDescent="0.25">
      <c r="G1726" t="s">
        <v>56</v>
      </c>
    </row>
    <row r="1727" spans="7:7" x14ac:dyDescent="0.25">
      <c r="G1727" t="s">
        <v>56</v>
      </c>
    </row>
    <row r="1728" spans="7:7" x14ac:dyDescent="0.25">
      <c r="G1728" t="s">
        <v>163</v>
      </c>
    </row>
    <row r="1729" spans="7:7" x14ac:dyDescent="0.25">
      <c r="G1729" t="s">
        <v>163</v>
      </c>
    </row>
    <row r="1730" spans="7:7" x14ac:dyDescent="0.25">
      <c r="G1730" t="s">
        <v>163</v>
      </c>
    </row>
    <row r="1731" spans="7:7" x14ac:dyDescent="0.25">
      <c r="G1731" t="s">
        <v>163</v>
      </c>
    </row>
    <row r="1732" spans="7:7" x14ac:dyDescent="0.25">
      <c r="G1732" t="s">
        <v>177</v>
      </c>
    </row>
    <row r="1733" spans="7:7" x14ac:dyDescent="0.25">
      <c r="G1733" t="s">
        <v>177</v>
      </c>
    </row>
    <row r="1734" spans="7:7" x14ac:dyDescent="0.25">
      <c r="G1734" t="s">
        <v>177</v>
      </c>
    </row>
    <row r="1735" spans="7:7" x14ac:dyDescent="0.25">
      <c r="G1735" t="s">
        <v>104</v>
      </c>
    </row>
    <row r="1736" spans="7:7" x14ac:dyDescent="0.25">
      <c r="G1736" t="s">
        <v>104</v>
      </c>
    </row>
    <row r="1737" spans="7:7" x14ac:dyDescent="0.25">
      <c r="G1737" t="s">
        <v>104</v>
      </c>
    </row>
    <row r="1738" spans="7:7" x14ac:dyDescent="0.25">
      <c r="G1738" t="s">
        <v>104</v>
      </c>
    </row>
    <row r="1739" spans="7:7" x14ac:dyDescent="0.25">
      <c r="G1739" t="s">
        <v>104</v>
      </c>
    </row>
    <row r="1740" spans="7:7" x14ac:dyDescent="0.25">
      <c r="G1740" t="s">
        <v>104</v>
      </c>
    </row>
    <row r="1741" spans="7:7" x14ac:dyDescent="0.25">
      <c r="G1741" t="s">
        <v>104</v>
      </c>
    </row>
    <row r="1742" spans="7:7" x14ac:dyDescent="0.25">
      <c r="G1742" t="s">
        <v>104</v>
      </c>
    </row>
    <row r="1743" spans="7:7" x14ac:dyDescent="0.25">
      <c r="G1743" t="s">
        <v>104</v>
      </c>
    </row>
    <row r="1744" spans="7:7" x14ac:dyDescent="0.25">
      <c r="G1744" t="s">
        <v>104</v>
      </c>
    </row>
    <row r="1745" spans="7:7" x14ac:dyDescent="0.25">
      <c r="G1745" t="s">
        <v>104</v>
      </c>
    </row>
    <row r="1746" spans="7:7" x14ac:dyDescent="0.25">
      <c r="G1746" t="s">
        <v>104</v>
      </c>
    </row>
    <row r="1747" spans="7:7" x14ac:dyDescent="0.25">
      <c r="G1747" t="s">
        <v>104</v>
      </c>
    </row>
    <row r="1748" spans="7:7" x14ac:dyDescent="0.25">
      <c r="G1748" t="s">
        <v>36</v>
      </c>
    </row>
    <row r="1749" spans="7:7" x14ac:dyDescent="0.25">
      <c r="G1749" t="s">
        <v>36</v>
      </c>
    </row>
    <row r="1750" spans="7:7" x14ac:dyDescent="0.25">
      <c r="G1750" t="s">
        <v>36</v>
      </c>
    </row>
    <row r="1751" spans="7:7" x14ac:dyDescent="0.25">
      <c r="G1751" t="s">
        <v>36</v>
      </c>
    </row>
    <row r="1752" spans="7:7" x14ac:dyDescent="0.25">
      <c r="G1752" t="s">
        <v>36</v>
      </c>
    </row>
    <row r="1753" spans="7:7" x14ac:dyDescent="0.25">
      <c r="G1753" t="s">
        <v>36</v>
      </c>
    </row>
    <row r="1754" spans="7:7" x14ac:dyDescent="0.25">
      <c r="G1754" t="s">
        <v>36</v>
      </c>
    </row>
    <row r="1755" spans="7:7" x14ac:dyDescent="0.25">
      <c r="G1755" t="s">
        <v>36</v>
      </c>
    </row>
    <row r="1756" spans="7:7" x14ac:dyDescent="0.25">
      <c r="G1756" t="s">
        <v>36</v>
      </c>
    </row>
    <row r="1757" spans="7:7" x14ac:dyDescent="0.25">
      <c r="G1757" t="s">
        <v>36</v>
      </c>
    </row>
    <row r="1758" spans="7:7" x14ac:dyDescent="0.25">
      <c r="G1758" t="s">
        <v>36</v>
      </c>
    </row>
    <row r="1759" spans="7:7" x14ac:dyDescent="0.25">
      <c r="G1759" t="s">
        <v>36</v>
      </c>
    </row>
    <row r="1760" spans="7:7" x14ac:dyDescent="0.25">
      <c r="G1760" t="s">
        <v>36</v>
      </c>
    </row>
    <row r="1761" spans="7:7" x14ac:dyDescent="0.25">
      <c r="G1761" t="s">
        <v>36</v>
      </c>
    </row>
    <row r="1762" spans="7:7" x14ac:dyDescent="0.25">
      <c r="G1762" t="s">
        <v>36</v>
      </c>
    </row>
    <row r="1763" spans="7:7" x14ac:dyDescent="0.25">
      <c r="G1763" t="s">
        <v>36</v>
      </c>
    </row>
    <row r="1764" spans="7:7" x14ac:dyDescent="0.25">
      <c r="G1764" t="s">
        <v>36</v>
      </c>
    </row>
    <row r="1765" spans="7:7" x14ac:dyDescent="0.25">
      <c r="G1765" t="s">
        <v>36</v>
      </c>
    </row>
    <row r="1766" spans="7:7" x14ac:dyDescent="0.25">
      <c r="G1766" t="s">
        <v>36</v>
      </c>
    </row>
    <row r="1767" spans="7:7" x14ac:dyDescent="0.25">
      <c r="G1767" t="s">
        <v>36</v>
      </c>
    </row>
    <row r="1768" spans="7:7" x14ac:dyDescent="0.25">
      <c r="G1768" t="s">
        <v>36</v>
      </c>
    </row>
    <row r="1769" spans="7:7" x14ac:dyDescent="0.25">
      <c r="G1769" t="s">
        <v>36</v>
      </c>
    </row>
    <row r="1770" spans="7:7" x14ac:dyDescent="0.25">
      <c r="G1770" t="s">
        <v>36</v>
      </c>
    </row>
    <row r="1771" spans="7:7" x14ac:dyDescent="0.25">
      <c r="G1771" t="s">
        <v>36</v>
      </c>
    </row>
    <row r="1772" spans="7:7" x14ac:dyDescent="0.25">
      <c r="G1772" t="s">
        <v>36</v>
      </c>
    </row>
    <row r="1773" spans="7:7" x14ac:dyDescent="0.25">
      <c r="G1773" t="s">
        <v>36</v>
      </c>
    </row>
    <row r="1774" spans="7:7" x14ac:dyDescent="0.25">
      <c r="G1774" t="s">
        <v>36</v>
      </c>
    </row>
    <row r="1775" spans="7:7" x14ac:dyDescent="0.25">
      <c r="G1775" t="s">
        <v>36</v>
      </c>
    </row>
    <row r="1776" spans="7:7" x14ac:dyDescent="0.25">
      <c r="G1776" t="s">
        <v>36</v>
      </c>
    </row>
    <row r="1777" spans="7:7" x14ac:dyDescent="0.25">
      <c r="G1777" t="s">
        <v>36</v>
      </c>
    </row>
    <row r="1778" spans="7:7" x14ac:dyDescent="0.25">
      <c r="G1778" t="s">
        <v>36</v>
      </c>
    </row>
    <row r="1779" spans="7:7" x14ac:dyDescent="0.25">
      <c r="G1779" t="s">
        <v>36</v>
      </c>
    </row>
    <row r="1780" spans="7:7" x14ac:dyDescent="0.25">
      <c r="G1780" t="s">
        <v>36</v>
      </c>
    </row>
    <row r="1781" spans="7:7" x14ac:dyDescent="0.25">
      <c r="G1781" t="s">
        <v>36</v>
      </c>
    </row>
    <row r="1782" spans="7:7" x14ac:dyDescent="0.25">
      <c r="G1782" t="s">
        <v>36</v>
      </c>
    </row>
    <row r="1783" spans="7:7" x14ac:dyDescent="0.25">
      <c r="G1783" t="s">
        <v>36</v>
      </c>
    </row>
    <row r="1784" spans="7:7" x14ac:dyDescent="0.25">
      <c r="G1784" t="s">
        <v>36</v>
      </c>
    </row>
    <row r="1785" spans="7:7" x14ac:dyDescent="0.25">
      <c r="G1785" t="s">
        <v>36</v>
      </c>
    </row>
    <row r="1786" spans="7:7" x14ac:dyDescent="0.25">
      <c r="G1786" t="s">
        <v>36</v>
      </c>
    </row>
    <row r="1787" spans="7:7" x14ac:dyDescent="0.25">
      <c r="G1787" t="s">
        <v>36</v>
      </c>
    </row>
    <row r="1788" spans="7:7" x14ac:dyDescent="0.25">
      <c r="G1788" t="s">
        <v>36</v>
      </c>
    </row>
    <row r="1789" spans="7:7" x14ac:dyDescent="0.25">
      <c r="G1789" t="s">
        <v>36</v>
      </c>
    </row>
    <row r="1790" spans="7:7" x14ac:dyDescent="0.25">
      <c r="G1790" t="s">
        <v>36</v>
      </c>
    </row>
    <row r="1791" spans="7:7" x14ac:dyDescent="0.25">
      <c r="G1791" t="s">
        <v>36</v>
      </c>
    </row>
    <row r="1792" spans="7:7" x14ac:dyDescent="0.25">
      <c r="G1792" t="s">
        <v>36</v>
      </c>
    </row>
    <row r="1793" spans="7:7" x14ac:dyDescent="0.25">
      <c r="G1793" t="s">
        <v>36</v>
      </c>
    </row>
    <row r="1794" spans="7:7" x14ac:dyDescent="0.25">
      <c r="G1794" t="s">
        <v>36</v>
      </c>
    </row>
    <row r="1795" spans="7:7" x14ac:dyDescent="0.25">
      <c r="G1795" t="s">
        <v>165</v>
      </c>
    </row>
    <row r="1796" spans="7:7" x14ac:dyDescent="0.25">
      <c r="G1796" t="s">
        <v>165</v>
      </c>
    </row>
    <row r="1797" spans="7:7" x14ac:dyDescent="0.25">
      <c r="G1797" t="s">
        <v>165</v>
      </c>
    </row>
    <row r="1798" spans="7:7" x14ac:dyDescent="0.25">
      <c r="G1798" t="s">
        <v>165</v>
      </c>
    </row>
    <row r="1799" spans="7:7" x14ac:dyDescent="0.25">
      <c r="G1799" t="s">
        <v>41</v>
      </c>
    </row>
    <row r="1800" spans="7:7" x14ac:dyDescent="0.25">
      <c r="G1800" t="s">
        <v>41</v>
      </c>
    </row>
    <row r="1801" spans="7:7" x14ac:dyDescent="0.25">
      <c r="G1801" t="s">
        <v>41</v>
      </c>
    </row>
    <row r="1802" spans="7:7" x14ac:dyDescent="0.25">
      <c r="G1802" t="s">
        <v>41</v>
      </c>
    </row>
    <row r="1803" spans="7:7" x14ac:dyDescent="0.25">
      <c r="G1803" t="s">
        <v>41</v>
      </c>
    </row>
    <row r="1804" spans="7:7" x14ac:dyDescent="0.25">
      <c r="G1804" t="s">
        <v>41</v>
      </c>
    </row>
    <row r="1805" spans="7:7" x14ac:dyDescent="0.25">
      <c r="G1805" t="s">
        <v>41</v>
      </c>
    </row>
    <row r="1806" spans="7:7" x14ac:dyDescent="0.25">
      <c r="G1806" t="s">
        <v>41</v>
      </c>
    </row>
    <row r="1807" spans="7:7" x14ac:dyDescent="0.25">
      <c r="G1807" t="s">
        <v>41</v>
      </c>
    </row>
    <row r="1808" spans="7:7" x14ac:dyDescent="0.25">
      <c r="G1808" t="s">
        <v>41</v>
      </c>
    </row>
    <row r="1809" spans="7:7" x14ac:dyDescent="0.25">
      <c r="G1809" t="s">
        <v>41</v>
      </c>
    </row>
    <row r="1810" spans="7:7" x14ac:dyDescent="0.25">
      <c r="G1810" t="s">
        <v>41</v>
      </c>
    </row>
    <row r="1811" spans="7:7" x14ac:dyDescent="0.25">
      <c r="G1811" t="s">
        <v>41</v>
      </c>
    </row>
    <row r="1812" spans="7:7" x14ac:dyDescent="0.25">
      <c r="G1812" t="s">
        <v>41</v>
      </c>
    </row>
    <row r="1813" spans="7:7" x14ac:dyDescent="0.25">
      <c r="G1813" t="s">
        <v>41</v>
      </c>
    </row>
    <row r="1814" spans="7:7" x14ac:dyDescent="0.25">
      <c r="G1814" t="s">
        <v>41</v>
      </c>
    </row>
    <row r="1815" spans="7:7" x14ac:dyDescent="0.25">
      <c r="G1815" t="s">
        <v>41</v>
      </c>
    </row>
    <row r="1816" spans="7:7" x14ac:dyDescent="0.25">
      <c r="G1816" t="s">
        <v>41</v>
      </c>
    </row>
    <row r="1817" spans="7:7" x14ac:dyDescent="0.25">
      <c r="G1817" t="s">
        <v>41</v>
      </c>
    </row>
    <row r="1818" spans="7:7" x14ac:dyDescent="0.25">
      <c r="G1818" t="s">
        <v>41</v>
      </c>
    </row>
    <row r="1819" spans="7:7" x14ac:dyDescent="0.25">
      <c r="G1819" t="s">
        <v>41</v>
      </c>
    </row>
    <row r="1820" spans="7:7" x14ac:dyDescent="0.25">
      <c r="G1820" t="s">
        <v>41</v>
      </c>
    </row>
    <row r="1821" spans="7:7" x14ac:dyDescent="0.25">
      <c r="G1821" t="s">
        <v>41</v>
      </c>
    </row>
    <row r="1822" spans="7:7" x14ac:dyDescent="0.25">
      <c r="G1822" t="s">
        <v>41</v>
      </c>
    </row>
    <row r="1823" spans="7:7" x14ac:dyDescent="0.25">
      <c r="G1823" t="s">
        <v>41</v>
      </c>
    </row>
    <row r="1824" spans="7:7" x14ac:dyDescent="0.25">
      <c r="G1824" t="s">
        <v>41</v>
      </c>
    </row>
    <row r="1825" spans="7:7" x14ac:dyDescent="0.25">
      <c r="G1825" t="s">
        <v>41</v>
      </c>
    </row>
    <row r="1826" spans="7:7" x14ac:dyDescent="0.25">
      <c r="G1826" t="s">
        <v>41</v>
      </c>
    </row>
    <row r="1827" spans="7:7" x14ac:dyDescent="0.25">
      <c r="G1827" t="s">
        <v>41</v>
      </c>
    </row>
    <row r="1828" spans="7:7" x14ac:dyDescent="0.25">
      <c r="G1828" t="s">
        <v>41</v>
      </c>
    </row>
    <row r="1829" spans="7:7" x14ac:dyDescent="0.25">
      <c r="G1829" t="s">
        <v>41</v>
      </c>
    </row>
    <row r="1830" spans="7:7" x14ac:dyDescent="0.25">
      <c r="G1830" t="s">
        <v>41</v>
      </c>
    </row>
    <row r="1831" spans="7:7" x14ac:dyDescent="0.25">
      <c r="G1831" t="s">
        <v>41</v>
      </c>
    </row>
    <row r="1832" spans="7:7" x14ac:dyDescent="0.25">
      <c r="G1832" t="s">
        <v>41</v>
      </c>
    </row>
    <row r="1833" spans="7:7" x14ac:dyDescent="0.25">
      <c r="G1833" t="s">
        <v>41</v>
      </c>
    </row>
    <row r="1834" spans="7:7" x14ac:dyDescent="0.25">
      <c r="G1834" t="s">
        <v>41</v>
      </c>
    </row>
    <row r="1835" spans="7:7" x14ac:dyDescent="0.25">
      <c r="G1835" t="s">
        <v>41</v>
      </c>
    </row>
    <row r="1836" spans="7:7" x14ac:dyDescent="0.25">
      <c r="G1836" t="s">
        <v>41</v>
      </c>
    </row>
    <row r="1837" spans="7:7" x14ac:dyDescent="0.25">
      <c r="G1837" t="s">
        <v>41</v>
      </c>
    </row>
    <row r="1838" spans="7:7" x14ac:dyDescent="0.25">
      <c r="G1838" t="s">
        <v>41</v>
      </c>
    </row>
    <row r="1839" spans="7:7" x14ac:dyDescent="0.25">
      <c r="G1839" t="s">
        <v>88</v>
      </c>
    </row>
    <row r="1840" spans="7:7" x14ac:dyDescent="0.25">
      <c r="G1840" t="s">
        <v>88</v>
      </c>
    </row>
    <row r="1841" spans="7:7" x14ac:dyDescent="0.25">
      <c r="G1841" t="s">
        <v>88</v>
      </c>
    </row>
    <row r="1842" spans="7:7" x14ac:dyDescent="0.25">
      <c r="G1842" t="s">
        <v>88</v>
      </c>
    </row>
    <row r="1843" spans="7:7" x14ac:dyDescent="0.25">
      <c r="G1843" t="s">
        <v>88</v>
      </c>
    </row>
    <row r="1844" spans="7:7" x14ac:dyDescent="0.25">
      <c r="G1844" t="s">
        <v>88</v>
      </c>
    </row>
    <row r="1845" spans="7:7" x14ac:dyDescent="0.25">
      <c r="G1845" t="s">
        <v>88</v>
      </c>
    </row>
    <row r="1846" spans="7:7" x14ac:dyDescent="0.25">
      <c r="G1846" t="s">
        <v>88</v>
      </c>
    </row>
    <row r="1847" spans="7:7" x14ac:dyDescent="0.25">
      <c r="G1847" t="s">
        <v>88</v>
      </c>
    </row>
    <row r="1848" spans="7:7" x14ac:dyDescent="0.25">
      <c r="G1848" t="s">
        <v>88</v>
      </c>
    </row>
    <row r="1849" spans="7:7" x14ac:dyDescent="0.25">
      <c r="G1849" t="s">
        <v>90</v>
      </c>
    </row>
    <row r="1850" spans="7:7" x14ac:dyDescent="0.25">
      <c r="G1850" t="s">
        <v>90</v>
      </c>
    </row>
    <row r="1851" spans="7:7" x14ac:dyDescent="0.25">
      <c r="G1851" t="s">
        <v>90</v>
      </c>
    </row>
    <row r="1852" spans="7:7" x14ac:dyDescent="0.25">
      <c r="G1852" t="s">
        <v>90</v>
      </c>
    </row>
    <row r="1853" spans="7:7" x14ac:dyDescent="0.25">
      <c r="G1853" t="s">
        <v>90</v>
      </c>
    </row>
    <row r="1854" spans="7:7" x14ac:dyDescent="0.25">
      <c r="G1854" t="s">
        <v>90</v>
      </c>
    </row>
    <row r="1855" spans="7:7" x14ac:dyDescent="0.25">
      <c r="G1855" t="s">
        <v>90</v>
      </c>
    </row>
    <row r="1856" spans="7:7" x14ac:dyDescent="0.25">
      <c r="G1856" t="s">
        <v>90</v>
      </c>
    </row>
    <row r="1857" spans="7:7" x14ac:dyDescent="0.25">
      <c r="G1857" t="s">
        <v>90</v>
      </c>
    </row>
    <row r="1858" spans="7:7" x14ac:dyDescent="0.25">
      <c r="G1858" t="s">
        <v>90</v>
      </c>
    </row>
    <row r="1859" spans="7:7" x14ac:dyDescent="0.25">
      <c r="G1859" t="s">
        <v>90</v>
      </c>
    </row>
    <row r="1860" spans="7:7" x14ac:dyDescent="0.25">
      <c r="G1860" t="s">
        <v>90</v>
      </c>
    </row>
    <row r="1861" spans="7:7" x14ac:dyDescent="0.25">
      <c r="G1861" t="s">
        <v>90</v>
      </c>
    </row>
    <row r="1862" spans="7:7" x14ac:dyDescent="0.25">
      <c r="G1862" t="s">
        <v>90</v>
      </c>
    </row>
    <row r="1863" spans="7:7" x14ac:dyDescent="0.25">
      <c r="G1863" t="s">
        <v>90</v>
      </c>
    </row>
    <row r="1864" spans="7:7" x14ac:dyDescent="0.25">
      <c r="G1864" t="s">
        <v>90</v>
      </c>
    </row>
    <row r="1865" spans="7:7" x14ac:dyDescent="0.25">
      <c r="G1865" t="s">
        <v>16</v>
      </c>
    </row>
    <row r="1866" spans="7:7" x14ac:dyDescent="0.25">
      <c r="G1866" t="s">
        <v>16</v>
      </c>
    </row>
    <row r="1867" spans="7:7" x14ac:dyDescent="0.25">
      <c r="G1867" t="s">
        <v>16</v>
      </c>
    </row>
    <row r="1868" spans="7:7" x14ac:dyDescent="0.25">
      <c r="G1868" t="s">
        <v>16</v>
      </c>
    </row>
    <row r="1869" spans="7:7" x14ac:dyDescent="0.25">
      <c r="G1869" t="s">
        <v>16</v>
      </c>
    </row>
    <row r="1870" spans="7:7" x14ac:dyDescent="0.25">
      <c r="G1870" t="s">
        <v>16</v>
      </c>
    </row>
    <row r="1871" spans="7:7" x14ac:dyDescent="0.25">
      <c r="G1871" t="s">
        <v>16</v>
      </c>
    </row>
    <row r="1872" spans="7:7" x14ac:dyDescent="0.25">
      <c r="G1872" t="s">
        <v>16</v>
      </c>
    </row>
    <row r="1873" spans="7:7" x14ac:dyDescent="0.25">
      <c r="G1873" t="s">
        <v>16</v>
      </c>
    </row>
    <row r="1874" spans="7:7" x14ac:dyDescent="0.25">
      <c r="G1874" t="s">
        <v>16</v>
      </c>
    </row>
    <row r="1875" spans="7:7" x14ac:dyDescent="0.25">
      <c r="G1875" t="s">
        <v>16</v>
      </c>
    </row>
    <row r="1876" spans="7:7" x14ac:dyDescent="0.25">
      <c r="G1876" t="s">
        <v>16</v>
      </c>
    </row>
    <row r="1877" spans="7:7" x14ac:dyDescent="0.25">
      <c r="G1877" t="s">
        <v>16</v>
      </c>
    </row>
    <row r="1878" spans="7:7" x14ac:dyDescent="0.25">
      <c r="G1878" t="s">
        <v>16</v>
      </c>
    </row>
    <row r="1879" spans="7:7" x14ac:dyDescent="0.25">
      <c r="G1879" t="s">
        <v>16</v>
      </c>
    </row>
    <row r="1880" spans="7:7" x14ac:dyDescent="0.25">
      <c r="G1880" t="s">
        <v>16</v>
      </c>
    </row>
    <row r="1881" spans="7:7" x14ac:dyDescent="0.25">
      <c r="G1881" t="s">
        <v>16</v>
      </c>
    </row>
    <row r="1882" spans="7:7" x14ac:dyDescent="0.25">
      <c r="G1882" t="s">
        <v>16</v>
      </c>
    </row>
    <row r="1883" spans="7:7" x14ac:dyDescent="0.25">
      <c r="G1883" t="s">
        <v>16</v>
      </c>
    </row>
    <row r="1884" spans="7:7" x14ac:dyDescent="0.25">
      <c r="G1884" t="s">
        <v>16</v>
      </c>
    </row>
    <row r="1885" spans="7:7" x14ac:dyDescent="0.25">
      <c r="G1885" t="s">
        <v>16</v>
      </c>
    </row>
    <row r="1886" spans="7:7" x14ac:dyDescent="0.25">
      <c r="G1886" t="s">
        <v>16</v>
      </c>
    </row>
    <row r="1887" spans="7:7" x14ac:dyDescent="0.25">
      <c r="G1887" t="s">
        <v>16</v>
      </c>
    </row>
    <row r="1888" spans="7:7" x14ac:dyDescent="0.25">
      <c r="G1888" t="s">
        <v>16</v>
      </c>
    </row>
    <row r="1889" spans="7:7" x14ac:dyDescent="0.25">
      <c r="G1889" t="s">
        <v>16</v>
      </c>
    </row>
    <row r="1890" spans="7:7" x14ac:dyDescent="0.25">
      <c r="G1890" t="s">
        <v>16</v>
      </c>
    </row>
    <row r="1891" spans="7:7" x14ac:dyDescent="0.25">
      <c r="G1891" t="s">
        <v>16</v>
      </c>
    </row>
    <row r="1892" spans="7:7" x14ac:dyDescent="0.25">
      <c r="G1892" t="s">
        <v>16</v>
      </c>
    </row>
    <row r="1893" spans="7:7" x14ac:dyDescent="0.25">
      <c r="G1893" t="s">
        <v>16</v>
      </c>
    </row>
    <row r="1894" spans="7:7" x14ac:dyDescent="0.25">
      <c r="G1894" t="s">
        <v>16</v>
      </c>
    </row>
    <row r="1895" spans="7:7" x14ac:dyDescent="0.25">
      <c r="G1895" t="s">
        <v>16</v>
      </c>
    </row>
    <row r="1896" spans="7:7" x14ac:dyDescent="0.25">
      <c r="G1896" t="s">
        <v>16</v>
      </c>
    </row>
    <row r="1897" spans="7:7" x14ac:dyDescent="0.25">
      <c r="G1897" t="s">
        <v>16</v>
      </c>
    </row>
    <row r="1898" spans="7:7" x14ac:dyDescent="0.25">
      <c r="G1898" t="s">
        <v>16</v>
      </c>
    </row>
    <row r="1899" spans="7:7" x14ac:dyDescent="0.25">
      <c r="G1899" t="s">
        <v>16</v>
      </c>
    </row>
    <row r="1900" spans="7:7" x14ac:dyDescent="0.25">
      <c r="G1900" t="s">
        <v>16</v>
      </c>
    </row>
    <row r="1901" spans="7:7" x14ac:dyDescent="0.25">
      <c r="G1901" t="s">
        <v>16</v>
      </c>
    </row>
    <row r="1902" spans="7:7" x14ac:dyDescent="0.25">
      <c r="G1902" t="s">
        <v>16</v>
      </c>
    </row>
    <row r="1903" spans="7:7" x14ac:dyDescent="0.25">
      <c r="G1903" t="s">
        <v>16</v>
      </c>
    </row>
    <row r="1904" spans="7:7" x14ac:dyDescent="0.25">
      <c r="G1904" t="s">
        <v>16</v>
      </c>
    </row>
    <row r="1905" spans="7:7" x14ac:dyDescent="0.25">
      <c r="G1905" t="s">
        <v>16</v>
      </c>
    </row>
    <row r="1906" spans="7:7" x14ac:dyDescent="0.25">
      <c r="G1906" t="s">
        <v>16</v>
      </c>
    </row>
    <row r="1907" spans="7:7" x14ac:dyDescent="0.25">
      <c r="G1907" t="s">
        <v>16</v>
      </c>
    </row>
    <row r="1908" spans="7:7" x14ac:dyDescent="0.25">
      <c r="G1908" t="s">
        <v>16</v>
      </c>
    </row>
    <row r="1909" spans="7:7" x14ac:dyDescent="0.25">
      <c r="G1909" t="s">
        <v>16</v>
      </c>
    </row>
    <row r="1910" spans="7:7" x14ac:dyDescent="0.25">
      <c r="G1910" t="s">
        <v>16</v>
      </c>
    </row>
    <row r="1911" spans="7:7" x14ac:dyDescent="0.25">
      <c r="G1911" t="s">
        <v>16</v>
      </c>
    </row>
    <row r="1912" spans="7:7" x14ac:dyDescent="0.25">
      <c r="G1912" t="s">
        <v>16</v>
      </c>
    </row>
    <row r="1913" spans="7:7" x14ac:dyDescent="0.25">
      <c r="G1913" t="s">
        <v>16</v>
      </c>
    </row>
    <row r="1914" spans="7:7" x14ac:dyDescent="0.25">
      <c r="G1914" t="s">
        <v>16</v>
      </c>
    </row>
    <row r="1915" spans="7:7" x14ac:dyDescent="0.25">
      <c r="G1915" t="s">
        <v>16</v>
      </c>
    </row>
    <row r="1916" spans="7:7" x14ac:dyDescent="0.25">
      <c r="G1916" t="s">
        <v>16</v>
      </c>
    </row>
    <row r="1917" spans="7:7" x14ac:dyDescent="0.25">
      <c r="G1917" t="s">
        <v>16</v>
      </c>
    </row>
    <row r="1918" spans="7:7" x14ac:dyDescent="0.25">
      <c r="G1918" t="s">
        <v>16</v>
      </c>
    </row>
    <row r="1919" spans="7:7" x14ac:dyDescent="0.25">
      <c r="G1919" t="s">
        <v>16</v>
      </c>
    </row>
    <row r="1920" spans="7:7" x14ac:dyDescent="0.25">
      <c r="G1920" t="s">
        <v>16</v>
      </c>
    </row>
    <row r="1921" spans="7:7" x14ac:dyDescent="0.25">
      <c r="G1921" t="s">
        <v>16</v>
      </c>
    </row>
    <row r="1922" spans="7:7" x14ac:dyDescent="0.25">
      <c r="G1922" t="s">
        <v>16</v>
      </c>
    </row>
    <row r="1923" spans="7:7" x14ac:dyDescent="0.25">
      <c r="G1923" t="s">
        <v>16</v>
      </c>
    </row>
    <row r="1924" spans="7:7" x14ac:dyDescent="0.25">
      <c r="G1924" t="s">
        <v>16</v>
      </c>
    </row>
    <row r="1925" spans="7:7" x14ac:dyDescent="0.25">
      <c r="G1925" t="s">
        <v>16</v>
      </c>
    </row>
    <row r="1926" spans="7:7" x14ac:dyDescent="0.25">
      <c r="G1926" t="s">
        <v>16</v>
      </c>
    </row>
    <row r="1927" spans="7:7" x14ac:dyDescent="0.25">
      <c r="G1927" t="s">
        <v>16</v>
      </c>
    </row>
    <row r="1928" spans="7:7" x14ac:dyDescent="0.25">
      <c r="G1928" t="s">
        <v>16</v>
      </c>
    </row>
    <row r="1929" spans="7:7" x14ac:dyDescent="0.25">
      <c r="G1929" t="s">
        <v>16</v>
      </c>
    </row>
    <row r="1930" spans="7:7" x14ac:dyDescent="0.25">
      <c r="G1930" t="s">
        <v>16</v>
      </c>
    </row>
    <row r="1931" spans="7:7" x14ac:dyDescent="0.25">
      <c r="G1931" t="s">
        <v>16</v>
      </c>
    </row>
    <row r="1932" spans="7:7" x14ac:dyDescent="0.25">
      <c r="G1932" t="s">
        <v>16</v>
      </c>
    </row>
    <row r="1933" spans="7:7" x14ac:dyDescent="0.25">
      <c r="G1933" t="s">
        <v>16</v>
      </c>
    </row>
    <row r="1934" spans="7:7" x14ac:dyDescent="0.25">
      <c r="G1934" t="s">
        <v>16</v>
      </c>
    </row>
    <row r="1935" spans="7:7" x14ac:dyDescent="0.25">
      <c r="G1935" t="s">
        <v>16</v>
      </c>
    </row>
    <row r="1936" spans="7:7" x14ac:dyDescent="0.25">
      <c r="G1936" t="s">
        <v>16</v>
      </c>
    </row>
    <row r="1937" spans="7:7" x14ac:dyDescent="0.25">
      <c r="G1937" t="s">
        <v>44</v>
      </c>
    </row>
    <row r="1938" spans="7:7" x14ac:dyDescent="0.25">
      <c r="G1938" t="s">
        <v>44</v>
      </c>
    </row>
    <row r="1939" spans="7:7" x14ac:dyDescent="0.25">
      <c r="G1939" t="s">
        <v>44</v>
      </c>
    </row>
    <row r="1940" spans="7:7" x14ac:dyDescent="0.25">
      <c r="G1940" t="s">
        <v>44</v>
      </c>
    </row>
    <row r="1941" spans="7:7" x14ac:dyDescent="0.25">
      <c r="G1941" t="s">
        <v>44</v>
      </c>
    </row>
    <row r="1942" spans="7:7" x14ac:dyDescent="0.25">
      <c r="G1942" t="s">
        <v>44</v>
      </c>
    </row>
    <row r="1943" spans="7:7" x14ac:dyDescent="0.25">
      <c r="G1943" t="s">
        <v>44</v>
      </c>
    </row>
    <row r="1944" spans="7:7" x14ac:dyDescent="0.25">
      <c r="G1944" t="s">
        <v>44</v>
      </c>
    </row>
    <row r="1945" spans="7:7" x14ac:dyDescent="0.25">
      <c r="G1945" t="s">
        <v>44</v>
      </c>
    </row>
    <row r="1946" spans="7:7" x14ac:dyDescent="0.25">
      <c r="G1946" t="s">
        <v>44</v>
      </c>
    </row>
    <row r="1947" spans="7:7" x14ac:dyDescent="0.25">
      <c r="G1947" t="s">
        <v>44</v>
      </c>
    </row>
    <row r="1948" spans="7:7" x14ac:dyDescent="0.25">
      <c r="G1948" t="s">
        <v>44</v>
      </c>
    </row>
    <row r="1949" spans="7:7" x14ac:dyDescent="0.25">
      <c r="G1949" t="s">
        <v>44</v>
      </c>
    </row>
    <row r="1950" spans="7:7" x14ac:dyDescent="0.25">
      <c r="G1950" t="s">
        <v>44</v>
      </c>
    </row>
    <row r="1951" spans="7:7" x14ac:dyDescent="0.25">
      <c r="G1951" t="s">
        <v>44</v>
      </c>
    </row>
    <row r="1952" spans="7:7" x14ac:dyDescent="0.25">
      <c r="G1952" t="s">
        <v>44</v>
      </c>
    </row>
    <row r="1953" spans="7:7" x14ac:dyDescent="0.25">
      <c r="G1953" t="s">
        <v>44</v>
      </c>
    </row>
    <row r="1954" spans="7:7" x14ac:dyDescent="0.25">
      <c r="G1954" t="s">
        <v>44</v>
      </c>
    </row>
    <row r="1955" spans="7:7" x14ac:dyDescent="0.25">
      <c r="G1955" t="s">
        <v>44</v>
      </c>
    </row>
    <row r="1956" spans="7:7" x14ac:dyDescent="0.25">
      <c r="G1956" t="s">
        <v>44</v>
      </c>
    </row>
    <row r="1957" spans="7:7" x14ac:dyDescent="0.25">
      <c r="G1957" t="s">
        <v>44</v>
      </c>
    </row>
    <row r="1958" spans="7:7" x14ac:dyDescent="0.25">
      <c r="G1958" t="s">
        <v>44</v>
      </c>
    </row>
    <row r="1959" spans="7:7" x14ac:dyDescent="0.25">
      <c r="G1959" t="s">
        <v>44</v>
      </c>
    </row>
    <row r="1960" spans="7:7" x14ac:dyDescent="0.25">
      <c r="G1960" t="s">
        <v>44</v>
      </c>
    </row>
    <row r="1961" spans="7:7" x14ac:dyDescent="0.25">
      <c r="G1961" t="s">
        <v>44</v>
      </c>
    </row>
    <row r="1962" spans="7:7" x14ac:dyDescent="0.25">
      <c r="G1962" t="s">
        <v>44</v>
      </c>
    </row>
    <row r="1963" spans="7:7" x14ac:dyDescent="0.25">
      <c r="G1963" t="s">
        <v>44</v>
      </c>
    </row>
    <row r="1964" spans="7:7" x14ac:dyDescent="0.25">
      <c r="G1964" t="s">
        <v>44</v>
      </c>
    </row>
    <row r="1965" spans="7:7" x14ac:dyDescent="0.25">
      <c r="G1965" t="s">
        <v>44</v>
      </c>
    </row>
    <row r="1966" spans="7:7" x14ac:dyDescent="0.25">
      <c r="G1966" t="s">
        <v>44</v>
      </c>
    </row>
    <row r="1967" spans="7:7" x14ac:dyDescent="0.25">
      <c r="G1967" t="s">
        <v>44</v>
      </c>
    </row>
    <row r="1968" spans="7:7" x14ac:dyDescent="0.25">
      <c r="G1968" t="s">
        <v>44</v>
      </c>
    </row>
    <row r="1969" spans="7:7" x14ac:dyDescent="0.25">
      <c r="G1969" t="s">
        <v>44</v>
      </c>
    </row>
    <row r="1970" spans="7:7" x14ac:dyDescent="0.25">
      <c r="G1970" t="s">
        <v>44</v>
      </c>
    </row>
    <row r="1971" spans="7:7" x14ac:dyDescent="0.25">
      <c r="G1971" t="s">
        <v>60</v>
      </c>
    </row>
    <row r="1972" spans="7:7" x14ac:dyDescent="0.25">
      <c r="G1972" t="s">
        <v>60</v>
      </c>
    </row>
    <row r="1973" spans="7:7" x14ac:dyDescent="0.25">
      <c r="G1973" t="s">
        <v>60</v>
      </c>
    </row>
    <row r="1974" spans="7:7" x14ac:dyDescent="0.25">
      <c r="G1974" t="s">
        <v>60</v>
      </c>
    </row>
    <row r="1975" spans="7:7" x14ac:dyDescent="0.25">
      <c r="G1975" t="s">
        <v>60</v>
      </c>
    </row>
    <row r="1976" spans="7:7" x14ac:dyDescent="0.25">
      <c r="G1976" t="s">
        <v>60</v>
      </c>
    </row>
    <row r="1977" spans="7:7" x14ac:dyDescent="0.25">
      <c r="G1977" t="s">
        <v>60</v>
      </c>
    </row>
    <row r="1978" spans="7:7" x14ac:dyDescent="0.25">
      <c r="G1978" t="s">
        <v>60</v>
      </c>
    </row>
    <row r="1979" spans="7:7" x14ac:dyDescent="0.25">
      <c r="G1979" t="s">
        <v>60</v>
      </c>
    </row>
    <row r="1980" spans="7:7" x14ac:dyDescent="0.25">
      <c r="G1980" t="s">
        <v>60</v>
      </c>
    </row>
    <row r="1981" spans="7:7" x14ac:dyDescent="0.25">
      <c r="G1981" t="s">
        <v>60</v>
      </c>
    </row>
    <row r="1982" spans="7:7" x14ac:dyDescent="0.25">
      <c r="G1982" t="s">
        <v>60</v>
      </c>
    </row>
    <row r="1983" spans="7:7" x14ac:dyDescent="0.25">
      <c r="G1983" t="s">
        <v>60</v>
      </c>
    </row>
    <row r="1984" spans="7:7" x14ac:dyDescent="0.25">
      <c r="G1984" t="s">
        <v>86</v>
      </c>
    </row>
    <row r="1985" spans="7:7" x14ac:dyDescent="0.25">
      <c r="G1985" t="s">
        <v>86</v>
      </c>
    </row>
    <row r="1986" spans="7:7" x14ac:dyDescent="0.25">
      <c r="G1986" t="s">
        <v>86</v>
      </c>
    </row>
    <row r="1987" spans="7:7" x14ac:dyDescent="0.25">
      <c r="G1987" t="s">
        <v>86</v>
      </c>
    </row>
    <row r="1988" spans="7:7" x14ac:dyDescent="0.25">
      <c r="G1988" t="s">
        <v>86</v>
      </c>
    </row>
    <row r="1989" spans="7:7" x14ac:dyDescent="0.25">
      <c r="G1989" t="s">
        <v>86</v>
      </c>
    </row>
    <row r="1990" spans="7:7" x14ac:dyDescent="0.25">
      <c r="G1990" t="s">
        <v>86</v>
      </c>
    </row>
    <row r="1991" spans="7:7" x14ac:dyDescent="0.25">
      <c r="G1991" t="s">
        <v>86</v>
      </c>
    </row>
    <row r="1992" spans="7:7" x14ac:dyDescent="0.25">
      <c r="G1992" t="s">
        <v>86</v>
      </c>
    </row>
    <row r="1993" spans="7:7" x14ac:dyDescent="0.25">
      <c r="G1993" t="s">
        <v>86</v>
      </c>
    </row>
    <row r="1994" spans="7:7" x14ac:dyDescent="0.25">
      <c r="G1994" t="s">
        <v>86</v>
      </c>
    </row>
    <row r="1995" spans="7:7" x14ac:dyDescent="0.25">
      <c r="G1995" t="s">
        <v>86</v>
      </c>
    </row>
    <row r="1996" spans="7:7" x14ac:dyDescent="0.25">
      <c r="G1996" t="s">
        <v>86</v>
      </c>
    </row>
    <row r="1997" spans="7:7" x14ac:dyDescent="0.25">
      <c r="G1997" t="s">
        <v>86</v>
      </c>
    </row>
    <row r="1998" spans="7:7" x14ac:dyDescent="0.25">
      <c r="G1998" t="s">
        <v>86</v>
      </c>
    </row>
    <row r="1999" spans="7:7" x14ac:dyDescent="0.25">
      <c r="G1999" t="s">
        <v>86</v>
      </c>
    </row>
    <row r="2000" spans="7:7" x14ac:dyDescent="0.25">
      <c r="G2000" t="s">
        <v>86</v>
      </c>
    </row>
    <row r="2001" spans="7:7" x14ac:dyDescent="0.25">
      <c r="G2001" t="s">
        <v>86</v>
      </c>
    </row>
  </sheetData>
  <sortState ref="D2:E2001">
    <sortCondition descending="1" ref="E2:E2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 on both billing and deliv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2022-09-28T17:47:19Z</dcterms:created>
  <dcterms:modified xsi:type="dcterms:W3CDTF">2022-09-28T17:47:19Z</dcterms:modified>
</cp:coreProperties>
</file>