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4E84955B-5537-4836-AFB4-20358634E204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Cronograma #1" sheetId="1" r:id="rId1"/>
    <sheet name="Cronograma#2" sheetId="4" r:id="rId2"/>
    <sheet name="IntegrantesRol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H16" i="4"/>
  <c r="H25" i="4"/>
  <c r="H53" i="1"/>
  <c r="H39" i="1"/>
  <c r="H30" i="1"/>
  <c r="G53" i="1"/>
  <c r="F53" i="1"/>
</calcChain>
</file>

<file path=xl/sharedStrings.xml><?xml version="1.0" encoding="utf-8"?>
<sst xmlns="http://schemas.openxmlformats.org/spreadsheetml/2006/main" count="289" uniqueCount="184">
  <si>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</si>
  <si>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</si>
  <si>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</si>
  <si>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</si>
  <si>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</si>
  <si>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</si>
  <si>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</si>
  <si>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</si>
  <si>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</si>
  <si>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</si>
  <si>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</si>
  <si>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</si>
  <si>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</si>
  <si>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</si>
  <si>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</si>
  <si>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</si>
  <si>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</si>
  <si>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</si>
  <si>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</si>
  <si>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</si>
  <si>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</si>
  <si>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</si>
  <si>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</si>
  <si>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</si>
  <si>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</si>
  <si>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</si>
  <si>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</si>
  <si>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</si>
  <si>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</si>
  <si>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</si>
  <si>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</si>
  <si>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</si>
  <si>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</si>
  <si>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</si>
  <si>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</si>
  <si>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</si>
  <si>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</si>
  <si>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</si>
  <si>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</si>
  <si>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</si>
  <si>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</si>
  <si>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</si>
  <si>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</si>
  <si>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</si>
  <si>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</si>
  <si>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</si>
  <si>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</si>
  <si>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</si>
  <si>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</si>
  <si>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</si>
  <si>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</si>
  <si>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</si>
  <si>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</si>
  <si>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</si>
  <si>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</si>
  <si>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</si>
  <si>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</si>
  <si>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</si>
  <si>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</si>
  <si>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</si>
  <si>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</si>
  <si>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</si>
  <si>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</si>
  <si>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</si>
  <si>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</si>
  <si>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</si>
  <si>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</si>
  <si>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</si>
  <si>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</si>
  <si>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</si>
  <si>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</si>
  <si>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</si>
  <si>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</si>
  <si>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</si>
  <si>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</si>
  <si>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</si>
  <si>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</si>
  <si>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</si>
  <si>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</si>
  <si>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</si>
  <si>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</si>
  <si>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</si>
  <si>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</si>
  <si>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</si>
  <si>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</si>
  <si>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</si>
  <si>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</si>
  <si>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</si>
  <si>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</si>
  <si>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</si>
  <si>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</si>
  <si>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</si>
  <si>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</si>
  <si>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</si>
  <si>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</si>
  <si>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</si>
  <si>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</si>
  <si>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</si>
  <si>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</si>
  <si>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</si>
  <si>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</si>
  <si>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</si>
  <si>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</si>
  <si>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</si>
  <si>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</si>
  <si>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</si>
  <si>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</si>
  <si>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</si>
  <si>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SGDS-DAS01.DOCX</t>
  </si>
  <si>
    <t>SGDS-DBD01.DOCX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</si>
  <si>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</si>
  <si>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</si>
  <si>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</si>
  <si>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</si>
  <si>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</si>
  <si>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</si>
  <si>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</si>
  <si>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</si>
  <si>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</si>
  <si>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</si>
  <si>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</si>
  <si>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</si>
  <si>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</si>
  <si>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</si>
  <si>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</si>
  <si>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</si>
  <si>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</si>
  <si>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</si>
  <si>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</si>
  <si>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</si>
  <si>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</si>
  <si>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</si>
  <si>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</si>
  <si>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</si>
  <si>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</si>
  <si>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</si>
  <si>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</si>
  <si>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</si>
  <si>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</si>
  <si>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</si>
  <si>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</si>
  <si>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</si>
  <si>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</si>
  <si>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</si>
  <si>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</si>
  <si>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</si>
  <si>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</si>
  <si>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</si>
  <si>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</si>
  <si>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</si>
  <si>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</si>
  <si>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</si>
  <si>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</si>
  <si>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</si>
  <si>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</si>
  <si>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</si>
  <si>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</si>
  <si>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</si>
  <si>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t>Verificación y Actualización de la Base de Datos 01</t>
  </si>
  <si>
    <t>Pruebas del Software</t>
  </si>
  <si>
    <t>SGDS-PS.py</t>
  </si>
  <si>
    <t>SGDS-IVR03.py</t>
  </si>
  <si>
    <t>SGDS.RDS-02.DOCX</t>
  </si>
  <si>
    <t>SGDS.RDS-03.DOCX</t>
  </si>
  <si>
    <r>
      <t>SGDS-</t>
    </r>
    <r>
      <rPr>
        <u/>
        <sz val="10"/>
        <color rgb="FF5AADF1"/>
        <rFont val="Arial"/>
        <family val="2"/>
      </rPr>
      <t>IVUI.html</t>
    </r>
  </si>
  <si>
    <t>CRONOGRAMA DEL PROYECTO - SC014</t>
  </si>
  <si>
    <t>Modificar el Plan de Proyecto</t>
  </si>
  <si>
    <t>Elaborar Cronograma de la Solicitud de Cambio</t>
  </si>
  <si>
    <t>Actualizar el Documento de Arquitectura de Software</t>
  </si>
  <si>
    <t>Actualizar el Documento de Guia de Estilos</t>
  </si>
  <si>
    <t>Actualizar el Documento del Requisito 08: Registro de donante</t>
  </si>
  <si>
    <t>Actualizar el Documento de Especificación de UI</t>
  </si>
  <si>
    <t>Saavedra M. (JP/AS)</t>
  </si>
  <si>
    <t>Implemenctación de la Interfaz Web</t>
  </si>
  <si>
    <t>Elaborar del acta de cierre de la solicitud del proyecto</t>
  </si>
  <si>
    <t>SGDS-PS-SC014.py</t>
  </si>
  <si>
    <t>Acta de Cierre de la Solicitud de Cambio 14 del Proyecto</t>
  </si>
  <si>
    <t>PGC</t>
  </si>
  <si>
    <t>Documento del Plan de la Gestión de la Configuración</t>
  </si>
  <si>
    <t>SGDS-ACP-SC014.DOCX</t>
  </si>
  <si>
    <t>Verificación de la Base de Datos</t>
  </si>
  <si>
    <t>Verificación de la Base de Datos 01</t>
  </si>
  <si>
    <t>Quispe C. (T)/Sanchez W.(DBA)</t>
  </si>
  <si>
    <t>Chuquispuma (PF)./Saavedra M.(JP)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</si>
</sst>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35" fillId="6" borderId="28" xfId="0" applyFont="1" applyFill="1" applyBorder="1" applyAlignment="1">
      <alignment wrapText="1"/>
    </xf>
    <xf numFmtId="0" fontId="36" fillId="7" borderId="28" xfId="0" applyFont="1" applyFill="1" applyBorder="1" applyAlignment="1">
      <alignment horizontal="center" wrapText="1"/>
    </xf>
    <xf numFmtId="0" fontId="37" fillId="7" borderId="28" xfId="0" applyFont="1" applyFill="1" applyBorder="1" applyAlignment="1">
      <alignment horizontal="center" wrapText="1"/>
    </xf>
    <xf numFmtId="0" fontId="34" fillId="7" borderId="28" xfId="1" applyFill="1" applyBorder="1" applyAlignment="1">
      <alignment horizontal="center" wrapText="1"/>
    </xf>
    <xf numFmtId="0" fontId="35" fillId="6" borderId="29" xfId="0" applyFont="1" applyFill="1" applyBorder="1" applyAlignment="1">
      <alignment wrapText="1"/>
    </xf>
    <xf numFmtId="0" fontId="40" fillId="0" borderId="0" xfId="0" applyFont="1"/>
    <xf numFmtId="0" fontId="25" fillId="3" borderId="31" xfId="0" applyFont="1" applyFill="1" applyBorder="1"/>
    <xf numFmtId="0" fontId="34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1" fillId="3" borderId="8" xfId="0" applyFont="1" applyFill="1" applyBorder="1" applyAlignment="1">
      <alignment vertical="center"/>
    </xf>
    <xf numFmtId="0" fontId="11" fillId="3" borderId="12" xfId="0" applyFont="1" applyFill="1" applyBorder="1" applyAlignment="1">
      <alignment vertical="center"/>
    </xf>
    <xf numFmtId="0" fontId="25" fillId="3" borderId="8" xfId="0" applyFont="1" applyFill="1" applyBorder="1" applyAlignment="1">
      <alignment vertical="center"/>
    </xf>
    <xf numFmtId="0" fontId="28" fillId="3" borderId="15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11" fillId="4" borderId="3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 wrapText="1"/>
    </xf>
    <xf numFmtId="14" fontId="13" fillId="4" borderId="11" xfId="0" applyNumberFormat="1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14" fontId="14" fillId="4" borderId="11" xfId="0" applyNumberFormat="1" applyFont="1" applyFill="1" applyBorder="1" applyAlignment="1">
      <alignment horizontal="center" vertical="center"/>
    </xf>
    <xf numFmtId="14" fontId="14" fillId="4" borderId="9" xfId="0" applyNumberFormat="1" applyFont="1" applyFill="1" applyBorder="1" applyAlignment="1">
      <alignment horizontal="center" vertical="center"/>
    </xf>
    <xf numFmtId="9" fontId="27" fillId="5" borderId="14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left" vertical="center" wrapText="1"/>
    </xf>
    <xf numFmtId="0" fontId="13" fillId="7" borderId="28" xfId="0" applyFont="1" applyFill="1" applyBorder="1" applyAlignment="1">
      <alignment vertical="center" wrapText="1"/>
    </xf>
    <xf numFmtId="0" fontId="37" fillId="7" borderId="28" xfId="0" applyFont="1" applyFill="1" applyBorder="1" applyAlignment="1">
      <alignment vertical="center" wrapText="1"/>
    </xf>
    <xf numFmtId="0" fontId="34" fillId="7" borderId="28" xfId="1" applyFill="1" applyBorder="1" applyAlignment="1">
      <alignment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/>
    </xf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gds.rds-02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outlinePr summaryBelow="0" summaryRight="0"/>
  </sheetPr>
  <dimension ref="A1:K998"/>
  <sheetViews>
    <sheetView topLeftCell="A6" workbookViewId="0">
      <selection activeCell="D22" sqref="D22:E22"/>
    </sheetView>
  </sheetViews>
  <sheetFormatPr baseColWidth="10" defaultColWidth="12.5703125" defaultRowHeight="15" customHeight="1"/>
  <cols>
    <col min="1" max="1" width="15.85546875" customWidth="1"/>
    <col min="2" max="2" width="72.285156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0" t="s">
        <v>0</v>
      </c>
      <c r="B1" s="109"/>
      <c r="C1" s="109"/>
      <c r="D1" s="109"/>
      <c r="E1" s="109"/>
      <c r="F1" s="109"/>
      <c r="G1" s="109"/>
      <c r="H1" s="109"/>
    </row>
    <row r="2" spans="1:11" ht="15.75" customHeight="1">
      <c r="A2" s="1"/>
      <c r="B2" s="111" t="s">
        <v>1</v>
      </c>
      <c r="C2" s="112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83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77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77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77" t="s">
        <v>117</v>
      </c>
      <c r="E12" s="18" t="s">
        <v>19</v>
      </c>
      <c r="F12" s="27">
        <v>45028</v>
      </c>
      <c r="G12" s="24">
        <v>45032</v>
      </c>
      <c r="H12" s="20">
        <v>1</v>
      </c>
      <c r="I12" s="108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77" t="s">
        <v>118</v>
      </c>
      <c r="E13" s="29" t="s">
        <v>27</v>
      </c>
      <c r="F13" s="27">
        <v>45028</v>
      </c>
      <c r="G13" s="24">
        <v>45032</v>
      </c>
      <c r="H13" s="20">
        <v>1</v>
      </c>
      <c r="I13" s="109"/>
      <c r="J13" s="2"/>
    </row>
    <row r="14" spans="1:11" ht="15.75" customHeight="1" thickBot="1">
      <c r="A14" s="9"/>
      <c r="B14" s="16" t="s">
        <v>28</v>
      </c>
      <c r="C14" s="30" t="s">
        <v>29</v>
      </c>
      <c r="D14" s="77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09"/>
      <c r="J14" s="2"/>
    </row>
    <row r="15" spans="1:11" ht="15.75" customHeight="1" thickBot="1">
      <c r="A15" s="9"/>
      <c r="B15" s="16" t="s">
        <v>31</v>
      </c>
      <c r="C15" s="30" t="s">
        <v>32</v>
      </c>
      <c r="D15" s="77" t="s">
        <v>149</v>
      </c>
      <c r="E15" s="32" t="s">
        <v>33</v>
      </c>
      <c r="F15" s="31">
        <v>45033</v>
      </c>
      <c r="G15" s="31">
        <v>45036</v>
      </c>
      <c r="H15" s="20">
        <v>1</v>
      </c>
      <c r="I15" s="109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77" t="s">
        <v>150</v>
      </c>
      <c r="E16" s="29" t="s">
        <v>36</v>
      </c>
      <c r="F16" s="31">
        <v>45033</v>
      </c>
      <c r="G16" s="31">
        <v>45036</v>
      </c>
      <c r="H16" s="20">
        <v>1</v>
      </c>
      <c r="I16" s="109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77" t="s">
        <v>151</v>
      </c>
      <c r="E17" s="29" t="s">
        <v>39</v>
      </c>
      <c r="F17" s="24">
        <v>45033</v>
      </c>
      <c r="G17" s="31">
        <v>45036</v>
      </c>
      <c r="H17" s="20">
        <v>1</v>
      </c>
      <c r="I17" s="109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77" t="s">
        <v>152</v>
      </c>
      <c r="E18" s="29" t="s">
        <v>39</v>
      </c>
      <c r="F18" s="24">
        <v>45033</v>
      </c>
      <c r="G18" s="31">
        <v>45036</v>
      </c>
      <c r="H18" s="20">
        <v>1</v>
      </c>
      <c r="I18" s="109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77" t="s">
        <v>153</v>
      </c>
      <c r="E19" s="32" t="s">
        <v>116</v>
      </c>
      <c r="F19" s="24">
        <v>45033</v>
      </c>
      <c r="G19" s="31">
        <v>45036</v>
      </c>
      <c r="H19" s="20">
        <v>1</v>
      </c>
      <c r="I19" s="109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77" t="s">
        <v>154</v>
      </c>
      <c r="E20" s="32" t="s">
        <v>116</v>
      </c>
      <c r="F20" s="24">
        <v>45033</v>
      </c>
      <c r="G20" s="31">
        <v>45036</v>
      </c>
      <c r="H20" s="20">
        <v>1</v>
      </c>
      <c r="I20" s="109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77" t="s">
        <v>155</v>
      </c>
      <c r="E21" s="29" t="s">
        <v>48</v>
      </c>
      <c r="F21" s="24">
        <v>45033</v>
      </c>
      <c r="G21" s="31">
        <v>45036</v>
      </c>
      <c r="H21" s="20">
        <v>1</v>
      </c>
      <c r="I21" s="109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77" t="s">
        <v>156</v>
      </c>
      <c r="E22" s="32" t="s">
        <v>30</v>
      </c>
      <c r="F22" s="24">
        <v>45033</v>
      </c>
      <c r="G22" s="31">
        <v>45036</v>
      </c>
      <c r="H22" s="20">
        <v>1</v>
      </c>
      <c r="I22" s="109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77" t="s">
        <v>157</v>
      </c>
      <c r="E23" s="32" t="s">
        <v>30</v>
      </c>
      <c r="F23" s="24">
        <v>45033</v>
      </c>
      <c r="G23" s="31">
        <v>45036</v>
      </c>
      <c r="H23" s="20">
        <v>1</v>
      </c>
      <c r="I23" s="109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77" t="s">
        <v>108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77" t="s">
        <v>109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77" t="s">
        <v>119</v>
      </c>
      <c r="E26" s="29" t="s">
        <v>61</v>
      </c>
      <c r="F26" s="31">
        <v>45045</v>
      </c>
      <c r="G26" s="31">
        <v>45048</v>
      </c>
      <c r="H26" s="20">
        <v>1</v>
      </c>
      <c r="I26" s="108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77" t="s">
        <v>135</v>
      </c>
      <c r="E27" s="29" t="s">
        <v>65</v>
      </c>
      <c r="F27" s="31">
        <v>45019</v>
      </c>
      <c r="G27" s="31">
        <v>45052</v>
      </c>
      <c r="H27" s="20">
        <v>1</v>
      </c>
      <c r="I27" s="109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77" t="s">
        <v>134</v>
      </c>
      <c r="E28" s="29" t="s">
        <v>65</v>
      </c>
      <c r="F28" s="36">
        <v>45053</v>
      </c>
      <c r="G28" s="31">
        <v>45056</v>
      </c>
      <c r="H28" s="20">
        <v>1</v>
      </c>
      <c r="I28" s="108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77" t="s">
        <v>120</v>
      </c>
      <c r="E29" s="29" t="s">
        <v>48</v>
      </c>
      <c r="F29" s="36">
        <v>45057</v>
      </c>
      <c r="G29" s="36">
        <v>45060</v>
      </c>
      <c r="H29" s="20">
        <v>1</v>
      </c>
      <c r="I29" s="109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78"/>
      <c r="E30" s="40"/>
      <c r="F30" s="41">
        <v>45052</v>
      </c>
      <c r="G30" s="41">
        <v>45060</v>
      </c>
      <c r="H30" s="42">
        <f>SUM(H10:H29)/20</f>
        <v>1</v>
      </c>
      <c r="I30" s="109"/>
    </row>
    <row r="31" spans="1:11" ht="15.75" customHeight="1" thickBot="1">
      <c r="A31" s="9"/>
      <c r="B31" s="43" t="s">
        <v>73</v>
      </c>
      <c r="C31" s="44" t="s">
        <v>142</v>
      </c>
      <c r="D31" s="79" t="s">
        <v>121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143</v>
      </c>
      <c r="D32" s="79" t="s">
        <v>122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144</v>
      </c>
      <c r="D33" s="79" t="s">
        <v>161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146</v>
      </c>
      <c r="C34" s="44" t="s">
        <v>145</v>
      </c>
      <c r="D34" s="80" t="s">
        <v>123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147</v>
      </c>
      <c r="C35" s="47" t="s">
        <v>148</v>
      </c>
      <c r="D35" s="80" t="s">
        <v>164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77" t="s">
        <v>119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81" t="s">
        <v>162</v>
      </c>
      <c r="E37" s="48" t="s">
        <v>65</v>
      </c>
      <c r="F37" s="36">
        <v>45075</v>
      </c>
      <c r="G37" s="36">
        <v>45077</v>
      </c>
      <c r="H37" s="45">
        <v>1</v>
      </c>
      <c r="I37" s="108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77" t="s">
        <v>124</v>
      </c>
      <c r="E38" s="29" t="s">
        <v>48</v>
      </c>
      <c r="F38" s="36">
        <v>45075</v>
      </c>
      <c r="G38" s="36">
        <v>45077</v>
      </c>
      <c r="H38" s="45">
        <v>1</v>
      </c>
      <c r="I38" s="109"/>
      <c r="J38" s="46"/>
      <c r="K38" s="2"/>
    </row>
    <row r="39" spans="1:11" ht="15.75" customHeight="1" thickBot="1">
      <c r="A39" s="37" t="s">
        <v>80</v>
      </c>
      <c r="B39" s="38" t="s">
        <v>81</v>
      </c>
      <c r="C39" s="86"/>
      <c r="D39" s="78"/>
      <c r="E39" s="54"/>
      <c r="F39" s="55">
        <v>45061</v>
      </c>
      <c r="G39" s="41">
        <v>45077</v>
      </c>
      <c r="H39" s="56">
        <f>SUM(H31:H38)/8</f>
        <v>1</v>
      </c>
      <c r="I39" s="109"/>
    </row>
    <row r="40" spans="1:11" ht="15.75" customHeight="1" thickBot="1">
      <c r="A40" s="9"/>
      <c r="B40" s="84" t="s">
        <v>110</v>
      </c>
      <c r="C40" s="88" t="s">
        <v>136</v>
      </c>
      <c r="D40" s="85" t="s">
        <v>125</v>
      </c>
      <c r="E40" s="29" t="s">
        <v>39</v>
      </c>
      <c r="F40" s="36">
        <v>45078</v>
      </c>
      <c r="G40" s="36">
        <v>45087</v>
      </c>
      <c r="H40" s="52">
        <v>1</v>
      </c>
      <c r="I40" s="21"/>
      <c r="J40" s="46"/>
      <c r="K40" s="2"/>
    </row>
    <row r="41" spans="1:11" ht="15.75" customHeight="1" thickBot="1">
      <c r="A41" s="9"/>
      <c r="B41" s="84" t="s">
        <v>111</v>
      </c>
      <c r="C41" s="88" t="s">
        <v>137</v>
      </c>
      <c r="D41" s="85" t="s">
        <v>126</v>
      </c>
      <c r="E41" s="32" t="s">
        <v>116</v>
      </c>
      <c r="F41" s="36">
        <v>45078</v>
      </c>
      <c r="G41" s="36">
        <v>45087</v>
      </c>
      <c r="H41" s="52">
        <v>1</v>
      </c>
      <c r="I41" s="21"/>
      <c r="J41" s="46"/>
      <c r="K41" s="2"/>
    </row>
    <row r="42" spans="1:11" ht="15.75" customHeight="1" thickBot="1">
      <c r="A42" s="9"/>
      <c r="B42" s="84" t="s">
        <v>112</v>
      </c>
      <c r="C42" s="88" t="s">
        <v>138</v>
      </c>
      <c r="D42" s="85" t="s">
        <v>127</v>
      </c>
      <c r="E42" s="32" t="s">
        <v>116</v>
      </c>
      <c r="F42" s="36">
        <v>45078</v>
      </c>
      <c r="G42" s="36">
        <v>45087</v>
      </c>
      <c r="H42" s="52">
        <v>1</v>
      </c>
      <c r="I42" s="21"/>
      <c r="J42" s="46"/>
      <c r="K42" s="2"/>
    </row>
    <row r="43" spans="1:11" ht="15.75" customHeight="1" thickBot="1">
      <c r="A43" s="9"/>
      <c r="B43" s="43" t="s">
        <v>113</v>
      </c>
      <c r="C43" s="87" t="s">
        <v>139</v>
      </c>
      <c r="D43" s="81" t="s">
        <v>128</v>
      </c>
      <c r="E43" s="29" t="s">
        <v>48</v>
      </c>
      <c r="F43" s="36">
        <v>45078</v>
      </c>
      <c r="G43" s="36">
        <v>45087</v>
      </c>
      <c r="H43" s="52">
        <v>1</v>
      </c>
      <c r="I43" s="21"/>
      <c r="J43" s="46"/>
      <c r="K43" s="2"/>
    </row>
    <row r="44" spans="1:11" ht="15.75" customHeight="1" thickBot="1">
      <c r="A44" s="9"/>
      <c r="B44" s="43" t="s">
        <v>114</v>
      </c>
      <c r="C44" s="44" t="s">
        <v>140</v>
      </c>
      <c r="D44" s="81" t="s">
        <v>129</v>
      </c>
      <c r="E44" s="32" t="s">
        <v>30</v>
      </c>
      <c r="F44" s="36">
        <v>45078</v>
      </c>
      <c r="G44" s="36">
        <v>45087</v>
      </c>
      <c r="H44" s="52">
        <v>1</v>
      </c>
      <c r="I44" s="21"/>
      <c r="J44" s="46"/>
      <c r="K44" s="2"/>
    </row>
    <row r="45" spans="1:11" ht="15.75" customHeight="1" thickBot="1">
      <c r="A45" s="9"/>
      <c r="B45" s="57" t="s">
        <v>115</v>
      </c>
      <c r="C45" s="44" t="s">
        <v>141</v>
      </c>
      <c r="D45" s="81" t="s">
        <v>130</v>
      </c>
      <c r="E45" s="32" t="s">
        <v>30</v>
      </c>
      <c r="F45" s="36">
        <v>45078</v>
      </c>
      <c r="G45" s="36">
        <v>45087</v>
      </c>
      <c r="H45" s="52">
        <v>1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158</v>
      </c>
      <c r="D46" s="77" t="s">
        <v>131</v>
      </c>
      <c r="E46" s="32" t="s">
        <v>33</v>
      </c>
      <c r="F46" s="36">
        <v>45081</v>
      </c>
      <c r="G46" s="36">
        <v>45087</v>
      </c>
      <c r="H46" s="52">
        <v>1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148</v>
      </c>
      <c r="D47" s="80" t="s">
        <v>164</v>
      </c>
      <c r="E47" s="48" t="s">
        <v>61</v>
      </c>
      <c r="F47" s="36">
        <v>45082</v>
      </c>
      <c r="G47" s="36">
        <v>45087</v>
      </c>
      <c r="H47" s="52">
        <v>1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77" t="s">
        <v>119</v>
      </c>
      <c r="E48" s="48" t="s">
        <v>61</v>
      </c>
      <c r="F48" s="36">
        <v>45082</v>
      </c>
      <c r="G48" s="36">
        <v>45087</v>
      </c>
      <c r="H48" s="52">
        <v>1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159</v>
      </c>
      <c r="D49" s="77" t="s">
        <v>160</v>
      </c>
      <c r="E49" s="48" t="s">
        <v>48</v>
      </c>
      <c r="F49" s="36">
        <v>45088</v>
      </c>
      <c r="G49" s="36">
        <v>45091</v>
      </c>
      <c r="H49" s="52">
        <v>1</v>
      </c>
      <c r="I49" s="108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81" t="s">
        <v>163</v>
      </c>
      <c r="E50" s="48" t="s">
        <v>65</v>
      </c>
      <c r="F50" s="36">
        <v>45088</v>
      </c>
      <c r="G50" s="36">
        <v>45091</v>
      </c>
      <c r="H50" s="52">
        <v>1</v>
      </c>
      <c r="I50" s="109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77" t="s">
        <v>132</v>
      </c>
      <c r="E51" s="48" t="s">
        <v>65</v>
      </c>
      <c r="F51" s="36">
        <v>45088</v>
      </c>
      <c r="G51" s="36">
        <v>45091</v>
      </c>
      <c r="H51" s="52">
        <v>1</v>
      </c>
      <c r="I51" s="108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77" t="s">
        <v>133</v>
      </c>
      <c r="E52" s="48" t="s">
        <v>48</v>
      </c>
      <c r="F52" s="36">
        <v>45092</v>
      </c>
      <c r="G52" s="36">
        <v>45095</v>
      </c>
      <c r="H52" s="52">
        <v>1</v>
      </c>
      <c r="I52" s="109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82"/>
      <c r="E53" s="62"/>
      <c r="F53" s="63">
        <f>F40</f>
        <v>45078</v>
      </c>
      <c r="G53" s="63">
        <f>G52</f>
        <v>45095</v>
      </c>
      <c r="H53" s="64">
        <f>SUM(H40:H52)/13</f>
        <v>1</v>
      </c>
      <c r="I53" s="109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41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EA98F-4DD8-4D92-86C4-FE2038E01CE5}">
  <sheetPr>
    <tabColor rgb="FFFF0000"/>
  </sheetPr>
  <dimension ref="A1:H25"/>
  <sheetViews>
    <sheetView tabSelected="1" topLeftCell="C1" workbookViewId="0">
      <selection activeCell="H14" sqref="H14"/>
    </sheetView>
  </sheetViews>
  <sheetFormatPr baseColWidth="10" defaultRowHeight="12.75"/>
  <cols>
    <col min="1" max="1" width="13.28515625" customWidth="1"/>
    <col min="2" max="2" width="66.7109375" customWidth="1"/>
    <col min="3" max="3" width="52.140625" customWidth="1"/>
    <col min="4" max="4" width="26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</cols>
  <sheetData>
    <row r="1" spans="1:8" ht="23.25">
      <c r="A1" s="110" t="s">
        <v>165</v>
      </c>
      <c r="B1" s="109"/>
      <c r="C1" s="109"/>
      <c r="D1" s="109"/>
      <c r="E1" s="109"/>
      <c r="F1" s="109"/>
      <c r="G1" s="109"/>
      <c r="H1" s="109"/>
    </row>
    <row r="2" spans="1:8">
      <c r="A2" s="1"/>
      <c r="B2" s="111" t="s">
        <v>1</v>
      </c>
      <c r="C2" s="112"/>
      <c r="D2" s="2"/>
      <c r="E2" s="1"/>
      <c r="F2" s="3"/>
      <c r="G2" s="3"/>
      <c r="H2" s="4"/>
    </row>
    <row r="3" spans="1:8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8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8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8">
      <c r="A6" s="1"/>
      <c r="B6" s="5" t="s">
        <v>7</v>
      </c>
      <c r="C6" s="8">
        <v>45107</v>
      </c>
      <c r="D6" s="2"/>
      <c r="E6" s="83"/>
      <c r="F6" s="3"/>
      <c r="G6" s="3"/>
      <c r="H6" s="4"/>
    </row>
    <row r="7" spans="1:8">
      <c r="A7" s="1"/>
      <c r="B7" s="5" t="s">
        <v>8</v>
      </c>
      <c r="C7" s="8">
        <v>45112</v>
      </c>
      <c r="D7" s="2"/>
      <c r="E7" s="2"/>
      <c r="F7" s="3"/>
      <c r="G7" s="3"/>
      <c r="H7" s="4"/>
    </row>
    <row r="8" spans="1:8" ht="13.5" thickBot="1">
      <c r="A8" s="9"/>
      <c r="B8" s="10"/>
      <c r="C8" s="10"/>
      <c r="D8" s="2"/>
      <c r="E8" s="10"/>
      <c r="F8" s="11"/>
      <c r="G8" s="11"/>
      <c r="H8" s="11"/>
    </row>
    <row r="9" spans="1:8" ht="17.25" thickTop="1" thickBot="1">
      <c r="A9" s="9"/>
      <c r="B9" s="12" t="s">
        <v>9</v>
      </c>
      <c r="C9" s="13" t="s">
        <v>10</v>
      </c>
      <c r="D9" s="76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8" ht="15" thickBot="1">
      <c r="A10" s="9"/>
      <c r="B10" s="90" t="s">
        <v>166</v>
      </c>
      <c r="C10" s="26" t="s">
        <v>178</v>
      </c>
      <c r="D10" s="102" t="s">
        <v>177</v>
      </c>
      <c r="E10" s="94" t="s">
        <v>172</v>
      </c>
      <c r="F10" s="97">
        <f>C6</f>
        <v>45107</v>
      </c>
      <c r="G10" s="97">
        <v>45107</v>
      </c>
      <c r="H10" s="101">
        <v>1</v>
      </c>
    </row>
    <row r="11" spans="1:8" ht="15" thickBot="1">
      <c r="A11" s="9"/>
      <c r="B11" s="89" t="s">
        <v>167</v>
      </c>
      <c r="C11" s="28" t="s">
        <v>26</v>
      </c>
      <c r="D11" s="102" t="s">
        <v>118</v>
      </c>
      <c r="E11" s="94" t="s">
        <v>172</v>
      </c>
      <c r="F11" s="97">
        <v>45107</v>
      </c>
      <c r="G11" s="96">
        <v>45108</v>
      </c>
      <c r="H11" s="101">
        <v>1</v>
      </c>
    </row>
    <row r="12" spans="1:8" ht="15" thickBot="1">
      <c r="A12" s="9"/>
      <c r="B12" s="89" t="s">
        <v>170</v>
      </c>
      <c r="C12" s="30" t="s">
        <v>50</v>
      </c>
      <c r="D12" s="102" t="s">
        <v>156</v>
      </c>
      <c r="E12" s="32" t="s">
        <v>30</v>
      </c>
      <c r="F12" s="97">
        <v>45108</v>
      </c>
      <c r="G12" s="98">
        <v>45108</v>
      </c>
      <c r="H12" s="101"/>
    </row>
    <row r="13" spans="1:8" ht="15" thickBot="1">
      <c r="A13" s="9"/>
      <c r="B13" s="89" t="s">
        <v>168</v>
      </c>
      <c r="C13" s="30" t="s">
        <v>54</v>
      </c>
      <c r="D13" s="102" t="s">
        <v>108</v>
      </c>
      <c r="E13" s="94" t="s">
        <v>172</v>
      </c>
      <c r="F13" s="97">
        <v>45108</v>
      </c>
      <c r="G13" s="98">
        <v>45108</v>
      </c>
      <c r="H13" s="101">
        <v>1</v>
      </c>
    </row>
    <row r="14" spans="1:8" ht="15" thickBot="1">
      <c r="A14" s="9"/>
      <c r="B14" s="89" t="s">
        <v>171</v>
      </c>
      <c r="C14" s="30" t="s">
        <v>60</v>
      </c>
      <c r="D14" s="102" t="s">
        <v>119</v>
      </c>
      <c r="E14" s="29" t="s">
        <v>61</v>
      </c>
      <c r="F14" s="97">
        <v>45108</v>
      </c>
      <c r="G14" s="98">
        <v>45108</v>
      </c>
      <c r="H14" s="101"/>
    </row>
    <row r="15" spans="1:8" ht="15.75" customHeight="1" thickBot="1">
      <c r="A15" s="9"/>
      <c r="B15" s="89" t="s">
        <v>169</v>
      </c>
      <c r="C15" s="30" t="s">
        <v>64</v>
      </c>
      <c r="D15" s="102" t="s">
        <v>135</v>
      </c>
      <c r="E15" s="29" t="s">
        <v>65</v>
      </c>
      <c r="F15" s="97">
        <v>45108</v>
      </c>
      <c r="G15" s="98">
        <v>45108</v>
      </c>
      <c r="H15" s="101"/>
    </row>
    <row r="16" spans="1:8" ht="15.75" thickBot="1">
      <c r="A16" s="37" t="s">
        <v>71</v>
      </c>
      <c r="B16" s="38" t="s">
        <v>72</v>
      </c>
      <c r="C16" s="39"/>
      <c r="D16" s="78"/>
      <c r="E16" s="40"/>
      <c r="F16" s="41">
        <v>45107</v>
      </c>
      <c r="G16" s="41">
        <v>45108</v>
      </c>
      <c r="H16" s="42">
        <f>SUM(H10:H15)/7</f>
        <v>0.42857142857142855</v>
      </c>
    </row>
    <row r="17" spans="1:8" ht="15" thickBot="1">
      <c r="A17" s="9"/>
      <c r="B17" s="43" t="s">
        <v>75</v>
      </c>
      <c r="C17" s="44" t="s">
        <v>143</v>
      </c>
      <c r="D17" s="103" t="s">
        <v>150</v>
      </c>
      <c r="E17" s="95" t="s">
        <v>65</v>
      </c>
      <c r="F17" s="99">
        <v>45109</v>
      </c>
      <c r="G17" s="99">
        <v>45110</v>
      </c>
      <c r="H17" s="100"/>
    </row>
    <row r="18" spans="1:8" ht="15" thickBot="1">
      <c r="A18" s="9"/>
      <c r="B18" s="43" t="s">
        <v>76</v>
      </c>
      <c r="C18" s="44" t="s">
        <v>144</v>
      </c>
      <c r="D18" s="103" t="s">
        <v>151</v>
      </c>
      <c r="E18" s="29" t="s">
        <v>183</v>
      </c>
      <c r="F18" s="99">
        <v>45109</v>
      </c>
      <c r="G18" s="99">
        <v>45110</v>
      </c>
      <c r="H18" s="100"/>
    </row>
    <row r="19" spans="1:8" ht="15" thickBot="1">
      <c r="A19" s="9"/>
      <c r="B19" s="43" t="s">
        <v>114</v>
      </c>
      <c r="C19" s="44" t="s">
        <v>140</v>
      </c>
      <c r="D19" s="103" t="s">
        <v>156</v>
      </c>
      <c r="E19" s="107" t="s">
        <v>182</v>
      </c>
      <c r="F19" s="99">
        <v>45109</v>
      </c>
      <c r="G19" s="99">
        <v>45110</v>
      </c>
      <c r="H19" s="100"/>
    </row>
    <row r="20" spans="1:8" ht="15" thickBot="1">
      <c r="A20" s="9"/>
      <c r="B20" s="91" t="s">
        <v>180</v>
      </c>
      <c r="C20" s="44" t="s">
        <v>181</v>
      </c>
      <c r="D20" s="103" t="s">
        <v>131</v>
      </c>
      <c r="E20" s="106" t="s">
        <v>33</v>
      </c>
      <c r="F20" s="99">
        <v>45109</v>
      </c>
      <c r="G20" s="99">
        <v>45110</v>
      </c>
      <c r="H20" s="100"/>
    </row>
    <row r="21" spans="1:8" ht="15" thickBot="1">
      <c r="A21" s="9"/>
      <c r="B21" s="91" t="s">
        <v>173</v>
      </c>
      <c r="C21" s="47" t="s">
        <v>148</v>
      </c>
      <c r="D21" s="104" t="s">
        <v>164</v>
      </c>
      <c r="E21" s="95" t="s">
        <v>61</v>
      </c>
      <c r="F21" s="99">
        <v>45109</v>
      </c>
      <c r="G21" s="99">
        <v>45110</v>
      </c>
      <c r="H21" s="100"/>
    </row>
    <row r="22" spans="1:8" ht="15" thickBot="1">
      <c r="A22" s="9"/>
      <c r="B22" s="89" t="s">
        <v>84</v>
      </c>
      <c r="C22" s="47" t="s">
        <v>159</v>
      </c>
      <c r="D22" s="103" t="s">
        <v>175</v>
      </c>
      <c r="E22" s="95" t="s">
        <v>61</v>
      </c>
      <c r="F22" s="99">
        <v>45111</v>
      </c>
      <c r="G22" s="99">
        <v>45111</v>
      </c>
      <c r="H22" s="100"/>
    </row>
    <row r="23" spans="1:8" ht="15" thickBot="1">
      <c r="A23" s="9"/>
      <c r="B23" s="92" t="s">
        <v>66</v>
      </c>
      <c r="C23" s="51" t="s">
        <v>67</v>
      </c>
      <c r="D23" s="105" t="s">
        <v>162</v>
      </c>
      <c r="E23" s="95" t="s">
        <v>65</v>
      </c>
      <c r="F23" s="99">
        <v>45111</v>
      </c>
      <c r="G23" s="99">
        <v>45111</v>
      </c>
      <c r="H23" s="100"/>
    </row>
    <row r="24" spans="1:8" ht="15" thickBot="1">
      <c r="A24" s="9"/>
      <c r="B24" s="93" t="s">
        <v>174</v>
      </c>
      <c r="C24" s="59" t="s">
        <v>176</v>
      </c>
      <c r="D24" s="103" t="s">
        <v>179</v>
      </c>
      <c r="E24" s="94" t="s">
        <v>48</v>
      </c>
      <c r="F24" s="99">
        <v>45112</v>
      </c>
      <c r="G24" s="99">
        <v>45112</v>
      </c>
      <c r="H24" s="100"/>
    </row>
    <row r="25" spans="1:8" ht="15.75" thickBot="1">
      <c r="A25" s="37" t="s">
        <v>80</v>
      </c>
      <c r="B25" s="38" t="s">
        <v>81</v>
      </c>
      <c r="C25" s="86"/>
      <c r="D25" s="78"/>
      <c r="E25" s="54"/>
      <c r="F25" s="55">
        <v>45109</v>
      </c>
      <c r="G25" s="41">
        <v>45112</v>
      </c>
      <c r="H25" s="56">
        <f>SUM(H17:H24)/8</f>
        <v>0</v>
      </c>
    </row>
  </sheetData>
  <mergeCells count="2">
    <mergeCell ref="A1:H1"/>
    <mergeCell ref="B2:C2"/>
  </mergeCells>
  <hyperlinks>
    <hyperlink ref="D23" r:id="rId1" display="http://sgds.rds-02.py/" xr:uid="{9B119A75-9F9D-420B-A8DA-DC877DBFE7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B1:C1000"/>
  <sheetViews>
    <sheetView workbookViewId="0">
      <selection activeCell="B18" sqref="B18"/>
    </sheetView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50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3" t="s">
        <v>93</v>
      </c>
      <c r="C3" s="114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Cronograma#2</vt:lpstr>
      <vt:lpstr>IntegrantesRoles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2023-07-01T20:55:11Z</dcterms:modified>
</cp:coreProperties>
</file>