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<sst xmlns="http://schemas.openxmlformats.org/spreadsheetml/2006/main" count="75" uniqueCount="75">
  <si>
    <t>（煤的游离瓦斯含量）</t>
  </si>
  <si>
    <t>经验系数</t>
  </si>
  <si>
    <t>煤的吸附瓦斯量</t>
  </si>
  <si>
    <t>a1:通风网络复杂度</t>
  </si>
  <si>
    <t>a2:矿井等积孔</t>
  </si>
  <si>
    <t>a3:回风段阻力百分比</t>
  </si>
  <si>
    <t>a4:用风点串联通风发生率</t>
  </si>
  <si>
    <t>a5:主要通风机工矿点合理性</t>
  </si>
  <si>
    <t>a6:主要通风机有效度</t>
  </si>
  <si>
    <t>a7:主要通风机的运行效率</t>
  </si>
  <si>
    <t>a8:局部通风机无计划停风率</t>
  </si>
  <si>
    <t>a9：通风构筑物可靠度</t>
  </si>
  <si>
    <t>a10：矿井风量供需比</t>
  </si>
  <si>
    <t>a11:矿井有效风量率</t>
  </si>
  <si>
    <t>a12:用风点风质合格率</t>
  </si>
  <si>
    <t>a13:用风点温度合格率</t>
  </si>
  <si>
    <t>a14：用风点风速合格率</t>
  </si>
  <si>
    <t>a15:检测利用率</t>
  </si>
  <si>
    <t>矿井1</t>
  </si>
  <si>
    <t>矿井2</t>
  </si>
  <si>
    <t>矿井3</t>
  </si>
  <si>
    <t>矿井4</t>
  </si>
  <si>
    <t>矿井5</t>
  </si>
  <si>
    <t>矿井6</t>
  </si>
  <si>
    <t>矿井7</t>
  </si>
  <si>
    <t>矿井8</t>
  </si>
  <si>
    <t>矿井9</t>
  </si>
  <si>
    <t>矿井10</t>
  </si>
  <si>
    <t>矿井11</t>
  </si>
  <si>
    <t>矿井12</t>
  </si>
  <si>
    <t>矿井13</t>
  </si>
  <si>
    <t>矿井14</t>
  </si>
  <si>
    <t>矿井15</t>
  </si>
  <si>
    <t>矿井16</t>
  </si>
  <si>
    <t>矿井17</t>
  </si>
  <si>
    <t>矿井18</t>
  </si>
  <si>
    <t>矿井19</t>
  </si>
  <si>
    <t>矿井20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</si>
  <si>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</si>
  <si>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</si>
  <si>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</si>
  <si>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</si>
  <si>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</si>
  <si>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</si>
  <si>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</si>
  <si>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</si>
  <si>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</si>
  <si>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</si>
  <si>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</si>
  <si>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</si>
  <si>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</si>
  <si>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</si>
  <si>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</si>
  <si>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类别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</si>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</sst>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G8" sqref="G8"/>
    </sheetView>
  </sheetViews>
  <sheetFormatPr defaultColWidth="9" defaultRowHeight="13.5" outlineLevelRow="2"/>
  <cols>
    <col min="5" max="5" width="13" customWidth="1"/>
    <col min="8" max="9" width="17.6333333333333" customWidth="1"/>
  </cols>
  <sheetData>
    <row r="1" spans="1: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f>(A1*B1*C1)/(D1*E1*F1)</f>
        <v>0.05</v>
      </c>
      <c r="H1" s="3" t="s">
        <v>0</v>
      </c>
    </row>
    <row r="2" spans="3:5">
      <c r="C2">
        <v>1</v>
      </c>
      <c r="D2">
        <f>0.02/(0.993+0.07*C2)</f>
        <v>0.0188146754468485</v>
      </c>
      <c r="E2" s="4" t="s">
        <v>1</v>
      </c>
    </row>
    <row r="3" spans="13:14">
      <c r="M3">
        <f>A3*B3*C3/(1+B3*C3)*EXP(D3*E3)*(1/1+0.31*F3)*(1-G3-H3)</f>
        <v>0</v>
      </c>
      <c r="N3" s="4" t="s">
        <v>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zoomScale="70" zoomScaleNormal="70" topLeftCell="F1" workbookViewId="0">
      <selection activeCell="M7" sqref="M7"/>
    </sheetView>
  </sheetViews>
  <sheetFormatPr defaultColWidth="9" defaultRowHeight="13.5"/>
  <cols>
    <col min="2" max="2" width="21.0916666666667" customWidth="1"/>
    <col min="3" max="3" width="13.9083333333333" customWidth="1"/>
    <col min="4" max="4" width="19.8166666666667" customWidth="1"/>
    <col min="5" max="5" width="23.725" customWidth="1"/>
    <col min="6" max="6" width="26.275" customWidth="1"/>
    <col min="7" max="8" width="19.5416666666667" customWidth="1"/>
    <col min="9" max="9" width="26.5416666666667" customWidth="1"/>
    <col min="10" max="10" width="20.5416666666667" customWidth="1"/>
    <col min="11" max="11" width="19" customWidth="1"/>
    <col min="12" max="12" width="19.875" customWidth="1"/>
    <col min="13" max="13" width="21.0916666666667" customWidth="1"/>
    <col min="14" max="14" width="20.725" customWidth="1"/>
    <col min="15" max="15" width="22.275" customWidth="1"/>
    <col min="16" max="16" width="16.5416666666667" customWidth="1"/>
  </cols>
  <sheetData>
    <row r="1" spans="2:16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1">
      <c r="A2" t="s">
        <v>18</v>
      </c>
      <c r="C2">
        <v>4.3</v>
      </c>
      <c r="D2">
        <v>51.6</v>
      </c>
      <c r="E2">
        <v>0</v>
      </c>
      <c r="F2">
        <v>0.84</v>
      </c>
      <c r="H2">
        <v>80</v>
      </c>
      <c r="I2">
        <v>0</v>
      </c>
      <c r="K2">
        <v>1.03</v>
      </c>
    </row>
    <row r="3" spans="1:1">
      <c r="A3" t="s">
        <v>19</v>
      </c>
    </row>
    <row r="4" spans="1:1">
      <c r="A4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1">
      <c r="A17" t="s">
        <v>33</v>
      </c>
    </row>
    <row r="18" spans="1:1">
      <c r="A18" t="s">
        <v>34</v>
      </c>
    </row>
    <row r="19" spans="1:1">
      <c r="A19" t="s">
        <v>35</v>
      </c>
    </row>
    <row r="20" spans="1:1">
      <c r="A20" t="s">
        <v>36</v>
      </c>
    </row>
    <row r="21" spans="1:1">
      <c r="A21" t="s">
        <v>37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G37"/>
  <sheetViews>
    <sheetView workbookViewId="0">
      <selection activeCell="L24" sqref="L24"/>
    </sheetView>
  </sheetViews>
  <sheetFormatPr defaultColWidth="9" defaultRowHeight="13.5" outlineLevelCol="6"/>
  <cols>
    <col min="7" max="7" width="9.54166666666667"/>
  </cols>
  <sheetData>
    <row r="1" ht="14.25" spans="7:7">
      <c r="G1" s="1">
        <v>726.3</v>
      </c>
    </row>
    <row r="2" ht="14.25" spans="7:7">
      <c r="G2" s="2">
        <v>1373.3</v>
      </c>
    </row>
    <row r="3" ht="14.25" spans="7:7">
      <c r="G3" s="2">
        <v>835.3</v>
      </c>
    </row>
    <row r="4" ht="14.25" spans="7:7">
      <c r="G4" s="2">
        <v>1349.8</v>
      </c>
    </row>
    <row r="5" ht="14.25" spans="7:7">
      <c r="G5" s="1">
        <v>5386.2</v>
      </c>
    </row>
    <row r="6" ht="14.25" spans="7:7">
      <c r="G6" s="2">
        <v>5106.2</v>
      </c>
    </row>
    <row r="7" ht="14.25" spans="7:7">
      <c r="G7" s="2">
        <v>4966.2</v>
      </c>
    </row>
    <row r="8" ht="14.25" spans="7:7">
      <c r="G8" s="2">
        <v>4816.2</v>
      </c>
    </row>
    <row r="9" ht="14.25" spans="7:7">
      <c r="G9" s="2">
        <v>5100.1</v>
      </c>
    </row>
    <row r="10" ht="14.25" spans="7:7">
      <c r="G10" s="2">
        <v>5050.1</v>
      </c>
    </row>
    <row r="11" ht="14.25" spans="7:7">
      <c r="G11" s="2">
        <v>4990.1</v>
      </c>
    </row>
    <row r="12" ht="14.25" spans="7:7">
      <c r="G12" s="2">
        <v>4930.1</v>
      </c>
    </row>
    <row r="13" ht="14.25" spans="7:7">
      <c r="G13" s="2">
        <v>1466</v>
      </c>
    </row>
    <row r="14" ht="14.25" spans="7:7">
      <c r="G14" s="2">
        <v>4870.1</v>
      </c>
    </row>
    <row r="15" ht="14.25" spans="7:7">
      <c r="G15" s="2">
        <v>4870.1</v>
      </c>
    </row>
    <row r="16" ht="14.25" spans="7:7">
      <c r="G16" s="1">
        <v>4930.1</v>
      </c>
    </row>
    <row r="17" ht="14.25" spans="7:7">
      <c r="G17" s="2">
        <v>4930.1</v>
      </c>
    </row>
    <row r="18" ht="14.25" spans="7:7">
      <c r="G18" s="2">
        <v>4930.1</v>
      </c>
    </row>
    <row r="19" ht="14.25" spans="7:7">
      <c r="G19" s="2">
        <v>4990.1</v>
      </c>
    </row>
    <row r="20" ht="14.25" spans="7:7">
      <c r="G20" s="2">
        <v>2798.5</v>
      </c>
    </row>
    <row r="21" ht="14.25" spans="7:7">
      <c r="G21" s="2">
        <v>2798.5</v>
      </c>
    </row>
    <row r="22" ht="14.25" spans="7:7">
      <c r="G22" s="2">
        <v>2798.5</v>
      </c>
    </row>
    <row r="23" ht="14.25" spans="7:7">
      <c r="G23" s="2">
        <v>2798.5</v>
      </c>
    </row>
    <row r="24" ht="14.25" spans="7:7">
      <c r="G24" s="2">
        <v>2798.5</v>
      </c>
    </row>
    <row r="25" ht="14.25" spans="7:7">
      <c r="G25" s="2">
        <v>2798.5</v>
      </c>
    </row>
    <row r="26" ht="14.25" spans="7:7">
      <c r="G26" s="2">
        <v>2848.5</v>
      </c>
    </row>
    <row r="27" ht="14.25" spans="7:7">
      <c r="G27" s="2">
        <v>1498.7</v>
      </c>
    </row>
    <row r="28" ht="14.25" spans="7:7">
      <c r="G28" s="2">
        <v>2171.5</v>
      </c>
    </row>
    <row r="29" ht="14.25" spans="7:7">
      <c r="G29" s="2">
        <v>1487.6</v>
      </c>
    </row>
    <row r="30" ht="14.25" spans="7:7">
      <c r="G30" s="2">
        <v>1637.6</v>
      </c>
    </row>
    <row r="31" ht="14.25" spans="7:7">
      <c r="G31" s="2">
        <v>2548.7</v>
      </c>
    </row>
    <row r="32" ht="14.25" spans="7:7">
      <c r="G32" s="1">
        <v>1498.7</v>
      </c>
    </row>
    <row r="33" ht="14.25" spans="7:7">
      <c r="G33" s="2">
        <v>2171.5</v>
      </c>
    </row>
    <row r="34" ht="14.25" spans="7:7">
      <c r="G34" s="2">
        <v>1487.6</v>
      </c>
    </row>
    <row r="35" ht="14.25" spans="7:7">
      <c r="G35" s="2">
        <v>1637.6</v>
      </c>
    </row>
    <row r="36" ht="14.25" spans="7:7">
      <c r="G36" s="2">
        <v>2548.7</v>
      </c>
    </row>
    <row r="37" spans="7:7">
      <c r="G37">
        <f>SUM(G1:G36)</f>
        <v>113944.2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zoomScale="85" zoomScaleNormal="85" workbookViewId="0">
      <selection activeCell="P22" sqref="P22"/>
    </sheetView>
  </sheetViews>
  <sheetFormatPr defaultColWidth="8.725" defaultRowHeight="13.5"/>
  <sheetData>
    <row r="1" spans="2:17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</row>
    <row r="2" spans="1:17">
      <c r="A2" t="s">
        <v>54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</row>
    <row r="3" spans="1:17">
      <c r="A3" t="s">
        <v>55</v>
      </c>
      <c r="B3">
        <v>1</v>
      </c>
      <c r="C3">
        <v>1</v>
      </c>
      <c r="D3">
        <v>1</v>
      </c>
      <c r="E3">
        <v>1</v>
      </c>
      <c r="F3">
        <v>1</v>
      </c>
      <c r="G3">
        <v>0.99</v>
      </c>
      <c r="H3">
        <v>0.99</v>
      </c>
      <c r="I3">
        <v>1</v>
      </c>
      <c r="J3">
        <v>0.98</v>
      </c>
      <c r="K3">
        <v>1</v>
      </c>
      <c r="L3">
        <v>0.99</v>
      </c>
      <c r="M3">
        <v>0.99</v>
      </c>
      <c r="N3">
        <v>1</v>
      </c>
      <c r="O3">
        <v>1</v>
      </c>
      <c r="P3">
        <v>1</v>
      </c>
      <c r="Q3">
        <v>0</v>
      </c>
    </row>
    <row r="4" spans="1:17">
      <c r="A4" t="s">
        <v>56</v>
      </c>
      <c r="B4">
        <v>1</v>
      </c>
      <c r="C4">
        <v>1</v>
      </c>
      <c r="D4">
        <v>0.99</v>
      </c>
      <c r="E4">
        <v>1</v>
      </c>
      <c r="F4">
        <v>1</v>
      </c>
      <c r="G4">
        <v>0.98</v>
      </c>
      <c r="H4">
        <v>0.98</v>
      </c>
      <c r="I4">
        <v>1</v>
      </c>
      <c r="J4">
        <v>0.99</v>
      </c>
      <c r="K4">
        <v>1</v>
      </c>
      <c r="L4">
        <v>0.98</v>
      </c>
      <c r="M4">
        <v>0.98</v>
      </c>
      <c r="N4">
        <v>1</v>
      </c>
      <c r="O4">
        <v>0.99</v>
      </c>
      <c r="P4">
        <v>1</v>
      </c>
      <c r="Q4">
        <v>0</v>
      </c>
    </row>
    <row r="5" spans="1:17">
      <c r="A5" t="s">
        <v>57</v>
      </c>
      <c r="B5">
        <v>0.99</v>
      </c>
      <c r="C5">
        <v>1</v>
      </c>
      <c r="D5">
        <v>1</v>
      </c>
      <c r="E5">
        <v>1</v>
      </c>
      <c r="F5">
        <v>1</v>
      </c>
      <c r="G5">
        <v>0.99</v>
      </c>
      <c r="H5">
        <v>0.98</v>
      </c>
      <c r="I5">
        <v>1</v>
      </c>
      <c r="J5">
        <v>1</v>
      </c>
      <c r="K5">
        <v>1</v>
      </c>
      <c r="L5">
        <v>0.98</v>
      </c>
      <c r="M5">
        <v>0.98</v>
      </c>
      <c r="N5">
        <v>1</v>
      </c>
      <c r="O5">
        <v>1</v>
      </c>
      <c r="P5">
        <v>1</v>
      </c>
      <c r="Q5">
        <v>0</v>
      </c>
    </row>
    <row r="6" spans="1:17">
      <c r="A6" t="s">
        <v>58</v>
      </c>
      <c r="B6">
        <v>1</v>
      </c>
      <c r="C6">
        <v>1</v>
      </c>
      <c r="D6">
        <v>1</v>
      </c>
      <c r="E6">
        <v>1</v>
      </c>
      <c r="F6">
        <v>1</v>
      </c>
      <c r="G6">
        <v>0.98</v>
      </c>
      <c r="H6">
        <v>0.98</v>
      </c>
      <c r="I6">
        <v>1</v>
      </c>
      <c r="J6">
        <v>1</v>
      </c>
      <c r="K6">
        <v>0.98</v>
      </c>
      <c r="L6">
        <v>0.99</v>
      </c>
      <c r="M6">
        <v>0.99</v>
      </c>
      <c r="N6">
        <v>0.99</v>
      </c>
      <c r="O6">
        <v>1</v>
      </c>
      <c r="P6">
        <v>1</v>
      </c>
      <c r="Q6">
        <v>0</v>
      </c>
    </row>
    <row r="7" spans="1:17">
      <c r="A7" t="s">
        <v>59</v>
      </c>
      <c r="B7">
        <v>0.98</v>
      </c>
      <c r="C7">
        <v>0.5</v>
      </c>
      <c r="D7">
        <v>1</v>
      </c>
      <c r="E7">
        <v>1</v>
      </c>
      <c r="F7">
        <v>1</v>
      </c>
      <c r="G7">
        <v>0.99</v>
      </c>
      <c r="H7">
        <v>0.98</v>
      </c>
      <c r="I7">
        <v>1</v>
      </c>
      <c r="J7">
        <v>0.99</v>
      </c>
      <c r="K7">
        <v>0.98</v>
      </c>
      <c r="L7">
        <v>0.99</v>
      </c>
      <c r="M7">
        <v>0.98</v>
      </c>
      <c r="N7">
        <v>1</v>
      </c>
      <c r="O7">
        <v>1</v>
      </c>
      <c r="P7">
        <v>1</v>
      </c>
      <c r="Q7">
        <v>0</v>
      </c>
    </row>
    <row r="8" spans="1:17">
      <c r="A8" t="s">
        <v>60</v>
      </c>
      <c r="B8">
        <v>0.98</v>
      </c>
      <c r="C8">
        <v>1</v>
      </c>
      <c r="D8">
        <v>0.98</v>
      </c>
      <c r="E8">
        <v>1</v>
      </c>
      <c r="F8">
        <v>1</v>
      </c>
      <c r="G8">
        <v>0.98</v>
      </c>
      <c r="H8">
        <v>0.97</v>
      </c>
      <c r="I8">
        <v>1</v>
      </c>
      <c r="J8">
        <v>0.97</v>
      </c>
      <c r="K8">
        <v>1</v>
      </c>
      <c r="L8">
        <v>0.98</v>
      </c>
      <c r="M8">
        <v>0.96</v>
      </c>
      <c r="N8">
        <v>1</v>
      </c>
      <c r="O8">
        <v>0.99</v>
      </c>
      <c r="P8">
        <v>1</v>
      </c>
      <c r="Q8">
        <v>0</v>
      </c>
    </row>
    <row r="9" spans="1:17">
      <c r="A9" t="s">
        <v>61</v>
      </c>
      <c r="B9">
        <v>0.98</v>
      </c>
      <c r="C9">
        <v>1</v>
      </c>
      <c r="D9">
        <v>1</v>
      </c>
      <c r="E9">
        <v>0.98</v>
      </c>
      <c r="F9">
        <v>1</v>
      </c>
      <c r="G9">
        <v>0.99</v>
      </c>
      <c r="H9">
        <v>0.97</v>
      </c>
      <c r="I9">
        <v>1</v>
      </c>
      <c r="J9">
        <v>1</v>
      </c>
      <c r="K9">
        <v>1</v>
      </c>
      <c r="L9">
        <v>0.96</v>
      </c>
      <c r="M9">
        <v>0.97</v>
      </c>
      <c r="N9">
        <v>1</v>
      </c>
      <c r="O9">
        <v>0.98</v>
      </c>
      <c r="P9">
        <v>1</v>
      </c>
      <c r="Q9">
        <v>0</v>
      </c>
    </row>
    <row r="10" spans="1:17">
      <c r="A10" t="s">
        <v>62</v>
      </c>
      <c r="B10">
        <v>1</v>
      </c>
      <c r="C10">
        <v>1</v>
      </c>
      <c r="D10">
        <v>1</v>
      </c>
      <c r="E10">
        <v>1</v>
      </c>
      <c r="F10">
        <v>1</v>
      </c>
      <c r="G10">
        <v>0.97</v>
      </c>
      <c r="H10">
        <v>0.99</v>
      </c>
      <c r="I10">
        <v>1</v>
      </c>
      <c r="J10">
        <v>0.97</v>
      </c>
      <c r="K10">
        <v>1</v>
      </c>
      <c r="L10">
        <v>0.98</v>
      </c>
      <c r="M10">
        <v>0.97</v>
      </c>
      <c r="N10">
        <v>1</v>
      </c>
      <c r="O10">
        <v>0.99</v>
      </c>
      <c r="P10">
        <v>0.98</v>
      </c>
      <c r="Q10">
        <v>0</v>
      </c>
    </row>
    <row r="11" spans="1:17">
      <c r="A11" t="s">
        <v>63</v>
      </c>
      <c r="B11">
        <v>0.99</v>
      </c>
      <c r="C11">
        <v>1</v>
      </c>
      <c r="D11">
        <v>0.98</v>
      </c>
      <c r="E11">
        <v>0.98</v>
      </c>
      <c r="F11">
        <v>1</v>
      </c>
      <c r="G11">
        <v>0.95</v>
      </c>
      <c r="H11">
        <v>0.94</v>
      </c>
      <c r="I11">
        <v>1</v>
      </c>
      <c r="J11">
        <v>0.95</v>
      </c>
      <c r="K11">
        <v>1</v>
      </c>
      <c r="L11">
        <v>0.97</v>
      </c>
      <c r="M11">
        <v>0.98</v>
      </c>
      <c r="N11">
        <v>0.97</v>
      </c>
      <c r="O11">
        <v>0.95</v>
      </c>
      <c r="P11">
        <v>1</v>
      </c>
      <c r="Q11">
        <v>1</v>
      </c>
    </row>
    <row r="12" spans="1:17">
      <c r="A12" t="s">
        <v>64</v>
      </c>
      <c r="B12">
        <v>0.98</v>
      </c>
      <c r="C12">
        <v>0.5</v>
      </c>
      <c r="D12">
        <v>1</v>
      </c>
      <c r="E12">
        <v>1</v>
      </c>
      <c r="F12">
        <v>1</v>
      </c>
      <c r="G12">
        <v>0.95</v>
      </c>
      <c r="H12">
        <v>0.96</v>
      </c>
      <c r="I12">
        <v>1</v>
      </c>
      <c r="J12">
        <v>0.97</v>
      </c>
      <c r="K12">
        <v>0.98</v>
      </c>
      <c r="L12">
        <v>0.94</v>
      </c>
      <c r="M12">
        <v>0.96</v>
      </c>
      <c r="N12">
        <v>0.93</v>
      </c>
      <c r="O12">
        <v>0.96</v>
      </c>
      <c r="P12">
        <v>0.98</v>
      </c>
      <c r="Q12">
        <v>1</v>
      </c>
    </row>
    <row r="13" spans="1:17">
      <c r="A13" t="s">
        <v>65</v>
      </c>
      <c r="B13">
        <v>0.98</v>
      </c>
      <c r="C13">
        <v>0.5</v>
      </c>
      <c r="D13">
        <v>1</v>
      </c>
      <c r="E13">
        <v>0.98</v>
      </c>
      <c r="F13">
        <v>1</v>
      </c>
      <c r="G13">
        <v>0.98</v>
      </c>
      <c r="H13">
        <v>0.97</v>
      </c>
      <c r="I13">
        <v>1</v>
      </c>
      <c r="J13">
        <v>0.96</v>
      </c>
      <c r="K13">
        <v>0.97</v>
      </c>
      <c r="L13">
        <v>0.96</v>
      </c>
      <c r="M13">
        <v>0.98</v>
      </c>
      <c r="N13">
        <v>0.97</v>
      </c>
      <c r="O13">
        <v>0.98</v>
      </c>
      <c r="P13">
        <v>1</v>
      </c>
      <c r="Q13">
        <v>1</v>
      </c>
    </row>
    <row r="14" spans="1:17">
      <c r="A14" t="s">
        <v>66</v>
      </c>
      <c r="B14">
        <v>1</v>
      </c>
      <c r="C14">
        <v>1</v>
      </c>
      <c r="D14">
        <v>1</v>
      </c>
      <c r="E14">
        <v>0.98</v>
      </c>
      <c r="F14">
        <v>1</v>
      </c>
      <c r="G14">
        <v>0.97</v>
      </c>
      <c r="H14">
        <v>0.94</v>
      </c>
      <c r="I14">
        <v>1</v>
      </c>
      <c r="J14">
        <v>0.98</v>
      </c>
      <c r="K14">
        <v>0.95</v>
      </c>
      <c r="L14">
        <v>0.97</v>
      </c>
      <c r="M14">
        <v>0.92</v>
      </c>
      <c r="N14">
        <v>0.91</v>
      </c>
      <c r="O14">
        <v>0.95</v>
      </c>
      <c r="P14">
        <v>1</v>
      </c>
      <c r="Q14">
        <v>1</v>
      </c>
    </row>
    <row r="15" spans="1:17">
      <c r="A15" t="s">
        <v>67</v>
      </c>
      <c r="B15">
        <v>0.99</v>
      </c>
      <c r="C15">
        <v>1</v>
      </c>
      <c r="D15">
        <v>0.95</v>
      </c>
      <c r="E15">
        <v>0.96</v>
      </c>
      <c r="F15">
        <v>1</v>
      </c>
      <c r="G15">
        <v>0.97</v>
      </c>
      <c r="H15">
        <v>0.96</v>
      </c>
      <c r="I15">
        <v>1</v>
      </c>
      <c r="J15">
        <v>0.93</v>
      </c>
      <c r="K15">
        <v>0.98</v>
      </c>
      <c r="L15">
        <v>0.94</v>
      </c>
      <c r="M15">
        <v>0.96</v>
      </c>
      <c r="N15">
        <v>0.97</v>
      </c>
      <c r="O15">
        <v>0.92</v>
      </c>
      <c r="P15">
        <v>1</v>
      </c>
      <c r="Q15">
        <v>2</v>
      </c>
    </row>
    <row r="16" spans="1:17">
      <c r="A16" t="s">
        <v>68</v>
      </c>
      <c r="B16">
        <v>0.98</v>
      </c>
      <c r="C16">
        <v>1</v>
      </c>
      <c r="D16">
        <v>0.94</v>
      </c>
      <c r="E16">
        <v>1</v>
      </c>
      <c r="F16">
        <v>1</v>
      </c>
      <c r="G16">
        <v>0.95</v>
      </c>
      <c r="H16">
        <v>0.93</v>
      </c>
      <c r="I16">
        <v>0.5</v>
      </c>
      <c r="J16">
        <v>0.98</v>
      </c>
      <c r="K16">
        <v>0.94</v>
      </c>
      <c r="L16">
        <v>0.91</v>
      </c>
      <c r="M16">
        <v>0.94</v>
      </c>
      <c r="N16">
        <v>0.97</v>
      </c>
      <c r="O16">
        <v>0.98</v>
      </c>
      <c r="P16">
        <v>0.98</v>
      </c>
      <c r="Q16">
        <v>2</v>
      </c>
    </row>
    <row r="17" spans="1:17">
      <c r="A17" t="s">
        <v>69</v>
      </c>
      <c r="B17">
        <v>0.99</v>
      </c>
      <c r="C17">
        <v>1</v>
      </c>
      <c r="D17">
        <v>1</v>
      </c>
      <c r="E17">
        <v>0.97</v>
      </c>
      <c r="F17">
        <v>1</v>
      </c>
      <c r="G17">
        <v>0.97</v>
      </c>
      <c r="H17">
        <v>0.95</v>
      </c>
      <c r="I17">
        <v>1</v>
      </c>
      <c r="J17">
        <v>0.96</v>
      </c>
      <c r="K17">
        <v>0.9</v>
      </c>
      <c r="L17">
        <v>0.94</v>
      </c>
      <c r="M17">
        <v>0.89</v>
      </c>
      <c r="N17">
        <v>0.96</v>
      </c>
      <c r="O17">
        <v>0.9</v>
      </c>
      <c r="P17">
        <v>1</v>
      </c>
      <c r="Q17">
        <v>2</v>
      </c>
    </row>
    <row r="18" spans="1:17">
      <c r="A18" t="s">
        <v>70</v>
      </c>
      <c r="B18">
        <v>0.98</v>
      </c>
      <c r="C18">
        <v>1</v>
      </c>
      <c r="D18">
        <v>0.97</v>
      </c>
      <c r="E18">
        <v>0.96</v>
      </c>
      <c r="F18">
        <v>1</v>
      </c>
      <c r="G18">
        <v>0.98</v>
      </c>
      <c r="H18">
        <v>0.95</v>
      </c>
      <c r="I18">
        <v>1</v>
      </c>
      <c r="J18">
        <v>0.96</v>
      </c>
      <c r="K18">
        <v>1</v>
      </c>
      <c r="L18">
        <v>0.89</v>
      </c>
      <c r="M18">
        <v>0.93</v>
      </c>
      <c r="N18">
        <v>0.88</v>
      </c>
      <c r="O18">
        <v>0.97</v>
      </c>
      <c r="P18">
        <v>0.98</v>
      </c>
      <c r="Q18">
        <v>2</v>
      </c>
    </row>
    <row r="19" spans="1:17">
      <c r="A19" t="s">
        <v>71</v>
      </c>
      <c r="B19">
        <v>0.99</v>
      </c>
      <c r="C19">
        <v>0</v>
      </c>
      <c r="D19">
        <v>1</v>
      </c>
      <c r="E19">
        <v>1</v>
      </c>
      <c r="F19">
        <v>0.97</v>
      </c>
      <c r="G19">
        <v>0.88</v>
      </c>
      <c r="H19">
        <v>0.59</v>
      </c>
      <c r="I19">
        <v>1</v>
      </c>
      <c r="J19">
        <v>0.96</v>
      </c>
      <c r="K19">
        <v>1</v>
      </c>
      <c r="L19">
        <v>0.92</v>
      </c>
      <c r="M19">
        <v>0.89</v>
      </c>
      <c r="N19">
        <v>0.87</v>
      </c>
      <c r="O19">
        <v>0.85</v>
      </c>
      <c r="P19">
        <v>0.94</v>
      </c>
      <c r="Q19">
        <v>3</v>
      </c>
    </row>
    <row r="20" spans="1:17">
      <c r="A20" t="s">
        <v>72</v>
      </c>
      <c r="B20">
        <v>0.98</v>
      </c>
      <c r="C20">
        <v>0</v>
      </c>
      <c r="D20">
        <v>0.91</v>
      </c>
      <c r="E20">
        <v>1</v>
      </c>
      <c r="F20">
        <v>0.96</v>
      </c>
      <c r="G20">
        <v>0.95</v>
      </c>
      <c r="H20">
        <v>0.58</v>
      </c>
      <c r="I20">
        <v>1</v>
      </c>
      <c r="J20">
        <v>0.96</v>
      </c>
      <c r="K20">
        <v>0.94</v>
      </c>
      <c r="L20">
        <v>0.94</v>
      </c>
      <c r="M20">
        <v>0.83</v>
      </c>
      <c r="N20">
        <v>0.8</v>
      </c>
      <c r="O20">
        <v>0.82</v>
      </c>
      <c r="P20">
        <v>0.95</v>
      </c>
      <c r="Q20">
        <v>3</v>
      </c>
    </row>
    <row r="21" spans="1:17">
      <c r="A21" t="s">
        <v>73</v>
      </c>
      <c r="B21">
        <v>0.97</v>
      </c>
      <c r="C21">
        <v>0</v>
      </c>
      <c r="D21">
        <v>0.89</v>
      </c>
      <c r="E21">
        <v>1</v>
      </c>
      <c r="F21">
        <v>0.95</v>
      </c>
      <c r="G21">
        <v>0.96</v>
      </c>
      <c r="H21">
        <v>0.59</v>
      </c>
      <c r="I21">
        <v>1</v>
      </c>
      <c r="J21">
        <v>0.96</v>
      </c>
      <c r="K21">
        <v>0.91</v>
      </c>
      <c r="L21">
        <v>0.95</v>
      </c>
      <c r="M21">
        <v>0.84</v>
      </c>
      <c r="N21">
        <v>0.78</v>
      </c>
      <c r="O21">
        <v>0.82</v>
      </c>
      <c r="P21">
        <v>0.96</v>
      </c>
      <c r="Q21">
        <v>3</v>
      </c>
    </row>
    <row r="22" spans="1:17">
      <c r="A22" t="s">
        <v>74</v>
      </c>
      <c r="B22">
        <v>0.95</v>
      </c>
      <c r="C22">
        <v>1</v>
      </c>
      <c r="D22">
        <v>0.92</v>
      </c>
      <c r="E22">
        <v>0.89</v>
      </c>
      <c r="F22">
        <v>0.94</v>
      </c>
      <c r="G22">
        <v>0.89</v>
      </c>
      <c r="H22">
        <v>0.57</v>
      </c>
      <c r="I22">
        <v>1</v>
      </c>
      <c r="J22">
        <v>0.95</v>
      </c>
      <c r="K22">
        <v>0.94</v>
      </c>
      <c r="L22">
        <v>0.91</v>
      </c>
      <c r="M22">
        <v>0.79</v>
      </c>
      <c r="N22">
        <v>0.78</v>
      </c>
      <c r="O22">
        <v>0.8</v>
      </c>
      <c r="P22">
        <v>0.97</v>
      </c>
      <c r="Q22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Cannonjoe</cp:lastModifiedBy>
  <dcterms:created xsi:type="dcterms:W3CDTF">2019-01-13T10:18:00Z</dcterms:created>
  <dcterms:modified xsi:type="dcterms:W3CDTF">2019-05-19T08:28:40Z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