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13_ncr:1_{56CA15F9-3DDE-4BF8-8948-F3A2482737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solver_adj" localSheetId="1" hidden="1">Sheet2!$F$1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Sheet2!$F$2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D22" i="2"/>
  <c r="D4" i="2"/>
  <c r="D3" i="2"/>
  <c r="D5" i="2" l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</calcChain>
</file>

<file path=xl/sharedStrings.xml><?xml version="1.0" encoding="utf-8"?>
<sst xmlns="http://schemas.openxmlformats.org/spreadsheetml/2006/main" count="296" uniqueCount="117">
  <si>
    <t>中国东航[600115.SH] - 利润表 (单位 : 万元 , CNY  )</t>
  </si>
  <si>
    <t xml:space="preserve">      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</si>
  <si>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</si>
  <si>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</si>
  <si>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</si>
  <si>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</si>
  <si>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</si>
  <si>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</si>
  <si>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</si>
  <si>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</si>
  <si>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</si>
  <si>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</si>
  <si>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</si>
  <si>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</si>
  <si>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</si>
  <si>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</si>
  <si>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</si>
  <si>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</si>
  <si>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</si>
  <si>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</si>
  <si>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</si>
  <si>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2022-09-30</t>
  </si>
  <si>
    <t>报告期</t>
  </si>
  <si>
    <t>年报</t>
  </si>
  <si>
    <t>三季报</t>
  </si>
  <si>
    <t>报表类型</t>
  </si>
  <si>
    <t>合并报表</t>
  </si>
  <si>
    <t xml:space="preserve">    营业总收入</t>
  </si>
  <si>
    <t xml:space="preserve">    营业收入</t>
  </si>
  <si>
    <t xml:space="preserve">        其他类金融业务收入</t>
  </si>
  <si>
    <t>营业总成本</t>
  </si>
  <si>
    <t xml:space="preserve">        营业成本</t>
  </si>
  <si>
    <t xml:space="preserve">    税金及附加</t>
  </si>
  <si>
    <t xml:space="preserve">    销售费用</t>
  </si>
  <si>
    <t xml:space="preserve">    管理费用</t>
  </si>
  <si>
    <t xml:space="preserve">    研发费用</t>
  </si>
  <si>
    <t xml:space="preserve">    财务费用</t>
  </si>
  <si>
    <t xml:space="preserve">        其中：利息费用</t>
  </si>
  <si>
    <t xml:space="preserve">                    减：利息收入</t>
  </si>
  <si>
    <t xml:space="preserve">        其他业务成本(金融类)</t>
  </si>
  <si>
    <t xml:space="preserve">    加：其他收益</t>
  </si>
  <si>
    <t xml:space="preserve">    投资净收益</t>
  </si>
  <si>
    <t xml:space="preserve">        其中：对联营企业和合营企业的投资收益</t>
  </si>
  <si>
    <t xml:space="preserve">                    以摊余成本计量的金融资产终止确认收益</t>
  </si>
  <si>
    <t xml:space="preserve">    净敞口套期收益</t>
  </si>
  <si>
    <t xml:space="preserve">    公允价值变动净收益</t>
  </si>
  <si>
    <t xml:space="preserve">    资产减值损失</t>
  </si>
  <si>
    <t xml:space="preserve">    信用减值损失</t>
  </si>
  <si>
    <t xml:space="preserve">    资产处置收益</t>
  </si>
  <si>
    <t xml:space="preserve">    汇兑净收益</t>
  </si>
  <si>
    <t xml:space="preserve">    加：营业利润差额(特殊报表科目)</t>
  </si>
  <si>
    <t xml:space="preserve">            营业利润差额(合计平衡项目)</t>
  </si>
  <si>
    <t>营业利润</t>
  </si>
  <si>
    <t xml:space="preserve">    加：营业外收入</t>
  </si>
  <si>
    <t xml:space="preserve">    减：营业外支出</t>
  </si>
  <si>
    <t xml:space="preserve">            其中：非流动资产处置净损失</t>
  </si>
  <si>
    <t xml:space="preserve">    加：利润总额差额(特殊报表科目)</t>
  </si>
  <si>
    <t xml:space="preserve">            利润总额差额(合计平衡项目)</t>
  </si>
  <si>
    <t>利润总额</t>
  </si>
  <si>
    <t xml:space="preserve">    减：所得税</t>
  </si>
  <si>
    <t xml:space="preserve">    加：未确认的投资损失</t>
  </si>
  <si>
    <t xml:space="preserve">    加：净利润差额(特殊报表科目)</t>
  </si>
  <si>
    <t xml:space="preserve">            净利润差额(合计平衡项目)</t>
  </si>
  <si>
    <t>净利润</t>
  </si>
  <si>
    <t xml:space="preserve">    持续经营净利润</t>
  </si>
  <si>
    <t xml:space="preserve">    终止经营净利润</t>
  </si>
  <si>
    <t xml:space="preserve">    减：少数股东损益</t>
  </si>
  <si>
    <t xml:space="preserve">    归属于母公司所有者的净利润</t>
  </si>
  <si>
    <t xml:space="preserve">    加：其他综合收益</t>
  </si>
  <si>
    <t>综合收益总额</t>
  </si>
  <si>
    <t xml:space="preserve">    减：归属于少数股东的综合收益总额</t>
  </si>
  <si>
    <t xml:space="preserve">    归属于母公司普通股东综合收益总额</t>
  </si>
  <si>
    <t>每股收益：</t>
  </si>
  <si>
    <t xml:space="preserve">    基本每股收益</t>
  </si>
  <si>
    <t xml:space="preserve">    稀释每股收益</t>
  </si>
  <si>
    <t>显示币种</t>
  </si>
  <si>
    <t>CNY</t>
  </si>
  <si>
    <t>原始币种</t>
  </si>
  <si>
    <t>转换汇率</t>
  </si>
  <si>
    <t>汇率类型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</si>
  <si>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</si>
  <si>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</si>
  <si>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</si>
  <si>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</si>
  <si>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</si>
  <si>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</si>
  <si>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</si>
  <si>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</si>
  <si>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公告日期</t>
  </si>
  <si>
    <t>2003-04-08</t>
  </si>
  <si>
    <t>2004-04-06</t>
  </si>
  <si>
    <t>2005-04-13</t>
  </si>
  <si>
    <t>2006-04-11</t>
  </si>
  <si>
    <t>2008-04-15</t>
  </si>
  <si>
    <t>2009-04-16</t>
  </si>
  <si>
    <t>2010-04-20</t>
  </si>
  <si>
    <t>2011-03-31</t>
  </si>
  <si>
    <t>2012-03-26</t>
  </si>
  <si>
    <t>2013-03-27</t>
  </si>
  <si>
    <t>2014-03-27</t>
  </si>
  <si>
    <t>2015-03-28</t>
  </si>
  <si>
    <t>2016-03-31</t>
  </si>
  <si>
    <t>2017-03-31</t>
  </si>
  <si>
    <t>2018-03-30</t>
  </si>
  <si>
    <t>2019-03-30</t>
  </si>
  <si>
    <t>2020-04-01</t>
  </si>
  <si>
    <t>2021-03-31</t>
  </si>
  <si>
    <t>2022-03-31</t>
  </si>
  <si>
    <t>2022-10-31</t>
  </si>
  <si>
    <t>数据来源</t>
  </si>
  <si>
    <t>WIND调整计算值</t>
  </si>
  <si>
    <t>公司公告值</t>
  </si>
  <si>
    <t>数据来源：Wind</t>
  </si>
  <si>
    <t>茅台</t>
  </si>
  <si>
    <t>平滑常数</t>
  </si>
  <si>
    <t>2002-12-31</t>
  </si>
  <si>
    <t>MSE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</si>
</sst>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0.00"/>
    <numFmt numFmtId="177" formatCode="###,##0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4" fontId="3" fillId="0" borderId="0" xfId="0" applyNumberFormat="1" applyFont="1" applyAlignment="1"/>
    <xf numFmtId="177" fontId="3" fillId="0" borderId="0" xfId="0" applyNumberFormat="1" applyFont="1" applyAlignment="1"/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利润预测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历史数据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Sheet2!$B$2:$B$21</c:f>
              <c:strCache>
                <c:ptCount val="20"/>
                <c:pt idx="0">
                  <c:v>2002-12-31</c:v>
                </c:pt>
                <c:pt idx="1">
                  <c:v>2003-12-31</c:v>
                </c:pt>
                <c:pt idx="2">
                  <c:v>2004-12-31</c:v>
                </c:pt>
                <c:pt idx="3">
                  <c:v>2005-12-31</c:v>
                </c:pt>
                <c:pt idx="4">
                  <c:v>2006-12-31</c:v>
                </c:pt>
                <c:pt idx="5">
                  <c:v>2007-12-31</c:v>
                </c:pt>
                <c:pt idx="6">
                  <c:v>2008-12-31</c:v>
                </c:pt>
                <c:pt idx="7">
                  <c:v>2009-12-31</c:v>
                </c:pt>
                <c:pt idx="8">
                  <c:v>2010-12-31</c:v>
                </c:pt>
                <c:pt idx="9">
                  <c:v>2011-12-31</c:v>
                </c:pt>
                <c:pt idx="10">
                  <c:v>2012-12-31</c:v>
                </c:pt>
                <c:pt idx="11">
                  <c:v>2013-12-31</c:v>
                </c:pt>
                <c:pt idx="12">
                  <c:v>2014-12-31</c:v>
                </c:pt>
                <c:pt idx="13">
                  <c:v>2015-12-31</c:v>
                </c:pt>
                <c:pt idx="14">
                  <c:v>2016-12-31</c:v>
                </c:pt>
                <c:pt idx="15">
                  <c:v>2017-12-31</c:v>
                </c:pt>
                <c:pt idx="16">
                  <c:v>2018-12-31</c:v>
                </c:pt>
                <c:pt idx="17">
                  <c:v>2019-12-31</c:v>
                </c:pt>
                <c:pt idx="18">
                  <c:v>2020-12-31</c:v>
                </c:pt>
                <c:pt idx="19">
                  <c:v>2021-12-31</c:v>
                </c:pt>
              </c:strCache>
            </c:strRef>
          </c:xVal>
          <c:yVal>
            <c:numRef>
              <c:f>Sheet2!$C$2:$C$21</c:f>
              <c:numCache>
                <c:formatCode>###,##0.00</c:formatCode>
                <c:ptCount val="20"/>
                <c:pt idx="0">
                  <c:v>39258.6</c:v>
                </c:pt>
                <c:pt idx="1">
                  <c:v>60875.35</c:v>
                </c:pt>
                <c:pt idx="2">
                  <c:v>85417.22</c:v>
                </c:pt>
                <c:pt idx="3">
                  <c:v>116912.21</c:v>
                </c:pt>
                <c:pt idx="4">
                  <c:v>161637.51999999999</c:v>
                </c:pt>
                <c:pt idx="5">
                  <c:v>296605.25</c:v>
                </c:pt>
                <c:pt idx="6">
                  <c:v>400075.93</c:v>
                </c:pt>
                <c:pt idx="7">
                  <c:v>455288.89</c:v>
                </c:pt>
                <c:pt idx="8">
                  <c:v>533976.15</c:v>
                </c:pt>
                <c:pt idx="9">
                  <c:v>925032.38</c:v>
                </c:pt>
                <c:pt idx="10">
                  <c:v>1400845.07</c:v>
                </c:pt>
                <c:pt idx="11">
                  <c:v>1596489.99</c:v>
                </c:pt>
                <c:pt idx="12">
                  <c:v>1626937.15</c:v>
                </c:pt>
                <c:pt idx="13">
                  <c:v>1645499.66</c:v>
                </c:pt>
                <c:pt idx="14">
                  <c:v>1793064.31</c:v>
                </c:pt>
                <c:pt idx="15">
                  <c:v>2900642.32</c:v>
                </c:pt>
                <c:pt idx="16">
                  <c:v>3782961.78</c:v>
                </c:pt>
                <c:pt idx="17">
                  <c:v>4397000.08</c:v>
                </c:pt>
                <c:pt idx="18">
                  <c:v>4952332.99</c:v>
                </c:pt>
                <c:pt idx="19">
                  <c:v>5572053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94-474B-A12F-CAC1F57BCDCD}"/>
            </c:ext>
          </c:extLst>
        </c:ser>
        <c:ser>
          <c:idx val="1"/>
          <c:order val="1"/>
          <c:tx>
            <c:v>预测数据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Sheet2!$B$2:$B$22</c:f>
              <c:strCache>
                <c:ptCount val="21"/>
                <c:pt idx="0">
                  <c:v>2002-12-31</c:v>
                </c:pt>
                <c:pt idx="1">
                  <c:v>2003-12-31</c:v>
                </c:pt>
                <c:pt idx="2">
                  <c:v>2004-12-31</c:v>
                </c:pt>
                <c:pt idx="3">
                  <c:v>2005-12-31</c:v>
                </c:pt>
                <c:pt idx="4">
                  <c:v>2006-12-31</c:v>
                </c:pt>
                <c:pt idx="5">
                  <c:v>2007-12-31</c:v>
                </c:pt>
                <c:pt idx="6">
                  <c:v>2008-12-31</c:v>
                </c:pt>
                <c:pt idx="7">
                  <c:v>2009-12-31</c:v>
                </c:pt>
                <c:pt idx="8">
                  <c:v>2010-12-31</c:v>
                </c:pt>
                <c:pt idx="9">
                  <c:v>2011-12-31</c:v>
                </c:pt>
                <c:pt idx="10">
                  <c:v>2012-12-31</c:v>
                </c:pt>
                <c:pt idx="11">
                  <c:v>2013-12-31</c:v>
                </c:pt>
                <c:pt idx="12">
                  <c:v>2014-12-31</c:v>
                </c:pt>
                <c:pt idx="13">
                  <c:v>2015-12-31</c:v>
                </c:pt>
                <c:pt idx="14">
                  <c:v>2016-12-31</c:v>
                </c:pt>
                <c:pt idx="15">
                  <c:v>2017-12-31</c:v>
                </c:pt>
                <c:pt idx="16">
                  <c:v>2018-12-31</c:v>
                </c:pt>
                <c:pt idx="17">
                  <c:v>2019-12-31</c:v>
                </c:pt>
                <c:pt idx="18">
                  <c:v>2020-12-31</c:v>
                </c:pt>
                <c:pt idx="19">
                  <c:v>2021-12-31</c:v>
                </c:pt>
                <c:pt idx="20">
                  <c:v>2022/12/31</c:v>
                </c:pt>
              </c:strCache>
            </c:strRef>
          </c:xVal>
          <c:yVal>
            <c:numRef>
              <c:f>Sheet2!$D$3:$D$22</c:f>
              <c:numCache>
                <c:formatCode>General</c:formatCode>
                <c:ptCount val="20"/>
                <c:pt idx="0" formatCode="###,##0.00">
                  <c:v>39258.6</c:v>
                </c:pt>
                <c:pt idx="1">
                  <c:v>76577.60118712399</c:v>
                </c:pt>
                <c:pt idx="2">
                  <c:v>91838.255308184918</c:v>
                </c:pt>
                <c:pt idx="3">
                  <c:v>135125.74972384595</c:v>
                </c:pt>
                <c:pt idx="4">
                  <c:v>180895.47858727598</c:v>
                </c:pt>
                <c:pt idx="5">
                  <c:v>380655.9928511359</c:v>
                </c:pt>
                <c:pt idx="6">
                  <c:v>414182.43218694406</c:v>
                </c:pt>
                <c:pt idx="7">
                  <c:v>485148.32428098674</c:v>
                </c:pt>
                <c:pt idx="8">
                  <c:v>569444.3302010505</c:v>
                </c:pt>
                <c:pt idx="9">
                  <c:v>1183328.9730161869</c:v>
                </c:pt>
                <c:pt idx="10">
                  <c:v>1558847.1929871589</c:v>
                </c:pt>
                <c:pt idx="11">
                  <c:v>1623833.4460737181</c:v>
                </c:pt>
                <c:pt idx="12">
                  <c:v>1629191.6581319317</c:v>
                </c:pt>
                <c:pt idx="13">
                  <c:v>1657345.6748585005</c:v>
                </c:pt>
                <c:pt idx="14">
                  <c:v>1891649.3470553141</c:v>
                </c:pt>
                <c:pt idx="15">
                  <c:v>3633567.5334210945</c:v>
                </c:pt>
                <c:pt idx="16">
                  <c:v>3891480.6825035266</c:v>
                </c:pt>
                <c:pt idx="17">
                  <c:v>4764205.7218958996</c:v>
                </c:pt>
                <c:pt idx="18">
                  <c:v>5088987.2797946269</c:v>
                </c:pt>
                <c:pt idx="19">
                  <c:v>5922948.4527648101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94-474B-A12F-CAC1F57BC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745424"/>
        <c:axId val="1324747920"/>
      </c:scatterChart>
      <c:valAx>
        <c:axId val="132474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4747920"/>
        <c:crosses val="autoZero"/>
        <c:crossBetween val="midCat"/>
      </c:valAx>
      <c:valAx>
        <c:axId val="13247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474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7</xdr:row>
      <xdr:rowOff>64770</xdr:rowOff>
    </xdr:from>
    <xdr:to>
      <xdr:col>15</xdr:col>
      <xdr:colOff>7620</xdr:colOff>
      <xdr:row>22</xdr:row>
      <xdr:rowOff>64770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4A9805-0CDB-954E-6A92-0AE9C628D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"/>
  <sheetViews>
    <sheetView zoomScale="55" zoomScaleNormal="55" workbookViewId="0">
      <selection activeCell="H45" sqref="H45"/>
    </sheetView>
  </sheetViews>
  <sheetFormatPr defaultColWidth="8.88671875" defaultRowHeight="14.4" x14ac:dyDescent="0.25"/>
  <cols>
    <col min="1" max="1" width="19.77734375" customWidth="1"/>
    <col min="2" max="2" width="19.21875" customWidth="1"/>
    <col min="3" max="3" width="17.77734375" customWidth="1"/>
    <col min="4" max="4" width="15.109375" customWidth="1"/>
    <col min="5" max="5" width="17" customWidth="1"/>
    <col min="6" max="6" width="15.77734375" customWidth="1"/>
    <col min="7" max="7" width="19" customWidth="1"/>
    <col min="8" max="8" width="25.88671875" customWidth="1"/>
    <col min="9" max="9" width="18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  <c r="Z1" s="3"/>
      <c r="AA1" s="3"/>
      <c r="AB1" s="3"/>
    </row>
    <row r="2" spans="1:28" x14ac:dyDescent="0.25">
      <c r="A2" s="3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24</v>
      </c>
      <c r="W2" s="3"/>
      <c r="X2" s="3"/>
      <c r="Y2" s="3"/>
      <c r="Z2" s="3"/>
      <c r="AA2" s="3"/>
      <c r="AB2" s="3"/>
    </row>
    <row r="3" spans="1:28" x14ac:dyDescent="0.25">
      <c r="A3" s="3" t="s">
        <v>25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  <c r="W3" s="3"/>
      <c r="X3" s="3"/>
      <c r="Y3" s="3"/>
      <c r="Z3" s="3"/>
      <c r="AA3" s="3"/>
      <c r="AB3" s="3"/>
    </row>
    <row r="4" spans="1:28" x14ac:dyDescent="0.25">
      <c r="A4" s="2" t="s">
        <v>27</v>
      </c>
      <c r="B4" s="4">
        <v>1295977.6399999999</v>
      </c>
      <c r="C4" s="4">
        <v>1386941.31</v>
      </c>
      <c r="D4" s="4">
        <v>1989314.36</v>
      </c>
      <c r="E4" s="4">
        <v>2622503.7599999998</v>
      </c>
      <c r="F4" s="4">
        <v>3821019.3</v>
      </c>
      <c r="G4" s="4">
        <v>4352856.0999999996</v>
      </c>
      <c r="H4" s="4">
        <v>4184236.1</v>
      </c>
      <c r="I4" s="4">
        <v>3983133.1</v>
      </c>
      <c r="J4" s="4">
        <v>7495810.7999999998</v>
      </c>
      <c r="K4" s="4">
        <v>8397450.5</v>
      </c>
      <c r="L4" s="4">
        <v>8556925</v>
      </c>
      <c r="M4" s="4">
        <v>8800923.5999999996</v>
      </c>
      <c r="N4" s="4">
        <v>8974600</v>
      </c>
      <c r="O4" s="4">
        <v>9384400</v>
      </c>
      <c r="P4" s="4">
        <v>9856000</v>
      </c>
      <c r="Q4" s="4">
        <v>10172100</v>
      </c>
      <c r="R4" s="4">
        <v>11493000</v>
      </c>
      <c r="S4" s="4">
        <v>12086000</v>
      </c>
      <c r="T4" s="4">
        <v>5863900</v>
      </c>
      <c r="U4" s="4">
        <v>6712700</v>
      </c>
      <c r="V4" s="4">
        <v>3585000</v>
      </c>
      <c r="W4" s="3"/>
      <c r="X4" s="3"/>
      <c r="Y4" s="3"/>
      <c r="Z4" s="3"/>
      <c r="AA4" s="3"/>
      <c r="AB4" s="3"/>
    </row>
    <row r="5" spans="1:28" x14ac:dyDescent="0.25">
      <c r="A5" s="3" t="s">
        <v>28</v>
      </c>
      <c r="B5" s="4">
        <v>1295977.6399999999</v>
      </c>
      <c r="C5" s="4">
        <v>1386941.31</v>
      </c>
      <c r="D5" s="4">
        <v>1989314.36</v>
      </c>
      <c r="E5" s="4">
        <v>2622503.7599999998</v>
      </c>
      <c r="F5" s="4">
        <v>3821019.3</v>
      </c>
      <c r="G5" s="4">
        <v>4352856.0999999996</v>
      </c>
      <c r="H5" s="4">
        <v>4184236.1</v>
      </c>
      <c r="I5" s="4">
        <v>3983133.1</v>
      </c>
      <c r="J5" s="4">
        <v>7495810.7999999998</v>
      </c>
      <c r="K5" s="4">
        <v>8397450.5</v>
      </c>
      <c r="L5" s="4">
        <v>8556925</v>
      </c>
      <c r="M5" s="4">
        <v>8800923.5999999996</v>
      </c>
      <c r="N5" s="4">
        <v>8974600</v>
      </c>
      <c r="O5" s="4">
        <v>9384400</v>
      </c>
      <c r="P5" s="4">
        <v>9856000</v>
      </c>
      <c r="Q5" s="4">
        <v>10172100</v>
      </c>
      <c r="R5" s="4">
        <v>11493000</v>
      </c>
      <c r="S5" s="4">
        <v>12086000</v>
      </c>
      <c r="T5" s="4">
        <v>5863900</v>
      </c>
      <c r="U5" s="4">
        <v>6712700</v>
      </c>
      <c r="V5" s="4">
        <v>3585000</v>
      </c>
      <c r="W5" s="3"/>
      <c r="X5" s="3"/>
      <c r="Y5" s="3"/>
      <c r="Z5" s="3"/>
      <c r="AA5" s="3"/>
      <c r="AB5" s="3"/>
    </row>
    <row r="6" spans="1:28" x14ac:dyDescent="0.25">
      <c r="A6" s="3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2" t="s">
        <v>30</v>
      </c>
      <c r="B7" s="4">
        <v>1332044.76</v>
      </c>
      <c r="C7" s="4">
        <v>1491552.7</v>
      </c>
      <c r="D7" s="4">
        <v>1996984.3</v>
      </c>
      <c r="E7" s="4">
        <v>2714579.67</v>
      </c>
      <c r="F7" s="4">
        <v>4214015.0999999996</v>
      </c>
      <c r="G7" s="4">
        <v>4370809.5</v>
      </c>
      <c r="H7" s="4">
        <v>5039354</v>
      </c>
      <c r="I7" s="4">
        <v>4453306</v>
      </c>
      <c r="J7" s="4">
        <v>7102864.7999999998</v>
      </c>
      <c r="K7" s="4">
        <v>8059179.2999999998</v>
      </c>
      <c r="L7" s="4">
        <v>8500075.5</v>
      </c>
      <c r="M7" s="4">
        <v>8913692</v>
      </c>
      <c r="N7" s="4">
        <v>9029900</v>
      </c>
      <c r="O7" s="4">
        <v>9387100</v>
      </c>
      <c r="P7" s="4">
        <v>9795800</v>
      </c>
      <c r="Q7" s="4">
        <v>10119600</v>
      </c>
      <c r="R7" s="4">
        <v>11842000</v>
      </c>
      <c r="S7" s="4">
        <v>12413100</v>
      </c>
      <c r="T7" s="4">
        <v>8049800</v>
      </c>
      <c r="U7" s="4">
        <v>9047900</v>
      </c>
      <c r="V7" s="4">
        <v>6821800</v>
      </c>
      <c r="W7" s="3"/>
      <c r="X7" s="3"/>
      <c r="Y7" s="3"/>
      <c r="Z7" s="3"/>
      <c r="AA7" s="3"/>
      <c r="AB7" s="3"/>
    </row>
    <row r="8" spans="1:28" x14ac:dyDescent="0.25">
      <c r="A8" s="3" t="s">
        <v>31</v>
      </c>
      <c r="B8" s="4">
        <v>1022101.57</v>
      </c>
      <c r="C8" s="4">
        <v>1177498.81</v>
      </c>
      <c r="D8" s="4">
        <v>1612357.72</v>
      </c>
      <c r="E8" s="4">
        <v>2267696.87</v>
      </c>
      <c r="F8" s="4">
        <v>3511504.2</v>
      </c>
      <c r="G8" s="4">
        <v>3765453.6</v>
      </c>
      <c r="H8" s="4">
        <v>4307588.8</v>
      </c>
      <c r="I8" s="4">
        <v>3724831.5</v>
      </c>
      <c r="J8" s="4">
        <v>6072660.0999999996</v>
      </c>
      <c r="K8" s="4">
        <v>7044783.7000000002</v>
      </c>
      <c r="L8" s="4">
        <v>7470031</v>
      </c>
      <c r="M8" s="4">
        <v>8033864.4000000004</v>
      </c>
      <c r="N8" s="4">
        <v>7964500</v>
      </c>
      <c r="O8" s="4">
        <v>7714600</v>
      </c>
      <c r="P8" s="4">
        <v>8258700</v>
      </c>
      <c r="Q8" s="4">
        <v>9028500</v>
      </c>
      <c r="R8" s="4">
        <v>10240700</v>
      </c>
      <c r="S8" s="4">
        <v>10720000</v>
      </c>
      <c r="T8" s="4">
        <v>7080300</v>
      </c>
      <c r="U8" s="4">
        <v>8004100</v>
      </c>
      <c r="V8" s="4">
        <v>5633000</v>
      </c>
      <c r="W8" s="3"/>
      <c r="X8" s="3"/>
      <c r="Y8" s="3"/>
      <c r="Z8" s="3"/>
      <c r="AA8" s="3"/>
      <c r="AB8" s="3"/>
    </row>
    <row r="9" spans="1:28" x14ac:dyDescent="0.25">
      <c r="A9" s="3" t="s">
        <v>32</v>
      </c>
      <c r="B9" s="4">
        <v>30443.81</v>
      </c>
      <c r="C9" s="4">
        <v>16735.849999999999</v>
      </c>
      <c r="D9" s="4">
        <v>52157.38</v>
      </c>
      <c r="E9" s="4">
        <v>64328.46</v>
      </c>
      <c r="F9" s="4">
        <v>93274.8</v>
      </c>
      <c r="G9" s="4">
        <v>109285.9</v>
      </c>
      <c r="H9" s="4">
        <v>89106.4</v>
      </c>
      <c r="I9" s="4">
        <v>101879.1</v>
      </c>
      <c r="J9" s="4">
        <v>146277</v>
      </c>
      <c r="K9" s="4">
        <v>180309.1</v>
      </c>
      <c r="L9" s="4">
        <v>67013.100000000006</v>
      </c>
      <c r="M9" s="4">
        <v>30637.4</v>
      </c>
      <c r="N9" s="4">
        <v>10700</v>
      </c>
      <c r="O9" s="4">
        <v>17800</v>
      </c>
      <c r="P9" s="4">
        <v>23700</v>
      </c>
      <c r="Q9" s="4">
        <v>26300</v>
      </c>
      <c r="R9" s="4">
        <v>34700</v>
      </c>
      <c r="S9" s="4">
        <v>30700</v>
      </c>
      <c r="T9" s="4">
        <v>22100</v>
      </c>
      <c r="U9" s="4">
        <v>29800</v>
      </c>
      <c r="V9" s="4">
        <v>13100</v>
      </c>
      <c r="W9" s="3"/>
      <c r="X9" s="3"/>
      <c r="Y9" s="3"/>
      <c r="Z9" s="3"/>
      <c r="AA9" s="3"/>
      <c r="AB9" s="3"/>
    </row>
    <row r="10" spans="1:28" x14ac:dyDescent="0.25">
      <c r="A10" s="3" t="s">
        <v>33</v>
      </c>
      <c r="B10" s="4">
        <v>112054.12</v>
      </c>
      <c r="C10" s="4">
        <v>110432.57</v>
      </c>
      <c r="D10" s="4">
        <v>144938.43</v>
      </c>
      <c r="E10" s="4">
        <v>195105.91</v>
      </c>
      <c r="F10" s="4">
        <v>255429.6</v>
      </c>
      <c r="G10" s="4">
        <v>276637.90000000002</v>
      </c>
      <c r="H10" s="4">
        <v>252213.6</v>
      </c>
      <c r="I10" s="4">
        <v>296953.7</v>
      </c>
      <c r="J10" s="4">
        <v>532460.1</v>
      </c>
      <c r="K10" s="4">
        <v>540610.30000000005</v>
      </c>
      <c r="L10" s="4">
        <v>544302.19999999995</v>
      </c>
      <c r="M10" s="4">
        <v>590972.4</v>
      </c>
      <c r="N10" s="4">
        <v>578800</v>
      </c>
      <c r="O10" s="4">
        <v>613600</v>
      </c>
      <c r="P10" s="4">
        <v>569300</v>
      </c>
      <c r="Q10" s="4">
        <v>575300</v>
      </c>
      <c r="R10" s="4">
        <v>605800</v>
      </c>
      <c r="S10" s="4">
        <v>634800</v>
      </c>
      <c r="T10" s="4">
        <v>321500</v>
      </c>
      <c r="U10" s="4">
        <v>258000</v>
      </c>
      <c r="V10" s="4">
        <v>166500</v>
      </c>
      <c r="W10" s="3"/>
      <c r="X10" s="3"/>
      <c r="Y10" s="3"/>
      <c r="Z10" s="3"/>
      <c r="AA10" s="3"/>
      <c r="AB10" s="3"/>
    </row>
    <row r="11" spans="1:28" x14ac:dyDescent="0.25">
      <c r="A11" s="3" t="s">
        <v>34</v>
      </c>
      <c r="B11" s="4">
        <v>82993.100000000006</v>
      </c>
      <c r="C11" s="4">
        <v>108381.4</v>
      </c>
      <c r="D11" s="4">
        <v>117683.07</v>
      </c>
      <c r="E11" s="4">
        <v>130378.65</v>
      </c>
      <c r="F11" s="4">
        <v>194219.3</v>
      </c>
      <c r="G11" s="4">
        <v>207573.2</v>
      </c>
      <c r="H11" s="4">
        <v>152486.39999999999</v>
      </c>
      <c r="I11" s="4">
        <v>153885.70000000001</v>
      </c>
      <c r="J11" s="4">
        <v>265632.59999999998</v>
      </c>
      <c r="K11" s="4">
        <v>257647</v>
      </c>
      <c r="L11" s="4">
        <v>274329</v>
      </c>
      <c r="M11" s="4">
        <v>283861.2</v>
      </c>
      <c r="N11" s="4">
        <v>245100</v>
      </c>
      <c r="O11" s="4">
        <v>291400</v>
      </c>
      <c r="P11" s="4">
        <v>301900</v>
      </c>
      <c r="Q11" s="4">
        <v>314300</v>
      </c>
      <c r="R11" s="4">
        <v>322000</v>
      </c>
      <c r="S11" s="4">
        <v>378400</v>
      </c>
      <c r="T11" s="4">
        <v>346600</v>
      </c>
      <c r="U11" s="4">
        <v>336500</v>
      </c>
      <c r="V11" s="4">
        <v>257700</v>
      </c>
      <c r="W11" s="3"/>
      <c r="X11" s="3"/>
      <c r="Y11" s="3"/>
      <c r="Z11" s="3"/>
      <c r="AA11" s="3"/>
      <c r="AB11" s="3"/>
    </row>
    <row r="12" spans="1:28" x14ac:dyDescent="0.25">
      <c r="A12" s="3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>
        <v>13500</v>
      </c>
      <c r="S12" s="4">
        <v>16000</v>
      </c>
      <c r="T12" s="4">
        <v>17600</v>
      </c>
      <c r="U12" s="4">
        <v>31500</v>
      </c>
      <c r="V12" s="4">
        <v>20600</v>
      </c>
      <c r="W12" s="3"/>
      <c r="X12" s="3"/>
      <c r="Y12" s="3"/>
      <c r="Z12" s="3"/>
      <c r="AA12" s="3"/>
      <c r="AB12" s="3"/>
    </row>
    <row r="13" spans="1:28" x14ac:dyDescent="0.25">
      <c r="A13" s="3" t="s">
        <v>36</v>
      </c>
      <c r="B13" s="4">
        <v>84452.160000000003</v>
      </c>
      <c r="C13" s="4">
        <v>78504.070000000007</v>
      </c>
      <c r="D13" s="4">
        <v>69847.69</v>
      </c>
      <c r="E13" s="4">
        <v>57069.78</v>
      </c>
      <c r="F13" s="4">
        <v>76167.8</v>
      </c>
      <c r="G13" s="4">
        <v>-10612.5</v>
      </c>
      <c r="H13" s="4">
        <v>35741</v>
      </c>
      <c r="I13" s="4">
        <v>163933.6</v>
      </c>
      <c r="J13" s="4">
        <v>43128.9</v>
      </c>
      <c r="K13" s="4">
        <v>-44107.199999999997</v>
      </c>
      <c r="L13" s="4">
        <v>146434.1</v>
      </c>
      <c r="M13" s="4">
        <v>-44030</v>
      </c>
      <c r="N13" s="4">
        <v>228600</v>
      </c>
      <c r="O13" s="4">
        <v>726900</v>
      </c>
      <c r="P13" s="4">
        <v>639300</v>
      </c>
      <c r="Q13" s="4">
        <v>126100</v>
      </c>
      <c r="R13" s="4">
        <v>590800</v>
      </c>
      <c r="S13" s="4">
        <v>633200</v>
      </c>
      <c r="T13" s="4">
        <v>261700</v>
      </c>
      <c r="U13" s="4">
        <v>388000</v>
      </c>
      <c r="V13" s="4">
        <v>730900</v>
      </c>
      <c r="W13" s="3"/>
      <c r="X13" s="3"/>
      <c r="Y13" s="3"/>
      <c r="Z13" s="3"/>
      <c r="AA13" s="3"/>
      <c r="AB13" s="3"/>
    </row>
    <row r="14" spans="1:28" x14ac:dyDescent="0.25">
      <c r="A14" s="3" t="s">
        <v>37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>
        <v>372700</v>
      </c>
      <c r="S14" s="4">
        <v>516900</v>
      </c>
      <c r="T14" s="4">
        <v>521400</v>
      </c>
      <c r="U14" s="4">
        <v>581200</v>
      </c>
      <c r="V14" s="4">
        <v>460100</v>
      </c>
      <c r="W14" s="3"/>
      <c r="X14" s="3"/>
      <c r="Y14" s="3"/>
      <c r="Z14" s="3"/>
      <c r="AA14" s="3"/>
      <c r="AB14" s="3"/>
    </row>
    <row r="15" spans="1:28" x14ac:dyDescent="0.25">
      <c r="A15" s="3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>
        <v>11000</v>
      </c>
      <c r="S15" s="4">
        <v>9600</v>
      </c>
      <c r="T15" s="4">
        <v>16600</v>
      </c>
      <c r="U15" s="4">
        <v>33900</v>
      </c>
      <c r="V15" s="4">
        <v>36600</v>
      </c>
      <c r="W15" s="3"/>
      <c r="X15" s="3"/>
      <c r="Y15" s="3"/>
      <c r="Z15" s="3"/>
      <c r="AA15" s="3"/>
      <c r="AB15" s="3"/>
    </row>
    <row r="16" spans="1:28" x14ac:dyDescent="0.25">
      <c r="A16" s="3" t="s">
        <v>39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5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>
        <v>494100</v>
      </c>
      <c r="R17" s="4">
        <v>543000</v>
      </c>
      <c r="S17" s="4">
        <v>632400</v>
      </c>
      <c r="T17" s="4">
        <v>534800</v>
      </c>
      <c r="U17" s="4">
        <v>488200</v>
      </c>
      <c r="V17" s="4">
        <v>233200</v>
      </c>
      <c r="W17" s="3"/>
      <c r="X17" s="3"/>
      <c r="Y17" s="3"/>
      <c r="Z17" s="3"/>
      <c r="AA17" s="3"/>
      <c r="AB17" s="3"/>
    </row>
    <row r="18" spans="1:28" x14ac:dyDescent="0.25">
      <c r="A18" s="3" t="s">
        <v>41</v>
      </c>
      <c r="B18" s="4">
        <v>2125.86</v>
      </c>
      <c r="C18" s="4">
        <v>4380.43</v>
      </c>
      <c r="D18" s="4">
        <v>-2940.2</v>
      </c>
      <c r="E18" s="4">
        <v>744.82</v>
      </c>
      <c r="F18" s="4">
        <v>6791.1</v>
      </c>
      <c r="G18" s="4">
        <v>15518</v>
      </c>
      <c r="H18" s="4">
        <v>10583.7</v>
      </c>
      <c r="I18" s="4">
        <v>-2274.9</v>
      </c>
      <c r="J18" s="4">
        <v>11936.3</v>
      </c>
      <c r="K18" s="4">
        <v>12812.2</v>
      </c>
      <c r="L18" s="4">
        <v>23405.8</v>
      </c>
      <c r="M18" s="4">
        <v>6805.3</v>
      </c>
      <c r="N18" s="4">
        <v>14200</v>
      </c>
      <c r="O18" s="4">
        <v>23900</v>
      </c>
      <c r="P18" s="4">
        <v>32200</v>
      </c>
      <c r="Q18" s="4">
        <v>205400</v>
      </c>
      <c r="R18" s="4">
        <v>23800</v>
      </c>
      <c r="S18" s="4">
        <v>36800</v>
      </c>
      <c r="T18" s="4">
        <v>-7700</v>
      </c>
      <c r="U18" s="4">
        <v>900</v>
      </c>
      <c r="V18" s="4">
        <v>300</v>
      </c>
      <c r="W18" s="3"/>
      <c r="X18" s="3"/>
      <c r="Y18" s="3"/>
      <c r="Z18" s="3"/>
      <c r="AA18" s="3"/>
      <c r="AB18" s="3"/>
    </row>
    <row r="19" spans="1:28" x14ac:dyDescent="0.25">
      <c r="A19" s="3" t="s">
        <v>42</v>
      </c>
      <c r="B19" s="3"/>
      <c r="C19" s="3"/>
      <c r="D19" s="3"/>
      <c r="E19" s="3"/>
      <c r="F19" s="3"/>
      <c r="G19" s="3"/>
      <c r="H19" s="4">
        <v>9371.7999999999993</v>
      </c>
      <c r="I19" s="4">
        <v>-2279.9</v>
      </c>
      <c r="J19" s="4">
        <v>6738.2</v>
      </c>
      <c r="K19" s="4">
        <v>10687.2</v>
      </c>
      <c r="L19" s="4">
        <v>13316.9</v>
      </c>
      <c r="M19" s="4">
        <v>5923.6</v>
      </c>
      <c r="N19" s="4">
        <v>12700</v>
      </c>
      <c r="O19" s="4">
        <v>15200</v>
      </c>
      <c r="P19" s="4">
        <v>18700</v>
      </c>
      <c r="Q19" s="4">
        <v>25100</v>
      </c>
      <c r="R19" s="4">
        <v>20400</v>
      </c>
      <c r="S19" s="4">
        <v>28200</v>
      </c>
      <c r="T19" s="4">
        <v>-9500</v>
      </c>
      <c r="U19" s="4">
        <v>-14100</v>
      </c>
      <c r="V19" s="4">
        <v>-300</v>
      </c>
      <c r="W19" s="3"/>
      <c r="X19" s="3"/>
      <c r="Y19" s="3"/>
      <c r="Z19" s="3"/>
      <c r="AA19" s="3"/>
      <c r="AB19" s="3"/>
    </row>
    <row r="20" spans="1:28" x14ac:dyDescent="0.25">
      <c r="A20" s="3" t="s">
        <v>43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3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3" t="s">
        <v>45</v>
      </c>
      <c r="B22" s="3"/>
      <c r="C22" s="3"/>
      <c r="D22" s="3"/>
      <c r="E22" s="3"/>
      <c r="F22" s="4">
        <v>-4234.3999999999996</v>
      </c>
      <c r="G22" s="4">
        <v>8396.5</v>
      </c>
      <c r="H22" s="4">
        <v>-640099.19999999995</v>
      </c>
      <c r="I22" s="4">
        <v>377468.8</v>
      </c>
      <c r="J22" s="4">
        <v>83338.399999999994</v>
      </c>
      <c r="K22" s="4">
        <v>8685.1</v>
      </c>
      <c r="L22" s="4">
        <v>2483.1</v>
      </c>
      <c r="M22" s="4">
        <v>1833.8</v>
      </c>
      <c r="N22" s="4">
        <v>1100</v>
      </c>
      <c r="O22" s="4">
        <v>600</v>
      </c>
      <c r="P22" s="4">
        <v>200</v>
      </c>
      <c r="Q22" s="4">
        <v>-31100</v>
      </c>
      <c r="R22" s="4">
        <v>28400</v>
      </c>
      <c r="S22" s="4">
        <v>2500</v>
      </c>
      <c r="T22" s="4">
        <v>-2600</v>
      </c>
      <c r="U22" s="4">
        <v>-1100</v>
      </c>
      <c r="V22" s="4">
        <v>-1500</v>
      </c>
      <c r="W22" s="3"/>
      <c r="X22" s="3"/>
      <c r="Y22" s="3"/>
      <c r="Z22" s="3"/>
      <c r="AA22" s="3"/>
      <c r="AB22" s="3"/>
    </row>
    <row r="23" spans="1:28" x14ac:dyDescent="0.25">
      <c r="A23" s="3" t="s">
        <v>46</v>
      </c>
      <c r="B23" s="3"/>
      <c r="C23" s="3"/>
      <c r="D23" s="3"/>
      <c r="E23" s="3"/>
      <c r="F23" s="4">
        <v>83419.399999999994</v>
      </c>
      <c r="G23" s="4">
        <v>22471.4</v>
      </c>
      <c r="H23" s="4">
        <v>202217.8</v>
      </c>
      <c r="I23" s="4">
        <v>11822.4</v>
      </c>
      <c r="J23" s="4">
        <v>42706.1</v>
      </c>
      <c r="K23" s="4">
        <v>79936.399999999994</v>
      </c>
      <c r="L23" s="4">
        <v>-2033.9</v>
      </c>
      <c r="M23" s="4">
        <v>18386.599999999999</v>
      </c>
      <c r="N23" s="4">
        <v>2200</v>
      </c>
      <c r="O23" s="4">
        <v>22800</v>
      </c>
      <c r="P23" s="4">
        <v>2900</v>
      </c>
      <c r="Q23" s="4">
        <v>49100</v>
      </c>
      <c r="R23" s="4">
        <v>31800</v>
      </c>
      <c r="S23" s="4">
        <v>-400</v>
      </c>
      <c r="T23" s="4">
        <v>-18400</v>
      </c>
      <c r="U23" s="4">
        <v>-2200</v>
      </c>
      <c r="V23" s="4">
        <v>-500</v>
      </c>
      <c r="W23" s="3"/>
      <c r="X23" s="3"/>
      <c r="Y23" s="3"/>
      <c r="Z23" s="3"/>
      <c r="AA23" s="3"/>
      <c r="AB23" s="3"/>
    </row>
    <row r="24" spans="1:28" x14ac:dyDescent="0.25">
      <c r="A24" s="3" t="s">
        <v>47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>
        <v>2700</v>
      </c>
      <c r="S24" s="4">
        <v>-1600</v>
      </c>
      <c r="T24" s="4">
        <v>-3200</v>
      </c>
      <c r="U24" s="4">
        <v>-2800</v>
      </c>
      <c r="V24" s="4">
        <v>-100</v>
      </c>
      <c r="W24" s="3"/>
      <c r="X24" s="3"/>
      <c r="Y24" s="3"/>
      <c r="Z24" s="3"/>
      <c r="AA24" s="3"/>
      <c r="AB24" s="3"/>
    </row>
    <row r="25" spans="1:28" x14ac:dyDescent="0.25">
      <c r="A25" s="3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>
        <v>3700</v>
      </c>
      <c r="R25" s="4">
        <v>49600</v>
      </c>
      <c r="S25" s="4">
        <v>3800</v>
      </c>
      <c r="T25" s="4">
        <v>2900</v>
      </c>
      <c r="U25" s="4">
        <v>73400</v>
      </c>
      <c r="V25" s="4">
        <v>1200</v>
      </c>
      <c r="W25" s="3"/>
      <c r="X25" s="3"/>
      <c r="Y25" s="3"/>
      <c r="Z25" s="3"/>
      <c r="AA25" s="3"/>
      <c r="AB25" s="3"/>
    </row>
    <row r="26" spans="1:28" x14ac:dyDescent="0.25">
      <c r="A26" s="3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3" t="s">
        <v>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3" t="s">
        <v>51</v>
      </c>
      <c r="B28" s="4">
        <v>54430.75</v>
      </c>
      <c r="C28" s="4">
        <v>40983.480000000003</v>
      </c>
      <c r="D28" s="4">
        <v>66486.36</v>
      </c>
      <c r="E28" s="4">
        <v>61365.57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5">
      <c r="A29" s="2" t="s">
        <v>52</v>
      </c>
      <c r="B29" s="4">
        <v>20489.490000000002</v>
      </c>
      <c r="C29" s="4">
        <v>-59247.48</v>
      </c>
      <c r="D29" s="4">
        <v>55876.22</v>
      </c>
      <c r="E29" s="4">
        <v>-29965.52</v>
      </c>
      <c r="F29" s="4">
        <v>-390439.1</v>
      </c>
      <c r="G29" s="4">
        <v>5961.1</v>
      </c>
      <c r="H29" s="4">
        <v>-1484633.4</v>
      </c>
      <c r="I29" s="4">
        <v>-94979</v>
      </c>
      <c r="J29" s="4">
        <v>488220.7</v>
      </c>
      <c r="K29" s="4">
        <v>359768.5</v>
      </c>
      <c r="L29" s="4">
        <v>82738.399999999994</v>
      </c>
      <c r="M29" s="4">
        <v>-104129.3</v>
      </c>
      <c r="N29" s="4">
        <v>-40000</v>
      </c>
      <c r="O29" s="4">
        <v>21800</v>
      </c>
      <c r="P29" s="4">
        <v>92600</v>
      </c>
      <c r="Q29" s="4">
        <v>724600</v>
      </c>
      <c r="R29" s="4">
        <v>295800</v>
      </c>
      <c r="S29" s="4">
        <v>346400</v>
      </c>
      <c r="T29" s="4">
        <v>-1680100</v>
      </c>
      <c r="U29" s="4">
        <v>-1778800</v>
      </c>
      <c r="V29" s="4">
        <v>-3004200</v>
      </c>
      <c r="W29" s="3"/>
      <c r="X29" s="3"/>
      <c r="Y29" s="3"/>
      <c r="Z29" s="3"/>
      <c r="AA29" s="3"/>
      <c r="AB29" s="3"/>
    </row>
    <row r="30" spans="1:28" x14ac:dyDescent="0.25">
      <c r="A30" s="3" t="s">
        <v>53</v>
      </c>
      <c r="B30" s="4">
        <v>3092.69</v>
      </c>
      <c r="C30" s="4">
        <v>12298.27</v>
      </c>
      <c r="D30" s="4">
        <v>33799.03</v>
      </c>
      <c r="E30" s="4">
        <v>22826.51</v>
      </c>
      <c r="F30" s="4">
        <v>71919.100000000006</v>
      </c>
      <c r="G30" s="4">
        <v>67661</v>
      </c>
      <c r="H30" s="4">
        <v>90623.8</v>
      </c>
      <c r="I30" s="4">
        <v>160409.60000000001</v>
      </c>
      <c r="J30" s="4">
        <v>109316.4</v>
      </c>
      <c r="K30" s="4">
        <v>159852.20000000001</v>
      </c>
      <c r="L30" s="4">
        <v>271151.09999999998</v>
      </c>
      <c r="M30" s="4">
        <v>331940</v>
      </c>
      <c r="N30" s="4">
        <v>460900</v>
      </c>
      <c r="O30" s="4">
        <v>548600</v>
      </c>
      <c r="P30" s="4">
        <v>568700</v>
      </c>
      <c r="Q30" s="4">
        <v>141900</v>
      </c>
      <c r="R30" s="4">
        <v>97700</v>
      </c>
      <c r="S30" s="4">
        <v>87600</v>
      </c>
      <c r="T30" s="4">
        <v>36500</v>
      </c>
      <c r="U30" s="4">
        <v>30300</v>
      </c>
      <c r="V30" s="4">
        <v>11400</v>
      </c>
      <c r="W30" s="3"/>
      <c r="X30" s="3"/>
      <c r="Y30" s="3"/>
      <c r="Z30" s="3"/>
      <c r="AA30" s="3"/>
      <c r="AB30" s="3"/>
    </row>
    <row r="31" spans="1:28" x14ac:dyDescent="0.25">
      <c r="A31" s="3" t="s">
        <v>54</v>
      </c>
      <c r="B31" s="4">
        <v>2832.59</v>
      </c>
      <c r="C31" s="4">
        <v>2852.52</v>
      </c>
      <c r="D31" s="4">
        <v>5337.16</v>
      </c>
      <c r="E31" s="4">
        <v>-152.65</v>
      </c>
      <c r="F31" s="4">
        <v>7694.1</v>
      </c>
      <c r="G31" s="4">
        <v>2887.8</v>
      </c>
      <c r="H31" s="4">
        <v>4501.2</v>
      </c>
      <c r="I31" s="4">
        <v>1418.5</v>
      </c>
      <c r="J31" s="4">
        <v>13427.8</v>
      </c>
      <c r="K31" s="4">
        <v>2849.3</v>
      </c>
      <c r="L31" s="4">
        <v>2323.9</v>
      </c>
      <c r="M31" s="4">
        <v>5754.1</v>
      </c>
      <c r="N31" s="4">
        <v>8900</v>
      </c>
      <c r="O31" s="4">
        <v>3300</v>
      </c>
      <c r="P31" s="4">
        <v>10600</v>
      </c>
      <c r="Q31" s="4">
        <v>4500</v>
      </c>
      <c r="R31" s="4">
        <v>6800</v>
      </c>
      <c r="S31" s="4">
        <v>3800</v>
      </c>
      <c r="T31" s="4">
        <v>4500</v>
      </c>
      <c r="U31" s="4">
        <v>2800</v>
      </c>
      <c r="V31" s="4">
        <v>1300</v>
      </c>
      <c r="W31" s="3"/>
      <c r="X31" s="3"/>
      <c r="Y31" s="3"/>
      <c r="Z31" s="3"/>
      <c r="AA31" s="3"/>
      <c r="AB31" s="3"/>
    </row>
    <row r="32" spans="1:28" x14ac:dyDescent="0.25">
      <c r="A32" s="3" t="s">
        <v>55</v>
      </c>
      <c r="B32" s="3"/>
      <c r="C32" s="3"/>
      <c r="D32" s="3"/>
      <c r="E32" s="3"/>
      <c r="F32" s="4">
        <v>5893</v>
      </c>
      <c r="G32" s="4">
        <v>1449.9</v>
      </c>
      <c r="H32" s="4">
        <v>717.6</v>
      </c>
      <c r="I32" s="4">
        <v>808.3</v>
      </c>
      <c r="J32" s="4">
        <v>2544.3000000000002</v>
      </c>
      <c r="K32" s="4">
        <v>1168.8</v>
      </c>
      <c r="L32" s="4">
        <v>1193</v>
      </c>
      <c r="M32" s="4">
        <v>3940.4</v>
      </c>
      <c r="N32" s="4">
        <v>8300</v>
      </c>
      <c r="O32" s="4">
        <v>2300</v>
      </c>
      <c r="P32" s="4">
        <v>8400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3" t="s">
        <v>56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3" t="s">
        <v>57</v>
      </c>
      <c r="B34" s="4">
        <v>5481</v>
      </c>
      <c r="C34" s="4">
        <v>8789.4500000000007</v>
      </c>
      <c r="D34" s="4">
        <v>7121.97</v>
      </c>
      <c r="E34" s="4">
        <v>17542.16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5">
      <c r="A35" s="2" t="s">
        <v>58</v>
      </c>
      <c r="B35" s="4">
        <v>26230.6</v>
      </c>
      <c r="C35" s="4">
        <v>-41012.269999999997</v>
      </c>
      <c r="D35" s="4">
        <v>91460.07</v>
      </c>
      <c r="E35" s="4">
        <v>10555.81</v>
      </c>
      <c r="F35" s="4">
        <v>-326214.09999999998</v>
      </c>
      <c r="G35" s="4">
        <v>70734.3</v>
      </c>
      <c r="H35" s="4">
        <v>-1398510.8</v>
      </c>
      <c r="I35" s="4">
        <v>64012.1</v>
      </c>
      <c r="J35" s="4">
        <v>584109.30000000005</v>
      </c>
      <c r="K35" s="4">
        <v>516771.4</v>
      </c>
      <c r="L35" s="4">
        <v>351565.6</v>
      </c>
      <c r="M35" s="4">
        <v>222056.6</v>
      </c>
      <c r="N35" s="4">
        <v>412000</v>
      </c>
      <c r="O35" s="4">
        <v>567100</v>
      </c>
      <c r="P35" s="4">
        <v>650700</v>
      </c>
      <c r="Q35" s="4">
        <v>862000</v>
      </c>
      <c r="R35" s="4">
        <v>386700</v>
      </c>
      <c r="S35" s="4">
        <v>430200</v>
      </c>
      <c r="T35" s="4">
        <v>-1648100</v>
      </c>
      <c r="U35" s="4">
        <v>-1751300</v>
      </c>
      <c r="V35" s="4">
        <v>-2994100</v>
      </c>
      <c r="W35" s="3"/>
      <c r="X35" s="3"/>
      <c r="Y35" s="3"/>
      <c r="Z35" s="3"/>
      <c r="AA35" s="3"/>
      <c r="AB35" s="3"/>
    </row>
    <row r="36" spans="1:28" x14ac:dyDescent="0.25">
      <c r="A36" s="3" t="s">
        <v>59</v>
      </c>
      <c r="B36" s="4">
        <v>6981.22</v>
      </c>
      <c r="C36" s="4">
        <v>29627.08</v>
      </c>
      <c r="D36" s="4">
        <v>22458.78</v>
      </c>
      <c r="E36" s="4">
        <v>954.89</v>
      </c>
      <c r="F36" s="4">
        <v>-14020.8</v>
      </c>
      <c r="G36" s="4">
        <v>9651.2000000000007</v>
      </c>
      <c r="H36" s="4">
        <v>6079.5</v>
      </c>
      <c r="I36" s="4">
        <v>8087.4</v>
      </c>
      <c r="J36" s="4">
        <v>13817.7</v>
      </c>
      <c r="K36" s="4">
        <v>26522.7</v>
      </c>
      <c r="L36" s="4">
        <v>21532.799999999999</v>
      </c>
      <c r="M36" s="4">
        <v>12428.1</v>
      </c>
      <c r="N36" s="4">
        <v>57300</v>
      </c>
      <c r="O36" s="4">
        <v>62400</v>
      </c>
      <c r="P36" s="4">
        <v>154200</v>
      </c>
      <c r="Q36" s="4">
        <v>180000</v>
      </c>
      <c r="R36" s="4">
        <v>92600</v>
      </c>
      <c r="S36" s="4">
        <v>81900</v>
      </c>
      <c r="T36" s="4">
        <v>-392700</v>
      </c>
      <c r="U36" s="4">
        <v>-422900</v>
      </c>
      <c r="V36" s="4">
        <v>-700</v>
      </c>
      <c r="W36" s="3"/>
      <c r="X36" s="3"/>
      <c r="Y36" s="3"/>
      <c r="Z36" s="3"/>
      <c r="AA36" s="3"/>
      <c r="AB36" s="3"/>
    </row>
    <row r="37" spans="1:28" x14ac:dyDescent="0.25">
      <c r="A37" s="3" t="s">
        <v>60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3" t="s">
        <v>61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5">
      <c r="A39" s="3" t="s">
        <v>62</v>
      </c>
      <c r="B39" s="4">
        <v>0</v>
      </c>
      <c r="C39" s="4">
        <v>0</v>
      </c>
      <c r="D39" s="4">
        <v>0</v>
      </c>
      <c r="E39" s="4"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A40" s="2" t="s">
        <v>63</v>
      </c>
      <c r="B40" s="4">
        <v>19249.38</v>
      </c>
      <c r="C40" s="4">
        <v>-70639.350000000006</v>
      </c>
      <c r="D40" s="4">
        <v>69001.289999999994</v>
      </c>
      <c r="E40" s="4">
        <v>9600.92</v>
      </c>
      <c r="F40" s="4">
        <v>-312193.3</v>
      </c>
      <c r="G40" s="4">
        <v>61083.1</v>
      </c>
      <c r="H40" s="4">
        <v>-1404590.3</v>
      </c>
      <c r="I40" s="4">
        <v>55924.7</v>
      </c>
      <c r="J40" s="4">
        <v>570291.6</v>
      </c>
      <c r="K40" s="4">
        <v>490248.7</v>
      </c>
      <c r="L40" s="4">
        <v>330032.8</v>
      </c>
      <c r="M40" s="4">
        <v>209628.5</v>
      </c>
      <c r="N40" s="4">
        <v>354700</v>
      </c>
      <c r="O40" s="4">
        <v>504700</v>
      </c>
      <c r="P40" s="4">
        <v>496500</v>
      </c>
      <c r="Q40" s="4">
        <v>682000</v>
      </c>
      <c r="R40" s="4">
        <v>294100</v>
      </c>
      <c r="S40" s="4">
        <v>348300</v>
      </c>
      <c r="T40" s="4">
        <v>-1255400</v>
      </c>
      <c r="U40" s="4">
        <v>-1328400</v>
      </c>
      <c r="V40" s="4">
        <v>-2993400</v>
      </c>
      <c r="W40" s="3"/>
      <c r="X40" s="3"/>
      <c r="Y40" s="3"/>
      <c r="Z40" s="3"/>
      <c r="AA40" s="3"/>
      <c r="AB40" s="3"/>
    </row>
    <row r="41" spans="1:28" x14ac:dyDescent="0.25">
      <c r="A41" s="3" t="s">
        <v>64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>
        <v>682000</v>
      </c>
      <c r="R41" s="4">
        <v>294100</v>
      </c>
      <c r="S41" s="4">
        <v>348300</v>
      </c>
      <c r="T41" s="4">
        <v>-1255400</v>
      </c>
      <c r="U41" s="4">
        <v>-1328400</v>
      </c>
      <c r="V41" s="4">
        <v>-2993400</v>
      </c>
      <c r="W41" s="3"/>
      <c r="X41" s="3"/>
      <c r="Y41" s="3"/>
      <c r="Z41" s="3"/>
      <c r="AA41" s="3"/>
      <c r="AB41" s="3"/>
    </row>
    <row r="42" spans="1:28" x14ac:dyDescent="0.25">
      <c r="A42" s="3" t="s">
        <v>65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3" t="s">
        <v>66</v>
      </c>
      <c r="B43" s="4">
        <v>6823.43</v>
      </c>
      <c r="C43" s="4">
        <v>11957.83</v>
      </c>
      <c r="D43" s="4">
        <v>15367.08</v>
      </c>
      <c r="E43" s="4">
        <v>3553.5</v>
      </c>
      <c r="F43" s="4">
        <v>-13036.2</v>
      </c>
      <c r="G43" s="4">
        <v>2436.6999999999998</v>
      </c>
      <c r="H43" s="4">
        <v>-11824.7</v>
      </c>
      <c r="I43" s="4">
        <v>1950.4</v>
      </c>
      <c r="J43" s="4">
        <v>32254.1</v>
      </c>
      <c r="K43" s="4">
        <v>1578.5</v>
      </c>
      <c r="L43" s="4">
        <v>-12977.7</v>
      </c>
      <c r="M43" s="4">
        <v>-27975.200000000001</v>
      </c>
      <c r="N43" s="4">
        <v>13000</v>
      </c>
      <c r="O43" s="4">
        <v>50600</v>
      </c>
      <c r="P43" s="4">
        <v>45700</v>
      </c>
      <c r="Q43" s="4">
        <v>46800</v>
      </c>
      <c r="R43" s="4">
        <v>23200</v>
      </c>
      <c r="S43" s="4">
        <v>28800</v>
      </c>
      <c r="T43" s="4">
        <v>-71900</v>
      </c>
      <c r="U43" s="4">
        <v>-107000</v>
      </c>
      <c r="V43" s="4">
        <v>-181800</v>
      </c>
      <c r="W43" s="3"/>
      <c r="X43" s="3"/>
      <c r="Y43" s="3"/>
      <c r="Z43" s="3"/>
      <c r="AA43" s="3"/>
      <c r="AB43" s="3"/>
    </row>
    <row r="44" spans="1:28" x14ac:dyDescent="0.25">
      <c r="A44" s="3" t="s">
        <v>67</v>
      </c>
      <c r="B44" s="4">
        <v>12425.95</v>
      </c>
      <c r="C44" s="4">
        <v>-82597.179999999993</v>
      </c>
      <c r="D44" s="4">
        <v>53634.21</v>
      </c>
      <c r="E44" s="4">
        <v>6047.42</v>
      </c>
      <c r="F44" s="4">
        <v>-299157.09999999998</v>
      </c>
      <c r="G44" s="4">
        <v>58646.400000000001</v>
      </c>
      <c r="H44" s="4">
        <v>-1392765.6</v>
      </c>
      <c r="I44" s="4">
        <v>53974.3</v>
      </c>
      <c r="J44" s="4">
        <v>538037.5</v>
      </c>
      <c r="K44" s="4">
        <v>488670.2</v>
      </c>
      <c r="L44" s="4">
        <v>343010.5</v>
      </c>
      <c r="M44" s="4">
        <v>237603.7</v>
      </c>
      <c r="N44" s="4">
        <v>341700</v>
      </c>
      <c r="O44" s="4">
        <v>454100</v>
      </c>
      <c r="P44" s="4">
        <v>450800</v>
      </c>
      <c r="Q44" s="4">
        <v>635200</v>
      </c>
      <c r="R44" s="4">
        <v>270900</v>
      </c>
      <c r="S44" s="4">
        <v>319500</v>
      </c>
      <c r="T44" s="4">
        <v>-1183500</v>
      </c>
      <c r="U44" s="4">
        <v>-1221400</v>
      </c>
      <c r="V44" s="4">
        <v>-2811600</v>
      </c>
      <c r="W44" s="3"/>
      <c r="X44" s="3"/>
      <c r="Y44" s="3"/>
      <c r="Z44" s="3"/>
      <c r="AA44" s="3"/>
      <c r="AB44" s="3"/>
    </row>
    <row r="45" spans="1:28" x14ac:dyDescent="0.25">
      <c r="A45" s="3" t="s">
        <v>68</v>
      </c>
      <c r="B45" s="3"/>
      <c r="C45" s="3"/>
      <c r="D45" s="3"/>
      <c r="E45" s="3"/>
      <c r="F45" s="3"/>
      <c r="G45" s="3"/>
      <c r="H45" s="3"/>
      <c r="I45" s="4">
        <v>5732.9</v>
      </c>
      <c r="J45" s="4">
        <v>-1600.7</v>
      </c>
      <c r="K45" s="4">
        <v>-13466.1</v>
      </c>
      <c r="L45" s="4">
        <v>-741.2</v>
      </c>
      <c r="M45" s="4">
        <v>86706.5</v>
      </c>
      <c r="N45" s="4">
        <v>-33200</v>
      </c>
      <c r="O45" s="4">
        <v>30000</v>
      </c>
      <c r="P45" s="4">
        <v>-26400</v>
      </c>
      <c r="Q45" s="4">
        <v>28400</v>
      </c>
      <c r="R45" s="4">
        <v>-34300</v>
      </c>
      <c r="S45" s="4">
        <v>-4700</v>
      </c>
      <c r="T45" s="4">
        <v>-11000</v>
      </c>
      <c r="U45" s="4">
        <v>-56600</v>
      </c>
      <c r="V45" s="4">
        <v>10800</v>
      </c>
      <c r="W45" s="3"/>
      <c r="X45" s="3"/>
      <c r="Y45" s="3"/>
      <c r="Z45" s="3"/>
      <c r="AA45" s="3"/>
      <c r="AB45" s="3"/>
    </row>
    <row r="46" spans="1:28" x14ac:dyDescent="0.25">
      <c r="A46" s="2" t="s">
        <v>69</v>
      </c>
      <c r="B46" s="3"/>
      <c r="C46" s="3"/>
      <c r="D46" s="3"/>
      <c r="E46" s="3"/>
      <c r="F46" s="3"/>
      <c r="G46" s="3"/>
      <c r="H46" s="3"/>
      <c r="I46" s="4">
        <v>61657.599999999999</v>
      </c>
      <c r="J46" s="4">
        <v>568690.9</v>
      </c>
      <c r="K46" s="4">
        <v>476782.6</v>
      </c>
      <c r="L46" s="4">
        <v>329291.59999999998</v>
      </c>
      <c r="M46" s="4">
        <v>296335</v>
      </c>
      <c r="N46" s="4">
        <v>321500</v>
      </c>
      <c r="O46" s="4">
        <v>534700</v>
      </c>
      <c r="P46" s="4">
        <v>470100</v>
      </c>
      <c r="Q46" s="4">
        <v>710400</v>
      </c>
      <c r="R46" s="4">
        <v>259800</v>
      </c>
      <c r="S46" s="4">
        <v>343600</v>
      </c>
      <c r="T46" s="4">
        <v>-1266400</v>
      </c>
      <c r="U46" s="4">
        <v>-1385000</v>
      </c>
      <c r="V46" s="4">
        <v>-2982600</v>
      </c>
      <c r="W46" s="3"/>
      <c r="X46" s="3"/>
      <c r="Y46" s="3"/>
      <c r="Z46" s="3"/>
      <c r="AA46" s="3"/>
      <c r="AB46" s="3"/>
    </row>
    <row r="47" spans="1:28" x14ac:dyDescent="0.25">
      <c r="A47" s="3" t="s">
        <v>70</v>
      </c>
      <c r="B47" s="3"/>
      <c r="C47" s="3"/>
      <c r="D47" s="3"/>
      <c r="E47" s="3"/>
      <c r="F47" s="3"/>
      <c r="G47" s="3"/>
      <c r="H47" s="3"/>
      <c r="I47" s="4">
        <v>1950.4</v>
      </c>
      <c r="J47" s="4">
        <v>32254.1</v>
      </c>
      <c r="K47" s="4">
        <v>1596.7</v>
      </c>
      <c r="L47" s="4">
        <v>-12981.5</v>
      </c>
      <c r="M47" s="4">
        <v>-22025</v>
      </c>
      <c r="N47" s="4">
        <v>13700</v>
      </c>
      <c r="O47" s="4">
        <v>50900</v>
      </c>
      <c r="P47" s="4">
        <v>45400</v>
      </c>
      <c r="Q47" s="4">
        <v>47500</v>
      </c>
      <c r="R47" s="4">
        <v>22900</v>
      </c>
      <c r="S47" s="4">
        <v>29200</v>
      </c>
      <c r="T47" s="4">
        <v>-72500</v>
      </c>
      <c r="U47" s="4">
        <v>-108500</v>
      </c>
      <c r="V47" s="4">
        <v>-182300</v>
      </c>
      <c r="W47" s="3"/>
      <c r="X47" s="3"/>
      <c r="Y47" s="3"/>
      <c r="Z47" s="3"/>
      <c r="AA47" s="3"/>
      <c r="AB47" s="3"/>
    </row>
    <row r="48" spans="1:28" x14ac:dyDescent="0.25">
      <c r="A48" s="3" t="s">
        <v>71</v>
      </c>
      <c r="B48" s="3"/>
      <c r="C48" s="3"/>
      <c r="D48" s="3"/>
      <c r="E48" s="3"/>
      <c r="F48" s="3"/>
      <c r="G48" s="3"/>
      <c r="H48" s="3"/>
      <c r="I48" s="4">
        <v>59707.199999999997</v>
      </c>
      <c r="J48" s="4">
        <v>536436.80000000005</v>
      </c>
      <c r="K48" s="4">
        <v>475185.9</v>
      </c>
      <c r="L48" s="4">
        <v>342273.1</v>
      </c>
      <c r="M48" s="4">
        <v>318360</v>
      </c>
      <c r="N48" s="4">
        <v>307800</v>
      </c>
      <c r="O48" s="4">
        <v>483800</v>
      </c>
      <c r="P48" s="4">
        <v>424700</v>
      </c>
      <c r="Q48" s="4">
        <v>662900</v>
      </c>
      <c r="R48" s="4">
        <v>236900</v>
      </c>
      <c r="S48" s="4">
        <v>314400</v>
      </c>
      <c r="T48" s="4">
        <v>-1193900</v>
      </c>
      <c r="U48" s="4">
        <v>-1276500</v>
      </c>
      <c r="V48" s="4">
        <v>-2800300</v>
      </c>
      <c r="W48" s="3"/>
      <c r="X48" s="3"/>
      <c r="Y48" s="3"/>
      <c r="Z48" s="3"/>
      <c r="AA48" s="3"/>
      <c r="AB48" s="3"/>
    </row>
    <row r="49" spans="1:28" x14ac:dyDescent="0.25">
      <c r="A49" s="2" t="s">
        <v>72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3" t="s">
        <v>73</v>
      </c>
      <c r="B50" s="3"/>
      <c r="C50" s="3"/>
      <c r="D50" s="3"/>
      <c r="E50" s="3"/>
      <c r="F50" s="4">
        <v>-0.61</v>
      </c>
      <c r="G50" s="4">
        <v>0.12</v>
      </c>
      <c r="H50" s="4">
        <v>-2.86</v>
      </c>
      <c r="I50" s="4">
        <v>8.3900000000000002E-2</v>
      </c>
      <c r="J50" s="4">
        <v>0.48259999999999997</v>
      </c>
      <c r="K50" s="4">
        <v>0.43</v>
      </c>
      <c r="L50" s="4">
        <v>0.3</v>
      </c>
      <c r="M50" s="4">
        <v>0.2</v>
      </c>
      <c r="N50" s="4">
        <v>0.27</v>
      </c>
      <c r="O50" s="4">
        <v>0.36</v>
      </c>
      <c r="P50" s="4">
        <v>0.33</v>
      </c>
      <c r="Q50" s="4">
        <v>0.44</v>
      </c>
      <c r="R50" s="4">
        <v>0.19</v>
      </c>
      <c r="S50" s="4">
        <v>0.21</v>
      </c>
      <c r="T50" s="4">
        <v>-0.72260000000000002</v>
      </c>
      <c r="U50" s="4">
        <v>-0.72719999999999996</v>
      </c>
      <c r="V50" s="4">
        <v>-1.4897</v>
      </c>
      <c r="W50" s="3"/>
      <c r="X50" s="3"/>
      <c r="Y50" s="3"/>
      <c r="Z50" s="3"/>
      <c r="AA50" s="3"/>
      <c r="AB50" s="3"/>
    </row>
    <row r="51" spans="1:28" x14ac:dyDescent="0.25">
      <c r="A51" s="3" t="s">
        <v>74</v>
      </c>
      <c r="B51" s="3"/>
      <c r="C51" s="3"/>
      <c r="D51" s="3"/>
      <c r="E51" s="3"/>
      <c r="F51" s="4">
        <v>-0.61</v>
      </c>
      <c r="G51" s="4">
        <v>0.12</v>
      </c>
      <c r="H51" s="4">
        <v>-2.86</v>
      </c>
      <c r="I51" s="4">
        <v>8.3900000000000002E-2</v>
      </c>
      <c r="J51" s="4">
        <v>0.48259999999999997</v>
      </c>
      <c r="K51" s="4">
        <v>0.43</v>
      </c>
      <c r="L51" s="4">
        <v>0.3</v>
      </c>
      <c r="M51" s="4">
        <v>0.2</v>
      </c>
      <c r="N51" s="4">
        <v>0.27</v>
      </c>
      <c r="O51" s="4">
        <v>0.36</v>
      </c>
      <c r="P51" s="4">
        <v>0.33</v>
      </c>
      <c r="Q51" s="4">
        <v>0.44</v>
      </c>
      <c r="R51" s="4">
        <v>0.19</v>
      </c>
      <c r="S51" s="4">
        <v>0.21</v>
      </c>
      <c r="T51" s="4">
        <v>-0.72260000000000002</v>
      </c>
      <c r="U51" s="4">
        <v>-0.72719999999999996</v>
      </c>
      <c r="V51" s="4">
        <v>-1.4897</v>
      </c>
      <c r="W51" s="3"/>
      <c r="X51" s="3"/>
      <c r="Y51" s="3"/>
      <c r="Z51" s="3"/>
      <c r="AA51" s="3"/>
      <c r="AB51" s="3"/>
    </row>
    <row r="52" spans="1:28" x14ac:dyDescent="0.25">
      <c r="A52" s="3" t="s">
        <v>75</v>
      </c>
      <c r="B52" s="3" t="s">
        <v>76</v>
      </c>
      <c r="C52" s="3" t="s">
        <v>76</v>
      </c>
      <c r="D52" s="3" t="s">
        <v>76</v>
      </c>
      <c r="E52" s="3" t="s">
        <v>76</v>
      </c>
      <c r="F52" s="3" t="s">
        <v>76</v>
      </c>
      <c r="G52" s="3" t="s">
        <v>76</v>
      </c>
      <c r="H52" s="3" t="s">
        <v>76</v>
      </c>
      <c r="I52" s="3" t="s">
        <v>76</v>
      </c>
      <c r="J52" s="3" t="s">
        <v>76</v>
      </c>
      <c r="K52" s="3" t="s">
        <v>76</v>
      </c>
      <c r="L52" s="3" t="s">
        <v>76</v>
      </c>
      <c r="M52" s="3" t="s">
        <v>76</v>
      </c>
      <c r="N52" s="3" t="s">
        <v>76</v>
      </c>
      <c r="O52" s="3" t="s">
        <v>76</v>
      </c>
      <c r="P52" s="3" t="s">
        <v>76</v>
      </c>
      <c r="Q52" s="3" t="s">
        <v>76</v>
      </c>
      <c r="R52" s="3" t="s">
        <v>76</v>
      </c>
      <c r="S52" s="3" t="s">
        <v>76</v>
      </c>
      <c r="T52" s="3" t="s">
        <v>76</v>
      </c>
      <c r="U52" s="3" t="s">
        <v>76</v>
      </c>
      <c r="V52" s="3" t="s">
        <v>76</v>
      </c>
      <c r="W52" s="3"/>
      <c r="X52" s="3"/>
      <c r="Y52" s="3"/>
      <c r="Z52" s="3"/>
      <c r="AA52" s="3"/>
      <c r="AB52" s="3"/>
    </row>
    <row r="53" spans="1:28" x14ac:dyDescent="0.25">
      <c r="A53" s="3" t="s">
        <v>77</v>
      </c>
      <c r="B53" s="3" t="s">
        <v>76</v>
      </c>
      <c r="C53" s="3" t="s">
        <v>76</v>
      </c>
      <c r="D53" s="3" t="s">
        <v>76</v>
      </c>
      <c r="E53" s="3" t="s">
        <v>76</v>
      </c>
      <c r="F53" s="3" t="s">
        <v>76</v>
      </c>
      <c r="G53" s="3" t="s">
        <v>76</v>
      </c>
      <c r="H53" s="3" t="s">
        <v>76</v>
      </c>
      <c r="I53" s="3" t="s">
        <v>76</v>
      </c>
      <c r="J53" s="3" t="s">
        <v>76</v>
      </c>
      <c r="K53" s="3" t="s">
        <v>76</v>
      </c>
      <c r="L53" s="3" t="s">
        <v>76</v>
      </c>
      <c r="M53" s="3" t="s">
        <v>76</v>
      </c>
      <c r="N53" s="3" t="s">
        <v>76</v>
      </c>
      <c r="O53" s="3" t="s">
        <v>76</v>
      </c>
      <c r="P53" s="3" t="s">
        <v>76</v>
      </c>
      <c r="Q53" s="3" t="s">
        <v>76</v>
      </c>
      <c r="R53" s="3" t="s">
        <v>76</v>
      </c>
      <c r="S53" s="3" t="s">
        <v>76</v>
      </c>
      <c r="T53" s="3" t="s">
        <v>76</v>
      </c>
      <c r="U53" s="3" t="s">
        <v>76</v>
      </c>
      <c r="V53" s="3" t="s">
        <v>76</v>
      </c>
      <c r="W53" s="3"/>
      <c r="X53" s="3"/>
      <c r="Y53" s="3"/>
      <c r="Z53" s="3"/>
      <c r="AA53" s="3"/>
      <c r="AB53" s="3"/>
    </row>
    <row r="54" spans="1:28" x14ac:dyDescent="0.25">
      <c r="A54" s="3" t="s">
        <v>78</v>
      </c>
      <c r="B54" s="6">
        <v>1</v>
      </c>
      <c r="C54" s="6">
        <v>1</v>
      </c>
      <c r="D54" s="6">
        <v>1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3"/>
      <c r="X54" s="3"/>
      <c r="Y54" s="3"/>
      <c r="Z54" s="3"/>
      <c r="AA54" s="3"/>
      <c r="AB54" s="3"/>
    </row>
    <row r="55" spans="1:28" x14ac:dyDescent="0.25">
      <c r="A55" s="3" t="s">
        <v>79</v>
      </c>
      <c r="B55" s="3" t="s">
        <v>80</v>
      </c>
      <c r="C55" s="3" t="s">
        <v>80</v>
      </c>
      <c r="D55" s="3" t="s">
        <v>80</v>
      </c>
      <c r="E55" s="3" t="s">
        <v>80</v>
      </c>
      <c r="F55" s="3" t="s">
        <v>80</v>
      </c>
      <c r="G55" s="3" t="s">
        <v>80</v>
      </c>
      <c r="H55" s="3" t="s">
        <v>80</v>
      </c>
      <c r="I55" s="3" t="s">
        <v>80</v>
      </c>
      <c r="J55" s="3" t="s">
        <v>80</v>
      </c>
      <c r="K55" s="3" t="s">
        <v>80</v>
      </c>
      <c r="L55" s="3" t="s">
        <v>80</v>
      </c>
      <c r="M55" s="3" t="s">
        <v>80</v>
      </c>
      <c r="N55" s="3" t="s">
        <v>80</v>
      </c>
      <c r="O55" s="3" t="s">
        <v>80</v>
      </c>
      <c r="P55" s="3" t="s">
        <v>80</v>
      </c>
      <c r="Q55" s="3" t="s">
        <v>80</v>
      </c>
      <c r="R55" s="3" t="s">
        <v>80</v>
      </c>
      <c r="S55" s="3" t="s">
        <v>80</v>
      </c>
      <c r="T55" s="3" t="s">
        <v>80</v>
      </c>
      <c r="U55" s="3" t="s">
        <v>80</v>
      </c>
      <c r="V55" s="3" t="s">
        <v>80</v>
      </c>
      <c r="W55" s="3"/>
      <c r="X55" s="3"/>
      <c r="Y55" s="3"/>
      <c r="Z55" s="3"/>
      <c r="AA55" s="3"/>
      <c r="AB55" s="3"/>
    </row>
    <row r="56" spans="1:28" x14ac:dyDescent="0.25">
      <c r="A56" s="3" t="s">
        <v>81</v>
      </c>
      <c r="B56" s="4">
        <v>15</v>
      </c>
      <c r="C56" s="4">
        <v>15</v>
      </c>
      <c r="D56" s="4">
        <v>15</v>
      </c>
      <c r="E56" s="4">
        <v>15</v>
      </c>
      <c r="F56" s="4">
        <v>15</v>
      </c>
      <c r="G56" s="4">
        <v>15</v>
      </c>
      <c r="H56" s="4">
        <v>18</v>
      </c>
      <c r="I56" s="4">
        <v>20</v>
      </c>
      <c r="J56" s="4">
        <v>22</v>
      </c>
      <c r="K56" s="4">
        <v>24</v>
      </c>
      <c r="L56" s="4">
        <v>25</v>
      </c>
      <c r="M56" s="4">
        <v>25</v>
      </c>
      <c r="N56" s="4">
        <v>25</v>
      </c>
      <c r="O56" s="4">
        <v>25</v>
      </c>
      <c r="P56" s="4">
        <v>25</v>
      </c>
      <c r="Q56" s="4">
        <v>25</v>
      </c>
      <c r="R56" s="4">
        <v>25</v>
      </c>
      <c r="S56" s="4">
        <v>25</v>
      </c>
      <c r="T56" s="4">
        <v>25</v>
      </c>
      <c r="U56" s="4">
        <v>25</v>
      </c>
      <c r="V56" s="3"/>
      <c r="W56" s="3"/>
      <c r="X56" s="3"/>
      <c r="Y56" s="3"/>
      <c r="Z56" s="3"/>
      <c r="AA56" s="3"/>
      <c r="AB56" s="3"/>
    </row>
    <row r="57" spans="1:28" x14ac:dyDescent="0.25">
      <c r="A57" s="3" t="s">
        <v>82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5">
      <c r="A58" s="3" t="s">
        <v>83</v>
      </c>
      <c r="B58" s="3" t="s">
        <v>84</v>
      </c>
      <c r="C58" s="3" t="s">
        <v>84</v>
      </c>
      <c r="D58" s="3" t="s">
        <v>84</v>
      </c>
      <c r="E58" s="3" t="s">
        <v>84</v>
      </c>
      <c r="F58" s="3" t="s">
        <v>84</v>
      </c>
      <c r="G58" s="3" t="s">
        <v>84</v>
      </c>
      <c r="H58" s="3" t="s">
        <v>84</v>
      </c>
      <c r="I58" s="3" t="s">
        <v>84</v>
      </c>
      <c r="J58" s="3" t="s">
        <v>84</v>
      </c>
      <c r="K58" s="3" t="s">
        <v>84</v>
      </c>
      <c r="L58" s="3" t="s">
        <v>84</v>
      </c>
      <c r="M58" s="3" t="s">
        <v>84</v>
      </c>
      <c r="N58" s="3" t="s">
        <v>84</v>
      </c>
      <c r="O58" s="3" t="s">
        <v>84</v>
      </c>
      <c r="P58" s="3" t="s">
        <v>84</v>
      </c>
      <c r="Q58" s="3" t="s">
        <v>84</v>
      </c>
      <c r="R58" s="3" t="s">
        <v>84</v>
      </c>
      <c r="S58" s="3" t="s">
        <v>84</v>
      </c>
      <c r="T58" s="3" t="s">
        <v>84</v>
      </c>
      <c r="U58" s="3" t="s">
        <v>84</v>
      </c>
      <c r="V58" s="3"/>
      <c r="W58" s="3"/>
      <c r="X58" s="3"/>
      <c r="Y58" s="3"/>
      <c r="Z58" s="3"/>
      <c r="AA58" s="3"/>
      <c r="AB58" s="3"/>
    </row>
    <row r="59" spans="1:28" x14ac:dyDescent="0.25">
      <c r="A59" s="3" t="s">
        <v>85</v>
      </c>
      <c r="B59" s="3" t="s">
        <v>84</v>
      </c>
      <c r="C59" s="3" t="s">
        <v>84</v>
      </c>
      <c r="D59" s="3" t="s">
        <v>84</v>
      </c>
      <c r="E59" s="3" t="s">
        <v>84</v>
      </c>
      <c r="F59" s="3" t="s">
        <v>84</v>
      </c>
      <c r="G59" s="3" t="s">
        <v>84</v>
      </c>
      <c r="H59" s="3" t="s">
        <v>84</v>
      </c>
      <c r="I59" s="3" t="s">
        <v>84</v>
      </c>
      <c r="J59" s="3" t="s">
        <v>84</v>
      </c>
      <c r="K59" s="3" t="s">
        <v>84</v>
      </c>
      <c r="L59" s="3" t="s">
        <v>84</v>
      </c>
      <c r="M59" s="3" t="s">
        <v>84</v>
      </c>
      <c r="N59" s="3" t="s">
        <v>84</v>
      </c>
      <c r="O59" s="3" t="s">
        <v>84</v>
      </c>
      <c r="P59" s="3" t="s">
        <v>84</v>
      </c>
      <c r="Q59" s="3" t="s">
        <v>84</v>
      </c>
      <c r="R59" s="3" t="s">
        <v>84</v>
      </c>
      <c r="S59" s="3" t="s">
        <v>84</v>
      </c>
      <c r="T59" s="3" t="s">
        <v>84</v>
      </c>
      <c r="U59" s="3" t="s">
        <v>84</v>
      </c>
      <c r="V59" s="3"/>
      <c r="W59" s="3"/>
      <c r="X59" s="3"/>
      <c r="Y59" s="3"/>
      <c r="Z59" s="3"/>
      <c r="AA59" s="3"/>
      <c r="AB59" s="3"/>
    </row>
    <row r="60" spans="1:28" x14ac:dyDescent="0.25">
      <c r="A60" s="3" t="s">
        <v>86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3" t="s">
        <v>87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3" t="s">
        <v>88</v>
      </c>
      <c r="B62" s="3" t="s">
        <v>89</v>
      </c>
      <c r="C62" s="3" t="s">
        <v>90</v>
      </c>
      <c r="D62" s="3" t="s">
        <v>91</v>
      </c>
      <c r="E62" s="3" t="s">
        <v>92</v>
      </c>
      <c r="F62" s="3" t="s">
        <v>93</v>
      </c>
      <c r="G62" s="3" t="s">
        <v>93</v>
      </c>
      <c r="H62" s="3" t="s">
        <v>94</v>
      </c>
      <c r="I62" s="3" t="s">
        <v>95</v>
      </c>
      <c r="J62" s="3" t="s">
        <v>96</v>
      </c>
      <c r="K62" s="3" t="s">
        <v>97</v>
      </c>
      <c r="L62" s="3" t="s">
        <v>98</v>
      </c>
      <c r="M62" s="3" t="s">
        <v>99</v>
      </c>
      <c r="N62" s="3" t="s">
        <v>100</v>
      </c>
      <c r="O62" s="3" t="s">
        <v>101</v>
      </c>
      <c r="P62" s="3" t="s">
        <v>102</v>
      </c>
      <c r="Q62" s="3" t="s">
        <v>103</v>
      </c>
      <c r="R62" s="3" t="s">
        <v>104</v>
      </c>
      <c r="S62" s="3" t="s">
        <v>105</v>
      </c>
      <c r="T62" s="3" t="s">
        <v>106</v>
      </c>
      <c r="U62" s="3" t="s">
        <v>107</v>
      </c>
      <c r="V62" s="3" t="s">
        <v>108</v>
      </c>
      <c r="W62" s="3"/>
      <c r="X62" s="3"/>
      <c r="Y62" s="3"/>
      <c r="Z62" s="3"/>
      <c r="AA62" s="3"/>
      <c r="AB62" s="3"/>
    </row>
    <row r="63" spans="1:28" x14ac:dyDescent="0.25">
      <c r="A63" s="3" t="s">
        <v>109</v>
      </c>
      <c r="B63" s="3" t="s">
        <v>110</v>
      </c>
      <c r="C63" s="3" t="s">
        <v>110</v>
      </c>
      <c r="D63" s="3" t="s">
        <v>110</v>
      </c>
      <c r="E63" s="3" t="s">
        <v>110</v>
      </c>
      <c r="F63" s="3" t="s">
        <v>111</v>
      </c>
      <c r="G63" s="3" t="s">
        <v>111</v>
      </c>
      <c r="H63" s="3" t="s">
        <v>111</v>
      </c>
      <c r="I63" s="3" t="s">
        <v>111</v>
      </c>
      <c r="J63" s="3" t="s">
        <v>111</v>
      </c>
      <c r="K63" s="3" t="s">
        <v>111</v>
      </c>
      <c r="L63" s="3" t="s">
        <v>111</v>
      </c>
      <c r="M63" s="3" t="s">
        <v>111</v>
      </c>
      <c r="N63" s="3" t="s">
        <v>111</v>
      </c>
      <c r="O63" s="3" t="s">
        <v>111</v>
      </c>
      <c r="P63" s="3" t="s">
        <v>111</v>
      </c>
      <c r="Q63" s="3" t="s">
        <v>111</v>
      </c>
      <c r="R63" s="3" t="s">
        <v>111</v>
      </c>
      <c r="S63" s="3" t="s">
        <v>111</v>
      </c>
      <c r="T63" s="3" t="s">
        <v>111</v>
      </c>
      <c r="U63" s="3" t="s">
        <v>111</v>
      </c>
      <c r="V63" s="3" t="s">
        <v>111</v>
      </c>
      <c r="W63" s="3"/>
      <c r="X63" s="3"/>
      <c r="Y63" s="3"/>
      <c r="Z63" s="3"/>
      <c r="AA63" s="3"/>
      <c r="AB63" s="3"/>
    </row>
    <row r="64" spans="1:2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5">
      <c r="A66" s="3" t="s">
        <v>112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tabSelected="1" workbookViewId="0">
      <selection activeCell="F1" sqref="F1"/>
    </sheetView>
  </sheetViews>
  <sheetFormatPr defaultColWidth="8.88671875" defaultRowHeight="14.4" x14ac:dyDescent="0.25"/>
  <cols>
    <col min="2" max="3" width="16.21875" customWidth="1"/>
    <col min="4" max="6" width="12.88671875"/>
    <col min="17" max="17" width="14.6640625" customWidth="1"/>
    <col min="18" max="18" width="13.21875" customWidth="1"/>
    <col min="19" max="19" width="14.5546875" customWidth="1"/>
  </cols>
  <sheetData>
    <row r="1" spans="1:19" x14ac:dyDescent="0.25">
      <c r="B1" s="1" t="s">
        <v>113</v>
      </c>
      <c r="C1" s="2" t="s">
        <v>63</v>
      </c>
      <c r="E1" t="s">
        <v>114</v>
      </c>
      <c r="F1">
        <v>1.7263927827783545</v>
      </c>
    </row>
    <row r="2" spans="1:19" x14ac:dyDescent="0.25">
      <c r="A2">
        <v>1</v>
      </c>
      <c r="B2" s="3" t="s">
        <v>115</v>
      </c>
      <c r="C2" s="4">
        <v>39258.6</v>
      </c>
      <c r="E2" s="7" t="s">
        <v>116</v>
      </c>
      <c r="F2">
        <f>SUMXMY2(C2:C21,D2:D21)/COUNT(D2:D21)</f>
        <v>93592878355.642075</v>
      </c>
      <c r="Q2" s="4"/>
      <c r="R2" s="4"/>
      <c r="S2" s="4"/>
    </row>
    <row r="3" spans="1:19" x14ac:dyDescent="0.25">
      <c r="A3">
        <v>2</v>
      </c>
      <c r="B3" s="3" t="s">
        <v>2</v>
      </c>
      <c r="C3" s="4">
        <v>60875.35</v>
      </c>
      <c r="D3" s="9">
        <f>C2</f>
        <v>39258.6</v>
      </c>
      <c r="Q3" s="4"/>
      <c r="R3" s="4"/>
      <c r="S3" s="4"/>
    </row>
    <row r="4" spans="1:19" x14ac:dyDescent="0.25">
      <c r="A4">
        <v>3</v>
      </c>
      <c r="B4" s="3" t="s">
        <v>3</v>
      </c>
      <c r="C4" s="4">
        <v>85417.22</v>
      </c>
      <c r="D4">
        <f>$F$1*C3+(1-$F$1)*D3</f>
        <v>76577.60118712399</v>
      </c>
      <c r="Q4" s="4"/>
      <c r="R4" s="4"/>
      <c r="S4" s="4"/>
    </row>
    <row r="5" spans="1:19" x14ac:dyDescent="0.25">
      <c r="A5">
        <v>4</v>
      </c>
      <c r="B5" s="3" t="s">
        <v>4</v>
      </c>
      <c r="C5" s="4">
        <v>116912.21</v>
      </c>
      <c r="D5">
        <f t="shared" ref="D5:D22" si="0">$F$1*C4+(1-$F$1)*D4</f>
        <v>91838.255308184918</v>
      </c>
      <c r="Q5" s="4"/>
      <c r="R5" s="4"/>
      <c r="S5" s="4"/>
    </row>
    <row r="6" spans="1:19" x14ac:dyDescent="0.25">
      <c r="A6">
        <v>5</v>
      </c>
      <c r="B6" s="3" t="s">
        <v>5</v>
      </c>
      <c r="C6" s="4">
        <v>161637.51999999999</v>
      </c>
      <c r="D6">
        <f t="shared" si="0"/>
        <v>135125.74972384595</v>
      </c>
      <c r="Q6" s="4"/>
      <c r="R6" s="4"/>
      <c r="S6" s="4"/>
    </row>
    <row r="7" spans="1:19" x14ac:dyDescent="0.25">
      <c r="A7">
        <v>6</v>
      </c>
      <c r="B7" s="3" t="s">
        <v>6</v>
      </c>
      <c r="C7" s="4">
        <v>296605.25</v>
      </c>
      <c r="D7">
        <f t="shared" si="0"/>
        <v>180895.47858727598</v>
      </c>
      <c r="Q7" s="4"/>
      <c r="R7" s="4"/>
      <c r="S7" s="4"/>
    </row>
    <row r="8" spans="1:19" x14ac:dyDescent="0.25">
      <c r="A8">
        <v>7</v>
      </c>
      <c r="B8" s="3" t="s">
        <v>7</v>
      </c>
      <c r="C8" s="4">
        <v>400075.93</v>
      </c>
      <c r="D8">
        <f t="shared" si="0"/>
        <v>380655.9928511359</v>
      </c>
      <c r="E8" s="9"/>
      <c r="Q8" s="4"/>
      <c r="R8" s="4"/>
      <c r="S8" s="4"/>
    </row>
    <row r="9" spans="1:19" x14ac:dyDescent="0.25">
      <c r="A9">
        <v>8</v>
      </c>
      <c r="B9" s="3" t="s">
        <v>8</v>
      </c>
      <c r="C9" s="4">
        <v>455288.89</v>
      </c>
      <c r="D9">
        <f t="shared" si="0"/>
        <v>414182.43218694406</v>
      </c>
      <c r="Q9" s="4"/>
      <c r="R9" s="4"/>
      <c r="S9" s="4"/>
    </row>
    <row r="10" spans="1:19" x14ac:dyDescent="0.25">
      <c r="A10">
        <v>9</v>
      </c>
      <c r="B10" s="3" t="s">
        <v>9</v>
      </c>
      <c r="C10" s="4">
        <v>533976.15</v>
      </c>
      <c r="D10">
        <f t="shared" si="0"/>
        <v>485148.32428098674</v>
      </c>
      <c r="Q10" s="4"/>
      <c r="R10" s="4"/>
      <c r="S10" s="4"/>
    </row>
    <row r="11" spans="1:19" x14ac:dyDescent="0.25">
      <c r="A11">
        <v>10</v>
      </c>
      <c r="B11" s="3" t="s">
        <v>10</v>
      </c>
      <c r="C11" s="4">
        <v>925032.38</v>
      </c>
      <c r="D11">
        <f t="shared" si="0"/>
        <v>569444.3302010505</v>
      </c>
      <c r="Q11" s="4"/>
      <c r="R11" s="4"/>
      <c r="S11" s="4"/>
    </row>
    <row r="12" spans="1:19" x14ac:dyDescent="0.25">
      <c r="A12">
        <v>11</v>
      </c>
      <c r="B12" s="3" t="s">
        <v>11</v>
      </c>
      <c r="C12" s="4">
        <v>1400845.07</v>
      </c>
      <c r="D12">
        <f t="shared" si="0"/>
        <v>1183328.9730161869</v>
      </c>
      <c r="Q12" s="4"/>
      <c r="R12" s="4"/>
      <c r="S12" s="4"/>
    </row>
    <row r="13" spans="1:19" x14ac:dyDescent="0.25">
      <c r="A13">
        <v>12</v>
      </c>
      <c r="B13" s="3" t="s">
        <v>12</v>
      </c>
      <c r="C13" s="4">
        <v>1596489.99</v>
      </c>
      <c r="D13">
        <f t="shared" si="0"/>
        <v>1558847.1929871589</v>
      </c>
      <c r="Q13" s="4"/>
      <c r="R13" s="4"/>
      <c r="S13" s="4"/>
    </row>
    <row r="14" spans="1:19" x14ac:dyDescent="0.25">
      <c r="A14">
        <v>13</v>
      </c>
      <c r="B14" s="3" t="s">
        <v>13</v>
      </c>
      <c r="C14" s="4">
        <v>1626937.15</v>
      </c>
      <c r="D14">
        <f t="shared" si="0"/>
        <v>1623833.4460737181</v>
      </c>
      <c r="Q14" s="4"/>
      <c r="R14" s="4"/>
      <c r="S14" s="4"/>
    </row>
    <row r="15" spans="1:19" x14ac:dyDescent="0.25">
      <c r="A15">
        <v>14</v>
      </c>
      <c r="B15" s="3" t="s">
        <v>14</v>
      </c>
      <c r="C15" s="4">
        <v>1645499.66</v>
      </c>
      <c r="D15">
        <f t="shared" si="0"/>
        <v>1629191.6581319317</v>
      </c>
      <c r="Q15" s="4"/>
      <c r="R15" s="4"/>
      <c r="S15" s="4"/>
    </row>
    <row r="16" spans="1:19" x14ac:dyDescent="0.25">
      <c r="A16">
        <v>15</v>
      </c>
      <c r="B16" s="3" t="s">
        <v>15</v>
      </c>
      <c r="C16" s="4">
        <v>1793064.31</v>
      </c>
      <c r="D16">
        <f t="shared" si="0"/>
        <v>1657345.6748585005</v>
      </c>
      <c r="Q16" s="4"/>
      <c r="R16" s="4"/>
      <c r="S16" s="4"/>
    </row>
    <row r="17" spans="1:19" x14ac:dyDescent="0.25">
      <c r="A17">
        <v>16</v>
      </c>
      <c r="B17" s="3" t="s">
        <v>16</v>
      </c>
      <c r="C17" s="4">
        <v>2900642.32</v>
      </c>
      <c r="D17">
        <f t="shared" si="0"/>
        <v>1891649.3470553141</v>
      </c>
      <c r="Q17" s="4"/>
      <c r="R17" s="4"/>
      <c r="S17" s="4"/>
    </row>
    <row r="18" spans="1:19" x14ac:dyDescent="0.25">
      <c r="A18">
        <v>17</v>
      </c>
      <c r="B18" s="3" t="s">
        <v>17</v>
      </c>
      <c r="C18" s="4">
        <v>3782961.78</v>
      </c>
      <c r="D18">
        <f t="shared" si="0"/>
        <v>3633567.5334210945</v>
      </c>
      <c r="Q18" s="4"/>
      <c r="R18" s="4"/>
      <c r="S18" s="4"/>
    </row>
    <row r="19" spans="1:19" x14ac:dyDescent="0.25">
      <c r="A19">
        <v>18</v>
      </c>
      <c r="B19" s="3" t="s">
        <v>18</v>
      </c>
      <c r="C19" s="4">
        <v>4397000.08</v>
      </c>
      <c r="D19">
        <f t="shared" si="0"/>
        <v>3891480.6825035266</v>
      </c>
      <c r="Q19" s="4"/>
      <c r="R19" s="4"/>
      <c r="S19" s="4"/>
    </row>
    <row r="20" spans="1:19" x14ac:dyDescent="0.25">
      <c r="A20">
        <v>19</v>
      </c>
      <c r="B20" s="3" t="s">
        <v>19</v>
      </c>
      <c r="C20" s="4">
        <v>4952332.99</v>
      </c>
      <c r="D20">
        <f t="shared" si="0"/>
        <v>4764205.7218958996</v>
      </c>
      <c r="Q20" s="4"/>
      <c r="R20" s="4"/>
    </row>
    <row r="21" spans="1:19" x14ac:dyDescent="0.25">
      <c r="A21">
        <v>20</v>
      </c>
      <c r="B21" s="3" t="s">
        <v>20</v>
      </c>
      <c r="C21" s="4">
        <v>5572053</v>
      </c>
      <c r="D21">
        <f t="shared" si="0"/>
        <v>5088987.2797946269</v>
      </c>
      <c r="Q21" s="4"/>
      <c r="R21" s="4"/>
    </row>
    <row r="22" spans="1:19" x14ac:dyDescent="0.25">
      <c r="A22">
        <v>21</v>
      </c>
      <c r="B22" s="5">
        <v>44926</v>
      </c>
      <c r="C22" s="4"/>
      <c r="D22">
        <f t="shared" si="0"/>
        <v>5922948.4527648101</v>
      </c>
      <c r="Q22" s="4"/>
      <c r="R22" s="4"/>
    </row>
    <row r="23" spans="1:19" x14ac:dyDescent="0.25">
      <c r="B23" s="8"/>
    </row>
  </sheetData>
  <phoneticPr fontId="5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2022-12-22T19:47:40Z</dcterms:created>
  <dcterms:modified xsi:type="dcterms:W3CDTF">2022-12-27T17:57:13Z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F97F8CFDAE2742DE8C05FB864BB1C57A</vt:lpwstr>
  </property>
  <property fmtid="{D5CDD505-2E9C-101B-9397-08002B2CF9AE}" pid="3" name="KSOProductBuildVer">
    <vt:lpwstr>2052-11.1.0.12763</vt:lpwstr>
  </property>
</Properties>
</file>