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hidePivotFieldList="1" defaultThemeVersion="166925"/>
  <mc:AlternateContent xmlns:mc="http://schemas.openxmlformats.org/markup-compatibility/2006">
    <mc:Choice Requires="x15">
      <x15ac:absPath xmlns:x15ac="http://schemas.microsoft.com/office/spreadsheetml/2010/11/ac" url="C:\Users\JOY\Documents\"/>
    </mc:Choice>
  </mc:AlternateContent>
  <xr:revisionPtr revIDLastSave="0" documentId="8_{8CF63A9A-0F5C-4630-8981-BB1AFF12BECB}" xr6:coauthVersionLast="47" xr6:coauthVersionMax="47" xr10:uidLastSave="{00000000-0000-0000-0000-000000000000}"/>
  <bookViews>
    <workbookView xWindow="-120" yWindow="-120" windowWidth="20730" windowHeight="11160" xr2:uid="{00000000-000D-0000-FFFF-FFFF00000000}"/>
  </bookViews>
  <sheets>
    <sheet name="Cover Page" sheetId="22" r:id="rId1"/>
    <sheet name="orders" sheetId="17" r:id="rId2"/>
    <sheet name="customers" sheetId="13" r:id="rId3"/>
    <sheet name="products" sheetId="2" r:id="rId4"/>
    <sheet name="Total Sales" sheetId="18" r:id="rId5"/>
    <sheet name="Sales per Country" sheetId="19" r:id="rId6"/>
    <sheet name="Top 5 customers" sheetId="20" r:id="rId7"/>
    <sheet name="Dashboard" sheetId="21" r:id="rId8"/>
  </sheets>
  <definedNames>
    <definedName name="_xlnm._FilterDatabase" localSheetId="1" hidden="1">orders!$A$1:$P$1001</definedName>
    <definedName name="_xlnm._FilterDatabase" localSheetId="3" hidden="1">products!$A$1:$G$49</definedName>
    <definedName name="NativeTimeline_Order_Date">#N/A</definedName>
    <definedName name="Slicer_Coffee_Type">#N/A</definedName>
    <definedName name="Slicer_Country">#N/A</definedName>
    <definedName name="Slicer_Loyalty_Card">#N/A</definedName>
    <definedName name="Slicer_Size">#N/A</definedName>
  </definedNames>
  <calcPr calcId="181029"/>
  <pivotCaches>
    <pivotCache cacheId="0"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Q2" i="17" l="1"/>
  <c r="Q3" i="17"/>
  <c r="Q4" i="17"/>
  <c r="Q5" i="17"/>
  <c r="Q6" i="17"/>
  <c r="Q7" i="17"/>
  <c r="Q8" i="17"/>
  <c r="Q9" i="17"/>
  <c r="Q10" i="17"/>
  <c r="Q11" i="17"/>
  <c r="Q12" i="17"/>
  <c r="Q13" i="17"/>
  <c r="Q14"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Q51" i="17"/>
  <c r="Q52" i="17"/>
  <c r="Q53" i="17"/>
  <c r="Q54" i="17"/>
  <c r="Q55" i="17"/>
  <c r="Q56" i="17"/>
  <c r="Q57" i="17"/>
  <c r="Q58" i="17"/>
  <c r="Q59" i="17"/>
  <c r="Q60" i="17"/>
  <c r="Q61" i="17"/>
  <c r="Q62" i="17"/>
  <c r="Q63" i="17"/>
  <c r="Q64" i="17"/>
  <c r="Q65" i="17"/>
  <c r="Q66" i="17"/>
  <c r="Q67" i="17"/>
  <c r="Q68" i="17"/>
  <c r="Q69" i="17"/>
  <c r="Q70" i="17"/>
  <c r="Q71" i="17"/>
  <c r="Q72" i="17"/>
  <c r="Q73" i="17"/>
  <c r="Q74" i="17"/>
  <c r="Q75" i="17"/>
  <c r="Q76" i="17"/>
  <c r="Q77" i="17"/>
  <c r="Q78" i="17"/>
  <c r="Q79" i="17"/>
  <c r="Q80" i="17"/>
  <c r="Q81" i="17"/>
  <c r="Q82" i="17"/>
  <c r="Q83" i="17"/>
  <c r="Q84" i="17"/>
  <c r="Q85" i="17"/>
  <c r="Q86" i="17"/>
  <c r="Q87" i="17"/>
  <c r="Q88" i="17"/>
  <c r="Q89" i="17"/>
  <c r="Q90" i="17"/>
  <c r="Q91" i="17"/>
  <c r="Q92" i="17"/>
  <c r="Q93" i="17"/>
  <c r="Q94" i="17"/>
  <c r="Q95" i="17"/>
  <c r="Q96" i="17"/>
  <c r="Q97" i="17"/>
  <c r="Q98" i="17"/>
  <c r="Q99" i="17"/>
  <c r="Q100" i="17"/>
  <c r="Q101" i="17"/>
  <c r="Q102" i="17"/>
  <c r="Q103" i="17"/>
  <c r="Q104" i="17"/>
  <c r="Q105" i="17"/>
  <c r="Q106" i="17"/>
  <c r="Q107" i="17"/>
  <c r="Q108" i="17"/>
  <c r="Q109" i="17"/>
  <c r="Q110" i="17"/>
  <c r="Q111" i="17"/>
  <c r="Q112" i="17"/>
  <c r="Q113" i="17"/>
  <c r="Q114" i="17"/>
  <c r="Q115" i="17"/>
  <c r="Q116" i="17"/>
  <c r="Q117" i="17"/>
  <c r="Q118" i="17"/>
  <c r="Q119" i="17"/>
  <c r="Q120" i="17"/>
  <c r="Q121" i="17"/>
  <c r="Q122" i="17"/>
  <c r="Q123" i="17"/>
  <c r="Q124" i="17"/>
  <c r="Q125" i="17"/>
  <c r="Q126" i="17"/>
  <c r="Q127" i="17"/>
  <c r="Q128" i="17"/>
  <c r="Q129" i="17"/>
  <c r="Q130" i="17"/>
  <c r="Q131" i="17"/>
  <c r="Q132" i="17"/>
  <c r="Q133" i="17"/>
  <c r="Q134" i="17"/>
  <c r="Q135" i="17"/>
  <c r="Q136" i="17"/>
  <c r="Q137" i="17"/>
  <c r="Q138" i="17"/>
  <c r="Q139" i="17"/>
  <c r="Q140" i="17"/>
  <c r="Q141" i="17"/>
  <c r="Q142" i="17"/>
  <c r="Q143" i="17"/>
  <c r="Q144" i="17"/>
  <c r="Q145" i="17"/>
  <c r="Q146" i="17"/>
  <c r="Q147" i="17"/>
  <c r="Q148" i="17"/>
  <c r="Q149" i="17"/>
  <c r="Q150" i="17"/>
  <c r="Q151" i="17"/>
  <c r="Q152" i="17"/>
  <c r="Q153" i="17"/>
  <c r="Q154" i="17"/>
  <c r="Q155" i="17"/>
  <c r="Q156" i="17"/>
  <c r="Q157" i="17"/>
  <c r="Q158" i="17"/>
  <c r="Q159" i="17"/>
  <c r="Q160" i="17"/>
  <c r="Q161" i="17"/>
  <c r="Q162" i="17"/>
  <c r="Q163" i="17"/>
  <c r="Q164" i="17"/>
  <c r="Q165" i="17"/>
  <c r="Q166" i="17"/>
  <c r="Q167" i="17"/>
  <c r="Q168" i="17"/>
  <c r="Q169" i="17"/>
  <c r="Q170" i="17"/>
  <c r="Q171" i="17"/>
  <c r="Q172" i="17"/>
  <c r="Q173" i="17"/>
  <c r="Q174" i="17"/>
  <c r="Q175" i="17"/>
  <c r="Q176" i="17"/>
  <c r="Q177" i="17"/>
  <c r="Q178" i="17"/>
  <c r="Q179" i="17"/>
  <c r="Q180" i="17"/>
  <c r="Q181" i="17"/>
  <c r="Q182" i="17"/>
  <c r="Q183" i="17"/>
  <c r="Q184" i="17"/>
  <c r="Q185" i="17"/>
  <c r="Q186" i="17"/>
  <c r="Q187" i="17"/>
  <c r="Q188" i="17"/>
  <c r="Q189" i="17"/>
  <c r="Q190" i="17"/>
  <c r="Q191" i="17"/>
  <c r="Q192" i="17"/>
  <c r="Q193" i="17"/>
  <c r="Q194" i="17"/>
  <c r="Q195" i="17"/>
  <c r="Q196" i="17"/>
  <c r="Q197" i="17"/>
  <c r="Q198" i="17"/>
  <c r="Q199" i="17"/>
  <c r="Q200" i="17"/>
  <c r="Q201" i="17"/>
  <c r="Q202" i="17"/>
  <c r="Q203" i="17"/>
  <c r="Q204" i="17"/>
  <c r="Q205" i="17"/>
  <c r="Q206" i="17"/>
  <c r="Q207" i="17"/>
  <c r="Q208" i="17"/>
  <c r="Q209" i="17"/>
  <c r="Q210" i="17"/>
  <c r="Q211" i="17"/>
  <c r="Q212" i="17"/>
  <c r="Q213" i="17"/>
  <c r="Q214" i="17"/>
  <c r="Q215" i="17"/>
  <c r="Q216" i="17"/>
  <c r="Q217" i="17"/>
  <c r="Q218" i="17"/>
  <c r="Q219" i="17"/>
  <c r="Q220" i="17"/>
  <c r="Q221" i="17"/>
  <c r="Q222" i="17"/>
  <c r="Q223" i="17"/>
  <c r="Q224" i="17"/>
  <c r="Q225" i="17"/>
  <c r="Q226" i="17"/>
  <c r="Q227" i="17"/>
  <c r="Q228" i="17"/>
  <c r="Q229" i="17"/>
  <c r="Q230" i="17"/>
  <c r="Q231" i="17"/>
  <c r="Q232" i="17"/>
  <c r="Q233" i="17"/>
  <c r="Q234" i="17"/>
  <c r="Q235" i="17"/>
  <c r="Q236" i="17"/>
  <c r="Q237" i="17"/>
  <c r="Q238" i="17"/>
  <c r="Q239" i="17"/>
  <c r="Q240" i="17"/>
  <c r="Q241" i="17"/>
  <c r="Q242" i="17"/>
  <c r="Q243" i="17"/>
  <c r="Q244" i="17"/>
  <c r="Q245" i="17"/>
  <c r="Q246" i="17"/>
  <c r="Q247" i="17"/>
  <c r="Q248" i="17"/>
  <c r="Q249" i="17"/>
  <c r="Q250" i="17"/>
  <c r="Q251" i="17"/>
  <c r="Q252" i="17"/>
  <c r="Q253" i="17"/>
  <c r="Q254" i="17"/>
  <c r="Q255" i="17"/>
  <c r="Q256" i="17"/>
  <c r="Q257" i="17"/>
  <c r="Q258" i="17"/>
  <c r="Q259" i="17"/>
  <c r="Q260" i="17"/>
  <c r="Q261" i="17"/>
  <c r="Q262" i="17"/>
  <c r="Q263" i="17"/>
  <c r="Q264" i="17"/>
  <c r="Q265" i="17"/>
  <c r="Q266" i="17"/>
  <c r="Q267" i="17"/>
  <c r="Q268" i="17"/>
  <c r="Q269" i="17"/>
  <c r="Q270" i="17"/>
  <c r="Q271" i="17"/>
  <c r="Q272" i="17"/>
  <c r="Q273" i="17"/>
  <c r="Q274" i="17"/>
  <c r="Q275" i="17"/>
  <c r="Q276" i="17"/>
  <c r="Q277" i="17"/>
  <c r="Q278" i="17"/>
  <c r="Q279" i="17"/>
  <c r="Q280" i="17"/>
  <c r="Q281" i="17"/>
  <c r="Q282" i="17"/>
  <c r="Q283" i="17"/>
  <c r="Q284" i="17"/>
  <c r="Q285" i="17"/>
  <c r="Q286" i="17"/>
  <c r="Q287" i="17"/>
  <c r="Q288" i="17"/>
  <c r="Q289" i="17"/>
  <c r="Q290" i="17"/>
  <c r="Q291" i="17"/>
  <c r="Q292" i="17"/>
  <c r="Q293" i="17"/>
  <c r="Q294" i="17"/>
  <c r="Q295" i="17"/>
  <c r="Q296" i="17"/>
  <c r="Q297" i="17"/>
  <c r="Q298" i="17"/>
  <c r="Q299" i="17"/>
  <c r="Q300" i="17"/>
  <c r="Q301" i="17"/>
  <c r="Q302" i="17"/>
  <c r="Q303" i="17"/>
  <c r="Q304" i="17"/>
  <c r="Q305" i="17"/>
  <c r="Q306" i="17"/>
  <c r="Q307" i="17"/>
  <c r="Q308" i="17"/>
  <c r="Q309" i="17"/>
  <c r="Q310" i="17"/>
  <c r="Q311" i="17"/>
  <c r="Q312" i="17"/>
  <c r="Q313" i="17"/>
  <c r="Q314" i="17"/>
  <c r="Q315" i="17"/>
  <c r="Q316" i="17"/>
  <c r="Q317" i="17"/>
  <c r="Q318" i="17"/>
  <c r="Q319" i="17"/>
  <c r="Q320" i="17"/>
  <c r="Q321" i="17"/>
  <c r="Q322" i="17"/>
  <c r="Q323" i="17"/>
  <c r="Q324" i="17"/>
  <c r="Q325" i="17"/>
  <c r="Q326" i="17"/>
  <c r="Q327" i="17"/>
  <c r="Q328" i="17"/>
  <c r="Q329" i="17"/>
  <c r="Q330" i="17"/>
  <c r="Q331" i="17"/>
  <c r="Q332" i="17"/>
  <c r="Q333" i="17"/>
  <c r="Q334" i="17"/>
  <c r="Q335" i="17"/>
  <c r="Q336" i="17"/>
  <c r="Q337" i="17"/>
  <c r="Q338" i="17"/>
  <c r="Q339" i="17"/>
  <c r="Q340" i="17"/>
  <c r="Q341" i="17"/>
  <c r="Q342" i="17"/>
  <c r="Q343" i="17"/>
  <c r="Q344" i="17"/>
  <c r="Q345" i="17"/>
  <c r="Q346" i="17"/>
  <c r="Q347" i="17"/>
  <c r="Q348" i="17"/>
  <c r="Q349" i="17"/>
  <c r="Q350" i="17"/>
  <c r="Q351" i="17"/>
  <c r="Q352" i="17"/>
  <c r="Q353" i="17"/>
  <c r="Q354" i="17"/>
  <c r="Q355" i="17"/>
  <c r="Q356" i="17"/>
  <c r="Q357" i="17"/>
  <c r="Q358" i="17"/>
  <c r="Q359" i="17"/>
  <c r="Q360" i="17"/>
  <c r="Q361" i="17"/>
  <c r="Q362" i="17"/>
  <c r="Q363" i="17"/>
  <c r="Q364" i="17"/>
  <c r="Q365" i="17"/>
  <c r="Q366" i="17"/>
  <c r="Q367" i="17"/>
  <c r="Q368" i="17"/>
  <c r="Q369" i="17"/>
  <c r="Q370" i="17"/>
  <c r="Q371" i="17"/>
  <c r="Q372" i="17"/>
  <c r="Q373" i="17"/>
  <c r="Q374" i="17"/>
  <c r="Q375" i="17"/>
  <c r="Q376" i="17"/>
  <c r="Q377" i="17"/>
  <c r="Q378" i="17"/>
  <c r="Q379" i="17"/>
  <c r="Q380" i="17"/>
  <c r="Q381" i="17"/>
  <c r="Q382" i="17"/>
  <c r="Q383" i="17"/>
  <c r="Q384" i="17"/>
  <c r="Q385" i="17"/>
  <c r="Q386" i="17"/>
  <c r="Q387" i="17"/>
  <c r="Q388" i="17"/>
  <c r="Q389" i="17"/>
  <c r="Q390" i="17"/>
  <c r="Q391" i="17"/>
  <c r="Q392" i="17"/>
  <c r="Q393" i="17"/>
  <c r="Q394" i="17"/>
  <c r="Q395" i="17"/>
  <c r="Q396" i="17"/>
  <c r="Q397" i="17"/>
  <c r="Q398" i="17"/>
  <c r="Q399" i="17"/>
  <c r="Q400" i="17"/>
  <c r="Q401" i="17"/>
  <c r="Q402" i="17"/>
  <c r="Q403" i="17"/>
  <c r="Q404" i="17"/>
  <c r="Q405" i="17"/>
  <c r="Q406" i="17"/>
  <c r="Q407" i="17"/>
  <c r="Q408" i="17"/>
  <c r="Q409" i="17"/>
  <c r="Q410" i="17"/>
  <c r="Q411" i="17"/>
  <c r="Q412" i="17"/>
  <c r="Q413" i="17"/>
  <c r="Q414" i="17"/>
  <c r="Q415" i="17"/>
  <c r="Q416" i="17"/>
  <c r="Q417" i="17"/>
  <c r="Q418" i="17"/>
  <c r="Q419" i="17"/>
  <c r="Q420" i="17"/>
  <c r="Q421" i="17"/>
  <c r="Q422" i="17"/>
  <c r="Q423" i="17"/>
  <c r="Q424" i="17"/>
  <c r="Q425" i="17"/>
  <c r="Q426" i="17"/>
  <c r="Q427" i="17"/>
  <c r="Q428" i="17"/>
  <c r="Q429" i="17"/>
  <c r="Q430" i="17"/>
  <c r="Q431" i="17"/>
  <c r="Q432" i="17"/>
  <c r="Q433" i="17"/>
  <c r="Q434" i="17"/>
  <c r="Q435" i="17"/>
  <c r="Q436" i="17"/>
  <c r="Q437" i="17"/>
  <c r="Q438" i="17"/>
  <c r="Q439" i="17"/>
  <c r="Q440" i="17"/>
  <c r="Q441" i="17"/>
  <c r="Q442" i="17"/>
  <c r="Q443" i="17"/>
  <c r="Q444" i="17"/>
  <c r="Q445" i="17"/>
  <c r="Q446" i="17"/>
  <c r="Q447" i="17"/>
  <c r="Q448" i="17"/>
  <c r="Q449" i="17"/>
  <c r="Q450" i="17"/>
  <c r="Q451" i="17"/>
  <c r="Q452" i="17"/>
  <c r="Q453" i="17"/>
  <c r="Q454" i="17"/>
  <c r="Q455" i="17"/>
  <c r="Q456" i="17"/>
  <c r="Q457" i="17"/>
  <c r="Q458" i="17"/>
  <c r="Q459" i="17"/>
  <c r="Q460" i="17"/>
  <c r="Q461" i="17"/>
  <c r="Q462" i="17"/>
  <c r="Q463" i="17"/>
  <c r="Q464" i="17"/>
  <c r="Q465" i="17"/>
  <c r="Q466" i="17"/>
  <c r="Q467" i="17"/>
  <c r="Q468" i="17"/>
  <c r="Q469" i="17"/>
  <c r="Q470" i="17"/>
  <c r="Q471" i="17"/>
  <c r="Q472" i="17"/>
  <c r="Q473" i="17"/>
  <c r="Q474" i="17"/>
  <c r="Q475" i="17"/>
  <c r="Q476" i="17"/>
  <c r="Q477" i="17"/>
  <c r="Q478" i="17"/>
  <c r="Q479" i="17"/>
  <c r="Q480" i="17"/>
  <c r="Q481" i="17"/>
  <c r="Q482" i="17"/>
  <c r="Q483" i="17"/>
  <c r="Q484" i="17"/>
  <c r="Q485" i="17"/>
  <c r="Q486" i="17"/>
  <c r="Q487" i="17"/>
  <c r="Q488" i="17"/>
  <c r="Q489" i="17"/>
  <c r="Q490" i="17"/>
  <c r="Q491" i="17"/>
  <c r="Q492" i="17"/>
  <c r="Q493" i="17"/>
  <c r="Q494" i="17"/>
  <c r="Q495" i="17"/>
  <c r="Q496" i="17"/>
  <c r="Q497" i="17"/>
  <c r="Q498" i="17"/>
  <c r="Q499" i="17"/>
  <c r="Q500" i="17"/>
  <c r="Q501" i="17"/>
  <c r="Q502" i="17"/>
  <c r="Q503" i="17"/>
  <c r="Q504" i="17"/>
  <c r="Q505" i="17"/>
  <c r="Q506" i="17"/>
  <c r="Q507" i="17"/>
  <c r="Q508" i="17"/>
  <c r="Q509" i="17"/>
  <c r="Q510" i="17"/>
  <c r="Q511" i="17"/>
  <c r="Q512" i="17"/>
  <c r="Q513" i="17"/>
  <c r="Q514" i="17"/>
  <c r="Q515" i="17"/>
  <c r="Q516" i="17"/>
  <c r="Q517" i="17"/>
  <c r="Q518" i="17"/>
  <c r="Q519" i="17"/>
  <c r="Q520" i="17"/>
  <c r="Q521" i="17"/>
  <c r="Q522" i="17"/>
  <c r="Q523" i="17"/>
  <c r="Q524" i="17"/>
  <c r="Q525" i="17"/>
  <c r="Q526" i="17"/>
  <c r="Q527" i="17"/>
  <c r="Q528" i="17"/>
  <c r="Q529" i="17"/>
  <c r="Q530" i="17"/>
  <c r="Q531" i="17"/>
  <c r="Q532" i="17"/>
  <c r="Q533" i="17"/>
  <c r="Q534" i="17"/>
  <c r="Q535" i="17"/>
  <c r="Q536" i="17"/>
  <c r="Q537" i="17"/>
  <c r="Q538" i="17"/>
  <c r="Q539" i="17"/>
  <c r="Q540" i="17"/>
  <c r="Q541" i="17"/>
  <c r="Q542" i="17"/>
  <c r="Q543" i="17"/>
  <c r="Q544" i="17"/>
  <c r="Q545" i="17"/>
  <c r="Q546" i="17"/>
  <c r="Q547" i="17"/>
  <c r="Q548" i="17"/>
  <c r="Q549" i="17"/>
  <c r="Q550" i="17"/>
  <c r="Q551" i="17"/>
  <c r="Q552" i="17"/>
  <c r="Q553" i="17"/>
  <c r="Q554" i="17"/>
  <c r="Q555" i="17"/>
  <c r="Q556" i="17"/>
  <c r="Q557" i="17"/>
  <c r="Q558" i="17"/>
  <c r="Q559" i="17"/>
  <c r="Q560" i="17"/>
  <c r="Q561" i="17"/>
  <c r="Q562" i="17"/>
  <c r="Q563" i="17"/>
  <c r="Q564" i="17"/>
  <c r="Q565" i="17"/>
  <c r="Q566" i="17"/>
  <c r="Q567" i="17"/>
  <c r="Q568" i="17"/>
  <c r="Q569" i="17"/>
  <c r="Q570" i="17"/>
  <c r="Q571" i="17"/>
  <c r="Q572" i="17"/>
  <c r="Q573" i="17"/>
  <c r="Q574" i="17"/>
  <c r="Q575" i="17"/>
  <c r="Q576" i="17"/>
  <c r="Q577" i="17"/>
  <c r="Q578" i="17"/>
  <c r="Q579" i="17"/>
  <c r="Q580" i="17"/>
  <c r="Q581" i="17"/>
  <c r="Q582" i="17"/>
  <c r="Q583" i="17"/>
  <c r="Q584" i="17"/>
  <c r="Q585" i="17"/>
  <c r="Q586" i="17"/>
  <c r="Q587" i="17"/>
  <c r="Q588" i="17"/>
  <c r="Q589" i="17"/>
  <c r="Q590" i="17"/>
  <c r="Q591" i="17"/>
  <c r="Q592" i="17"/>
  <c r="Q593" i="17"/>
  <c r="Q594" i="17"/>
  <c r="Q595" i="17"/>
  <c r="Q596" i="17"/>
  <c r="Q597" i="17"/>
  <c r="Q598" i="17"/>
  <c r="Q599" i="17"/>
  <c r="Q600" i="17"/>
  <c r="Q601" i="17"/>
  <c r="Q602" i="17"/>
  <c r="Q603" i="17"/>
  <c r="Q604" i="17"/>
  <c r="Q605" i="17"/>
  <c r="Q606" i="17"/>
  <c r="Q607" i="17"/>
  <c r="Q608" i="17"/>
  <c r="Q609" i="17"/>
  <c r="Q610" i="17"/>
  <c r="Q611" i="17"/>
  <c r="Q612" i="17"/>
  <c r="Q613" i="17"/>
  <c r="Q614" i="17"/>
  <c r="Q615" i="17"/>
  <c r="Q616" i="17"/>
  <c r="Q617" i="17"/>
  <c r="Q618" i="17"/>
  <c r="Q619" i="17"/>
  <c r="Q620" i="17"/>
  <c r="Q621" i="17"/>
  <c r="Q622" i="17"/>
  <c r="Q623" i="17"/>
  <c r="Q624" i="17"/>
  <c r="Q625" i="17"/>
  <c r="Q626" i="17"/>
  <c r="Q627" i="17"/>
  <c r="Q628" i="17"/>
  <c r="Q629" i="17"/>
  <c r="Q630" i="17"/>
  <c r="Q631" i="17"/>
  <c r="Q632" i="17"/>
  <c r="Q633" i="17"/>
  <c r="Q634" i="17"/>
  <c r="Q635" i="17"/>
  <c r="Q636" i="17"/>
  <c r="Q637" i="17"/>
  <c r="Q638" i="17"/>
  <c r="Q639" i="17"/>
  <c r="Q640" i="17"/>
  <c r="Q641" i="17"/>
  <c r="Q642" i="17"/>
  <c r="Q643" i="17"/>
  <c r="Q644" i="17"/>
  <c r="Q645" i="17"/>
  <c r="Q646" i="17"/>
  <c r="Q647" i="17"/>
  <c r="Q648" i="17"/>
  <c r="Q649" i="17"/>
  <c r="Q650" i="17"/>
  <c r="Q651" i="17"/>
  <c r="Q652" i="17"/>
  <c r="Q653" i="17"/>
  <c r="Q654" i="17"/>
  <c r="Q655" i="17"/>
  <c r="Q656" i="17"/>
  <c r="Q657" i="17"/>
  <c r="Q658" i="17"/>
  <c r="Q659" i="17"/>
  <c r="Q660" i="17"/>
  <c r="Q661" i="17"/>
  <c r="Q662" i="17"/>
  <c r="Q663" i="17"/>
  <c r="Q664" i="17"/>
  <c r="Q665" i="17"/>
  <c r="Q666" i="17"/>
  <c r="Q667" i="17"/>
  <c r="Q668" i="17"/>
  <c r="Q669" i="17"/>
  <c r="Q670" i="17"/>
  <c r="Q671" i="17"/>
  <c r="Q672" i="17"/>
  <c r="Q673" i="17"/>
  <c r="Q674" i="17"/>
  <c r="Q675" i="17"/>
  <c r="Q676" i="17"/>
  <c r="Q677" i="17"/>
  <c r="Q678" i="17"/>
  <c r="Q679" i="17"/>
  <c r="Q680" i="17"/>
  <c r="Q681" i="17"/>
  <c r="Q682" i="17"/>
  <c r="Q683" i="17"/>
  <c r="Q684" i="17"/>
  <c r="Q685" i="17"/>
  <c r="Q686" i="17"/>
  <c r="Q687" i="17"/>
  <c r="Q688" i="17"/>
  <c r="Q689" i="17"/>
  <c r="Q690" i="17"/>
  <c r="Q691" i="17"/>
  <c r="Q692" i="17"/>
  <c r="Q693" i="17"/>
  <c r="Q694" i="17"/>
  <c r="Q695" i="17"/>
  <c r="Q696" i="17"/>
  <c r="Q697" i="17"/>
  <c r="Q698" i="17"/>
  <c r="Q699" i="17"/>
  <c r="Q700" i="17"/>
  <c r="Q701" i="17"/>
  <c r="Q702" i="17"/>
  <c r="Q703" i="17"/>
  <c r="Q704" i="17"/>
  <c r="Q705" i="17"/>
  <c r="Q706" i="17"/>
  <c r="Q707" i="17"/>
  <c r="Q708" i="17"/>
  <c r="Q709" i="17"/>
  <c r="Q710" i="17"/>
  <c r="Q711" i="17"/>
  <c r="Q712" i="17"/>
  <c r="Q713" i="17"/>
  <c r="Q714" i="17"/>
  <c r="Q715" i="17"/>
  <c r="Q716" i="17"/>
  <c r="Q717" i="17"/>
  <c r="Q718" i="17"/>
  <c r="Q719" i="17"/>
  <c r="Q720" i="17"/>
  <c r="Q721" i="17"/>
  <c r="Q722" i="17"/>
  <c r="Q723" i="17"/>
  <c r="Q724" i="17"/>
  <c r="Q725" i="17"/>
  <c r="Q726" i="17"/>
  <c r="Q727" i="17"/>
  <c r="Q728" i="17"/>
  <c r="Q729" i="17"/>
  <c r="Q730" i="17"/>
  <c r="Q731" i="17"/>
  <c r="Q732" i="17"/>
  <c r="Q733" i="17"/>
  <c r="Q734" i="17"/>
  <c r="Q735" i="17"/>
  <c r="Q736" i="17"/>
  <c r="Q737" i="17"/>
  <c r="Q738" i="17"/>
  <c r="Q739" i="17"/>
  <c r="Q740" i="17"/>
  <c r="Q741" i="17"/>
  <c r="Q742" i="17"/>
  <c r="Q743" i="17"/>
  <c r="Q744" i="17"/>
  <c r="Q745" i="17"/>
  <c r="Q746" i="17"/>
  <c r="Q747" i="17"/>
  <c r="Q748" i="17"/>
  <c r="Q749" i="17"/>
  <c r="Q750" i="17"/>
  <c r="Q751" i="17"/>
  <c r="Q752" i="17"/>
  <c r="Q753" i="17"/>
  <c r="Q754" i="17"/>
  <c r="Q755" i="17"/>
  <c r="Q756" i="17"/>
  <c r="Q757" i="17"/>
  <c r="Q758" i="17"/>
  <c r="Q759" i="17"/>
  <c r="Q760" i="17"/>
  <c r="Q761" i="17"/>
  <c r="Q762" i="17"/>
  <c r="Q763" i="17"/>
  <c r="Q764" i="17"/>
  <c r="Q765" i="17"/>
  <c r="Q766" i="17"/>
  <c r="Q767" i="17"/>
  <c r="Q768" i="17"/>
  <c r="Q769" i="17"/>
  <c r="Q770" i="17"/>
  <c r="Q771" i="17"/>
  <c r="Q772" i="17"/>
  <c r="Q773" i="17"/>
  <c r="Q774" i="17"/>
  <c r="Q775" i="17"/>
  <c r="Q776" i="17"/>
  <c r="Q777" i="17"/>
  <c r="Q778" i="17"/>
  <c r="Q779" i="17"/>
  <c r="Q780" i="17"/>
  <c r="Q781" i="17"/>
  <c r="Q782" i="17"/>
  <c r="Q783" i="17"/>
  <c r="Q784" i="17"/>
  <c r="Q785" i="17"/>
  <c r="Q786" i="17"/>
  <c r="Q787" i="17"/>
  <c r="Q788" i="17"/>
  <c r="Q789" i="17"/>
  <c r="Q790" i="17"/>
  <c r="Q791" i="17"/>
  <c r="Q792" i="17"/>
  <c r="Q793" i="17"/>
  <c r="Q794" i="17"/>
  <c r="Q795" i="17"/>
  <c r="Q796" i="17"/>
  <c r="Q797" i="17"/>
  <c r="Q798" i="17"/>
  <c r="Q799" i="17"/>
  <c r="Q800" i="17"/>
  <c r="Q801" i="17"/>
  <c r="Q802" i="17"/>
  <c r="Q803" i="17"/>
  <c r="Q804" i="17"/>
  <c r="Q805" i="17"/>
  <c r="Q806" i="17"/>
  <c r="Q807" i="17"/>
  <c r="Q808" i="17"/>
  <c r="Q809" i="17"/>
  <c r="Q810" i="17"/>
  <c r="Q811" i="17"/>
  <c r="Q812" i="17"/>
  <c r="Q813" i="17"/>
  <c r="Q814" i="17"/>
  <c r="Q815" i="17"/>
  <c r="Q816" i="17"/>
  <c r="Q817" i="17"/>
  <c r="Q818" i="17"/>
  <c r="Q819" i="17"/>
  <c r="Q820" i="17"/>
  <c r="Q821" i="17"/>
  <c r="Q822" i="17"/>
  <c r="Q823" i="17"/>
  <c r="Q824" i="17"/>
  <c r="Q825" i="17"/>
  <c r="Q826" i="17"/>
  <c r="Q827" i="17"/>
  <c r="Q828" i="17"/>
  <c r="Q829" i="17"/>
  <c r="Q830" i="17"/>
  <c r="Q831" i="17"/>
  <c r="Q832" i="17"/>
  <c r="Q833" i="17"/>
  <c r="Q834" i="17"/>
  <c r="Q835" i="17"/>
  <c r="Q836" i="17"/>
  <c r="Q837" i="17"/>
  <c r="Q838" i="17"/>
  <c r="Q839" i="17"/>
  <c r="Q840" i="17"/>
  <c r="Q841" i="17"/>
  <c r="Q842" i="17"/>
  <c r="Q843" i="17"/>
  <c r="Q844" i="17"/>
  <c r="Q845" i="17"/>
  <c r="Q846" i="17"/>
  <c r="Q847" i="17"/>
  <c r="Q848" i="17"/>
  <c r="Q849" i="17"/>
  <c r="Q850" i="17"/>
  <c r="Q851" i="17"/>
  <c r="Q852" i="17"/>
  <c r="Q853" i="17"/>
  <c r="Q854" i="17"/>
  <c r="Q855" i="17"/>
  <c r="Q856" i="17"/>
  <c r="Q857" i="17"/>
  <c r="Q858" i="17"/>
  <c r="Q859" i="17"/>
  <c r="Q860" i="17"/>
  <c r="Q861" i="17"/>
  <c r="Q862" i="17"/>
  <c r="Q863" i="17"/>
  <c r="Q864" i="17"/>
  <c r="Q865" i="17"/>
  <c r="Q866" i="17"/>
  <c r="Q867" i="17"/>
  <c r="Q868" i="17"/>
  <c r="Q869" i="17"/>
  <c r="Q870" i="17"/>
  <c r="Q871" i="17"/>
  <c r="Q872" i="17"/>
  <c r="Q873" i="17"/>
  <c r="Q874" i="17"/>
  <c r="Q875" i="17"/>
  <c r="Q876" i="17"/>
  <c r="Q877" i="17"/>
  <c r="Q878" i="17"/>
  <c r="Q879" i="17"/>
  <c r="Q880" i="17"/>
  <c r="Q881" i="17"/>
  <c r="Q882" i="17"/>
  <c r="Q883" i="17"/>
  <c r="Q884" i="17"/>
  <c r="Q885" i="17"/>
  <c r="Q886" i="17"/>
  <c r="Q887" i="17"/>
  <c r="Q888" i="17"/>
  <c r="Q889" i="17"/>
  <c r="Q890" i="17"/>
  <c r="Q891" i="17"/>
  <c r="Q892" i="17"/>
  <c r="Q893" i="17"/>
  <c r="Q894" i="17"/>
  <c r="Q895" i="17"/>
  <c r="Q896" i="17"/>
  <c r="Q897" i="17"/>
  <c r="Q898" i="17"/>
  <c r="Q899" i="17"/>
  <c r="Q900" i="17"/>
  <c r="Q901" i="17"/>
  <c r="Q902" i="17"/>
  <c r="Q903" i="17"/>
  <c r="Q904" i="17"/>
  <c r="Q905" i="17"/>
  <c r="Q906" i="17"/>
  <c r="Q907" i="17"/>
  <c r="Q908" i="17"/>
  <c r="Q909" i="17"/>
  <c r="Q910" i="17"/>
  <c r="Q911" i="17"/>
  <c r="Q912" i="17"/>
  <c r="Q913" i="17"/>
  <c r="Q914" i="17"/>
  <c r="Q915" i="17"/>
  <c r="Q916" i="17"/>
  <c r="Q917" i="17"/>
  <c r="Q918" i="17"/>
  <c r="Q919" i="17"/>
  <c r="Q920" i="17"/>
  <c r="Q921" i="17"/>
  <c r="Q922" i="17"/>
  <c r="Q923" i="17"/>
  <c r="Q924" i="17"/>
  <c r="Q925" i="17"/>
  <c r="Q926" i="17"/>
  <c r="Q927" i="17"/>
  <c r="Q928" i="17"/>
  <c r="Q929" i="17"/>
  <c r="Q930" i="17"/>
  <c r="Q931" i="17"/>
  <c r="Q932" i="17"/>
  <c r="Q933" i="17"/>
  <c r="Q934" i="17"/>
  <c r="Q935" i="17"/>
  <c r="Q936" i="17"/>
  <c r="Q937" i="17"/>
  <c r="Q938" i="17"/>
  <c r="Q939" i="17"/>
  <c r="Q940" i="17"/>
  <c r="Q941" i="17"/>
  <c r="Q942" i="17"/>
  <c r="Q943" i="17"/>
  <c r="Q944" i="17"/>
  <c r="Q945" i="17"/>
  <c r="Q946" i="17"/>
  <c r="Q947" i="17"/>
  <c r="Q948" i="17"/>
  <c r="Q949" i="17"/>
  <c r="Q950" i="17"/>
  <c r="Q951" i="17"/>
  <c r="Q952" i="17"/>
  <c r="Q953" i="17"/>
  <c r="Q954" i="17"/>
  <c r="Q955" i="17"/>
  <c r="Q956" i="17"/>
  <c r="Q957" i="17"/>
  <c r="Q958" i="17"/>
  <c r="Q959" i="17"/>
  <c r="Q960" i="17"/>
  <c r="Q961" i="17"/>
  <c r="Q962" i="17"/>
  <c r="Q963" i="17"/>
  <c r="Q964" i="17"/>
  <c r="Q965" i="17"/>
  <c r="Q966" i="17"/>
  <c r="Q967" i="17"/>
  <c r="Q968" i="17"/>
  <c r="Q969" i="17"/>
  <c r="Q970" i="17"/>
  <c r="Q971" i="17"/>
  <c r="Q972" i="17"/>
  <c r="Q973" i="17"/>
  <c r="Q974" i="17"/>
  <c r="Q975" i="17"/>
  <c r="Q976" i="17"/>
  <c r="Q977" i="17"/>
  <c r="Q978" i="17"/>
  <c r="Q979" i="17"/>
  <c r="Q980" i="17"/>
  <c r="Q981" i="17"/>
  <c r="Q982" i="17"/>
  <c r="Q983" i="17"/>
  <c r="Q984" i="17"/>
  <c r="Q985" i="17"/>
  <c r="Q986" i="17"/>
  <c r="Q987" i="17"/>
  <c r="Q988" i="17"/>
  <c r="Q989" i="17"/>
  <c r="Q990" i="17"/>
  <c r="Q991" i="17"/>
  <c r="Q992" i="17"/>
  <c r="Q993" i="17"/>
  <c r="Q994" i="17"/>
  <c r="Q995" i="17"/>
  <c r="Q996" i="17"/>
  <c r="Q997" i="17"/>
  <c r="Q998" i="17"/>
  <c r="Q999" i="17"/>
  <c r="Q1000" i="17"/>
  <c r="Q1001" i="17"/>
  <c r="E2" i="17"/>
  <c r="C3" i="17"/>
  <c r="C4" i="17"/>
  <c r="C5" i="17"/>
  <c r="C6" i="17"/>
  <c r="C7" i="17"/>
  <c r="C8" i="17"/>
  <c r="C9" i="17"/>
  <c r="C10" i="17"/>
  <c r="C11" i="17"/>
  <c r="C12" i="17"/>
  <c r="C13" i="17"/>
  <c r="C14" i="17"/>
  <c r="C15" i="17"/>
  <c r="C16" i="17"/>
  <c r="C17" i="17"/>
  <c r="C18" i="17"/>
  <c r="C19" i="17"/>
  <c r="C20" i="17"/>
  <c r="C21" i="17"/>
  <c r="C22" i="17"/>
  <c r="C23" i="17"/>
  <c r="C24" i="17"/>
  <c r="C25" i="17"/>
  <c r="C26" i="17"/>
  <c r="C27" i="17"/>
  <c r="C28" i="17"/>
  <c r="C29" i="17"/>
  <c r="C30" i="17"/>
  <c r="C31" i="17"/>
  <c r="C32" i="17"/>
  <c r="C33" i="17"/>
  <c r="C34" i="17"/>
  <c r="C35" i="17"/>
  <c r="C36" i="17"/>
  <c r="C37" i="17"/>
  <c r="C38" i="17"/>
  <c r="C39" i="17"/>
  <c r="C40" i="17"/>
  <c r="C41" i="17"/>
  <c r="C42" i="17"/>
  <c r="C43" i="17"/>
  <c r="C44" i="17"/>
  <c r="C45" i="17"/>
  <c r="C46" i="17"/>
  <c r="C47" i="17"/>
  <c r="C48" i="17"/>
  <c r="C49" i="17"/>
  <c r="C50" i="17"/>
  <c r="C51" i="17"/>
  <c r="C52" i="17"/>
  <c r="C53" i="17"/>
  <c r="C54" i="17"/>
  <c r="C55" i="17"/>
  <c r="C56" i="17"/>
  <c r="C57" i="17"/>
  <c r="C58" i="17"/>
  <c r="C59" i="17"/>
  <c r="C60" i="17"/>
  <c r="C61" i="17"/>
  <c r="C62" i="17"/>
  <c r="C63" i="17"/>
  <c r="C64" i="17"/>
  <c r="C65" i="17"/>
  <c r="C66" i="17"/>
  <c r="C67" i="17"/>
  <c r="C68" i="17"/>
  <c r="C69" i="17"/>
  <c r="C70" i="17"/>
  <c r="C71" i="17"/>
  <c r="C72" i="17"/>
  <c r="C73" i="17"/>
  <c r="C74" i="17"/>
  <c r="C75" i="17"/>
  <c r="C76" i="17"/>
  <c r="C77" i="17"/>
  <c r="C78" i="17"/>
  <c r="C79" i="17"/>
  <c r="C80" i="17"/>
  <c r="C81" i="17"/>
  <c r="C82" i="17"/>
  <c r="C83" i="17"/>
  <c r="C84" i="17"/>
  <c r="C85" i="17"/>
  <c r="C86" i="17"/>
  <c r="C87" i="17"/>
  <c r="C88" i="17"/>
  <c r="C89" i="17"/>
  <c r="C90" i="17"/>
  <c r="C91" i="17"/>
  <c r="C92" i="17"/>
  <c r="C93" i="17"/>
  <c r="C94" i="17"/>
  <c r="C95" i="17"/>
  <c r="C96" i="17"/>
  <c r="C97" i="17"/>
  <c r="C98" i="17"/>
  <c r="C99" i="17"/>
  <c r="C100" i="17"/>
  <c r="C101" i="17"/>
  <c r="C102" i="17"/>
  <c r="C103" i="17"/>
  <c r="C104" i="17"/>
  <c r="C105" i="17"/>
  <c r="C106" i="17"/>
  <c r="C107" i="17"/>
  <c r="C108" i="17"/>
  <c r="C109" i="17"/>
  <c r="C110" i="17"/>
  <c r="C111" i="17"/>
  <c r="C112" i="17"/>
  <c r="C113" i="17"/>
  <c r="C114" i="17"/>
  <c r="C115" i="17"/>
  <c r="C116" i="17"/>
  <c r="C117" i="17"/>
  <c r="C118" i="17"/>
  <c r="C119" i="17"/>
  <c r="C120" i="17"/>
  <c r="C121" i="17"/>
  <c r="C122" i="17"/>
  <c r="C123" i="17"/>
  <c r="C124" i="17"/>
  <c r="C125" i="17"/>
  <c r="C126" i="17"/>
  <c r="C127" i="17"/>
  <c r="C128" i="17"/>
  <c r="C129" i="17"/>
  <c r="C130" i="17"/>
  <c r="C131" i="17"/>
  <c r="C132" i="17"/>
  <c r="C133" i="17"/>
  <c r="C134" i="17"/>
  <c r="C135" i="17"/>
  <c r="C136" i="17"/>
  <c r="C137" i="17"/>
  <c r="C138" i="17"/>
  <c r="C139" i="17"/>
  <c r="C140" i="17"/>
  <c r="C141" i="17"/>
  <c r="C142" i="17"/>
  <c r="C143" i="17"/>
  <c r="C144" i="17"/>
  <c r="C145" i="17"/>
  <c r="C146" i="17"/>
  <c r="C147" i="17"/>
  <c r="C148" i="17"/>
  <c r="C149" i="17"/>
  <c r="C150" i="17"/>
  <c r="C151" i="17"/>
  <c r="C152" i="17"/>
  <c r="C153" i="17"/>
  <c r="C154" i="17"/>
  <c r="C155" i="17"/>
  <c r="C156" i="17"/>
  <c r="C157" i="17"/>
  <c r="C158" i="17"/>
  <c r="C159" i="17"/>
  <c r="C160" i="17"/>
  <c r="C161" i="17"/>
  <c r="C162" i="17"/>
  <c r="C163" i="17"/>
  <c r="C164" i="17"/>
  <c r="C165" i="17"/>
  <c r="C166" i="17"/>
  <c r="C167" i="17"/>
  <c r="C168" i="17"/>
  <c r="C169" i="17"/>
  <c r="C170" i="17"/>
  <c r="C171" i="17"/>
  <c r="C172" i="17"/>
  <c r="C173" i="17"/>
  <c r="C174" i="17"/>
  <c r="C175" i="17"/>
  <c r="C176" i="17"/>
  <c r="C177" i="17"/>
  <c r="C178" i="17"/>
  <c r="C179" i="17"/>
  <c r="C180" i="17"/>
  <c r="C181" i="17"/>
  <c r="C182" i="17"/>
  <c r="C183" i="17"/>
  <c r="C184" i="17"/>
  <c r="C185" i="17"/>
  <c r="C186" i="17"/>
  <c r="C187" i="17"/>
  <c r="C188" i="17"/>
  <c r="C189" i="17"/>
  <c r="C190" i="17"/>
  <c r="C191" i="17"/>
  <c r="C192" i="17"/>
  <c r="C193" i="17"/>
  <c r="C194" i="17"/>
  <c r="C195" i="17"/>
  <c r="C196" i="17"/>
  <c r="C197" i="17"/>
  <c r="C198" i="17"/>
  <c r="C199" i="17"/>
  <c r="C200" i="17"/>
  <c r="C201" i="17"/>
  <c r="C202" i="17"/>
  <c r="C203" i="17"/>
  <c r="C204" i="17"/>
  <c r="C205" i="17"/>
  <c r="C206" i="17"/>
  <c r="C207" i="17"/>
  <c r="C208" i="17"/>
  <c r="C209" i="17"/>
  <c r="C210" i="17"/>
  <c r="C211" i="17"/>
  <c r="C212" i="17"/>
  <c r="C213" i="17"/>
  <c r="C214" i="17"/>
  <c r="C215" i="17"/>
  <c r="C216" i="17"/>
  <c r="C217" i="17"/>
  <c r="C218" i="17"/>
  <c r="C219" i="17"/>
  <c r="C220" i="17"/>
  <c r="C221" i="17"/>
  <c r="C222" i="17"/>
  <c r="C223" i="17"/>
  <c r="C224" i="17"/>
  <c r="C225" i="17"/>
  <c r="C226" i="17"/>
  <c r="C227" i="17"/>
  <c r="C228" i="17"/>
  <c r="C229" i="17"/>
  <c r="C230" i="17"/>
  <c r="C231" i="17"/>
  <c r="C232" i="17"/>
  <c r="C233" i="17"/>
  <c r="C234" i="17"/>
  <c r="C235" i="17"/>
  <c r="C236" i="17"/>
  <c r="C237" i="17"/>
  <c r="C238" i="17"/>
  <c r="C239" i="17"/>
  <c r="C240" i="17"/>
  <c r="C241" i="17"/>
  <c r="C242" i="17"/>
  <c r="C243" i="17"/>
  <c r="C244" i="17"/>
  <c r="C245" i="17"/>
  <c r="C246" i="17"/>
  <c r="C247" i="17"/>
  <c r="C248" i="17"/>
  <c r="C249" i="17"/>
  <c r="C250" i="17"/>
  <c r="C251" i="17"/>
  <c r="C252" i="17"/>
  <c r="C253" i="17"/>
  <c r="C254" i="17"/>
  <c r="C255" i="17"/>
  <c r="C256" i="17"/>
  <c r="C257" i="17"/>
  <c r="C258" i="17"/>
  <c r="C259" i="17"/>
  <c r="C260" i="17"/>
  <c r="C261" i="17"/>
  <c r="C262" i="17"/>
  <c r="C263" i="17"/>
  <c r="C264" i="17"/>
  <c r="C265" i="17"/>
  <c r="C266" i="17"/>
  <c r="C267" i="17"/>
  <c r="C268" i="17"/>
  <c r="C269" i="17"/>
  <c r="C270" i="17"/>
  <c r="C271" i="17"/>
  <c r="C272" i="17"/>
  <c r="C273" i="17"/>
  <c r="C274" i="17"/>
  <c r="C275" i="17"/>
  <c r="C276" i="17"/>
  <c r="C277" i="17"/>
  <c r="C278" i="17"/>
  <c r="C279" i="17"/>
  <c r="C280" i="17"/>
  <c r="C281" i="17"/>
  <c r="C282" i="17"/>
  <c r="C283" i="17"/>
  <c r="C284" i="17"/>
  <c r="C285" i="17"/>
  <c r="C286" i="17"/>
  <c r="C287" i="17"/>
  <c r="C288" i="17"/>
  <c r="C289" i="17"/>
  <c r="C290" i="17"/>
  <c r="C291" i="17"/>
  <c r="C292" i="17"/>
  <c r="C293" i="17"/>
  <c r="C294" i="17"/>
  <c r="C295" i="17"/>
  <c r="C296" i="17"/>
  <c r="C297" i="17"/>
  <c r="C298" i="17"/>
  <c r="C299" i="17"/>
  <c r="C300" i="17"/>
  <c r="C301" i="17"/>
  <c r="C302" i="17"/>
  <c r="C303" i="17"/>
  <c r="C304" i="17"/>
  <c r="C305" i="17"/>
  <c r="C306" i="17"/>
  <c r="C307" i="17"/>
  <c r="C308" i="17"/>
  <c r="C309" i="17"/>
  <c r="C310" i="17"/>
  <c r="C311" i="17"/>
  <c r="C312" i="17"/>
  <c r="C313" i="17"/>
  <c r="C314" i="17"/>
  <c r="C315" i="17"/>
  <c r="C316" i="17"/>
  <c r="C317" i="17"/>
  <c r="C318" i="17"/>
  <c r="C319" i="17"/>
  <c r="C320" i="17"/>
  <c r="C321" i="17"/>
  <c r="C322" i="17"/>
  <c r="C323" i="17"/>
  <c r="C324" i="17"/>
  <c r="C325" i="17"/>
  <c r="C326" i="17"/>
  <c r="C327" i="17"/>
  <c r="C328" i="17"/>
  <c r="C329" i="17"/>
  <c r="C330" i="17"/>
  <c r="C331" i="17"/>
  <c r="C332" i="17"/>
  <c r="C333" i="17"/>
  <c r="C334" i="17"/>
  <c r="C335" i="17"/>
  <c r="C336" i="17"/>
  <c r="C337" i="17"/>
  <c r="C338" i="17"/>
  <c r="C339" i="17"/>
  <c r="C340" i="17"/>
  <c r="C341" i="17"/>
  <c r="C342" i="17"/>
  <c r="C343" i="17"/>
  <c r="C344" i="17"/>
  <c r="C345" i="17"/>
  <c r="C346" i="17"/>
  <c r="C347" i="17"/>
  <c r="C348" i="17"/>
  <c r="C349" i="17"/>
  <c r="C350" i="17"/>
  <c r="C351" i="17"/>
  <c r="C352" i="17"/>
  <c r="C353" i="17"/>
  <c r="C354" i="17"/>
  <c r="C355" i="17"/>
  <c r="C356" i="17"/>
  <c r="C357" i="17"/>
  <c r="C358" i="17"/>
  <c r="C359" i="17"/>
  <c r="C360" i="17"/>
  <c r="C361" i="17"/>
  <c r="C362" i="17"/>
  <c r="C363" i="17"/>
  <c r="C364" i="17"/>
  <c r="C365" i="17"/>
  <c r="C366" i="17"/>
  <c r="C367" i="17"/>
  <c r="C368" i="17"/>
  <c r="C369" i="17"/>
  <c r="C370" i="17"/>
  <c r="C371" i="17"/>
  <c r="C372" i="17"/>
  <c r="C373" i="17"/>
  <c r="C374" i="17"/>
  <c r="C375" i="17"/>
  <c r="C376" i="17"/>
  <c r="C377" i="17"/>
  <c r="C378" i="17"/>
  <c r="C379" i="17"/>
  <c r="C380" i="17"/>
  <c r="C381" i="17"/>
  <c r="C382" i="17"/>
  <c r="C383" i="17"/>
  <c r="C384" i="17"/>
  <c r="C385" i="17"/>
  <c r="C386" i="17"/>
  <c r="C387" i="17"/>
  <c r="C388" i="17"/>
  <c r="C389" i="17"/>
  <c r="C390" i="17"/>
  <c r="C391" i="17"/>
  <c r="C392" i="17"/>
  <c r="C393" i="17"/>
  <c r="C394" i="17"/>
  <c r="C395" i="17"/>
  <c r="C396" i="17"/>
  <c r="C397" i="17"/>
  <c r="C398" i="17"/>
  <c r="C399" i="17"/>
  <c r="C400" i="17"/>
  <c r="C401" i="17"/>
  <c r="C402" i="17"/>
  <c r="C403" i="17"/>
  <c r="C404" i="17"/>
  <c r="C405" i="17"/>
  <c r="C406" i="17"/>
  <c r="C407" i="17"/>
  <c r="C408" i="17"/>
  <c r="C409" i="17"/>
  <c r="C410" i="17"/>
  <c r="C411" i="17"/>
  <c r="C412" i="17"/>
  <c r="C413" i="17"/>
  <c r="C414" i="17"/>
  <c r="C415" i="17"/>
  <c r="C416" i="17"/>
  <c r="C417" i="17"/>
  <c r="C418" i="17"/>
  <c r="C419" i="17"/>
  <c r="C420" i="17"/>
  <c r="C421" i="17"/>
  <c r="C422" i="17"/>
  <c r="C423" i="17"/>
  <c r="C424" i="17"/>
  <c r="C425" i="17"/>
  <c r="C426" i="17"/>
  <c r="C427" i="17"/>
  <c r="C428" i="17"/>
  <c r="C429" i="17"/>
  <c r="C430" i="17"/>
  <c r="C431" i="17"/>
  <c r="C432" i="17"/>
  <c r="C433" i="17"/>
  <c r="C434" i="17"/>
  <c r="C435" i="17"/>
  <c r="C436" i="17"/>
  <c r="C437" i="17"/>
  <c r="C438" i="17"/>
  <c r="C439" i="17"/>
  <c r="C440" i="17"/>
  <c r="C441" i="17"/>
  <c r="C442" i="17"/>
  <c r="C443" i="17"/>
  <c r="C444" i="17"/>
  <c r="C445" i="17"/>
  <c r="C446" i="17"/>
  <c r="C447" i="17"/>
  <c r="C448" i="17"/>
  <c r="C449" i="17"/>
  <c r="C450" i="17"/>
  <c r="C451" i="17"/>
  <c r="C452" i="17"/>
  <c r="C453" i="17"/>
  <c r="C454" i="17"/>
  <c r="C455" i="17"/>
  <c r="C456" i="17"/>
  <c r="C457" i="17"/>
  <c r="C458" i="17"/>
  <c r="C459" i="17"/>
  <c r="C460" i="17"/>
  <c r="C461" i="17"/>
  <c r="C462" i="17"/>
  <c r="C463" i="17"/>
  <c r="C464" i="17"/>
  <c r="C465" i="17"/>
  <c r="C466" i="17"/>
  <c r="C467" i="17"/>
  <c r="C468" i="17"/>
  <c r="C469" i="17"/>
  <c r="C470" i="17"/>
  <c r="C471" i="17"/>
  <c r="C472" i="17"/>
  <c r="C473" i="17"/>
  <c r="C474" i="17"/>
  <c r="C475" i="17"/>
  <c r="C476" i="17"/>
  <c r="C477" i="17"/>
  <c r="C478" i="17"/>
  <c r="C479" i="17"/>
  <c r="C480" i="17"/>
  <c r="C481" i="17"/>
  <c r="C482" i="17"/>
  <c r="C483" i="17"/>
  <c r="C484" i="17"/>
  <c r="C485" i="17"/>
  <c r="C486" i="17"/>
  <c r="C487" i="17"/>
  <c r="C488" i="17"/>
  <c r="C489" i="17"/>
  <c r="C490" i="17"/>
  <c r="C491" i="17"/>
  <c r="C492" i="17"/>
  <c r="C493" i="17"/>
  <c r="C494" i="17"/>
  <c r="C495" i="17"/>
  <c r="C496" i="17"/>
  <c r="C497" i="17"/>
  <c r="C498" i="17"/>
  <c r="C499" i="17"/>
  <c r="C500" i="17"/>
  <c r="C501" i="17"/>
  <c r="C502" i="17"/>
  <c r="C503" i="17"/>
  <c r="C504" i="17"/>
  <c r="C505" i="17"/>
  <c r="C506" i="17"/>
  <c r="C507" i="17"/>
  <c r="C508" i="17"/>
  <c r="C509" i="17"/>
  <c r="C510" i="17"/>
  <c r="C511" i="17"/>
  <c r="C512" i="17"/>
  <c r="C513" i="17"/>
  <c r="C514" i="17"/>
  <c r="C515" i="17"/>
  <c r="C516" i="17"/>
  <c r="C517" i="17"/>
  <c r="C518" i="17"/>
  <c r="C519" i="17"/>
  <c r="C520" i="17"/>
  <c r="C521" i="17"/>
  <c r="C522" i="17"/>
  <c r="C523" i="17"/>
  <c r="C524" i="17"/>
  <c r="C525" i="17"/>
  <c r="C526" i="17"/>
  <c r="C527" i="17"/>
  <c r="C528" i="17"/>
  <c r="C529" i="17"/>
  <c r="C530" i="17"/>
  <c r="C531" i="17"/>
  <c r="C532" i="17"/>
  <c r="C533" i="17"/>
  <c r="C534" i="17"/>
  <c r="C535" i="17"/>
  <c r="C536" i="17"/>
  <c r="C537" i="17"/>
  <c r="C538" i="17"/>
  <c r="C539" i="17"/>
  <c r="C540" i="17"/>
  <c r="C541" i="17"/>
  <c r="C542" i="17"/>
  <c r="C543" i="17"/>
  <c r="C544" i="17"/>
  <c r="C545" i="17"/>
  <c r="C546" i="17"/>
  <c r="C547" i="17"/>
  <c r="C548" i="17"/>
  <c r="C549" i="17"/>
  <c r="C550" i="17"/>
  <c r="C551" i="17"/>
  <c r="C552" i="17"/>
  <c r="C553" i="17"/>
  <c r="C554" i="17"/>
  <c r="C555" i="17"/>
  <c r="C556" i="17"/>
  <c r="C557" i="17"/>
  <c r="C558" i="17"/>
  <c r="C559" i="17"/>
  <c r="C560" i="17"/>
  <c r="C561" i="17"/>
  <c r="C562" i="17"/>
  <c r="C563" i="17"/>
  <c r="C564" i="17"/>
  <c r="C565" i="17"/>
  <c r="C566" i="17"/>
  <c r="C567" i="17"/>
  <c r="C568" i="17"/>
  <c r="C569" i="17"/>
  <c r="C570" i="17"/>
  <c r="C571" i="17"/>
  <c r="C572" i="17"/>
  <c r="C573" i="17"/>
  <c r="C574" i="17"/>
  <c r="C575" i="17"/>
  <c r="C576" i="17"/>
  <c r="C577" i="17"/>
  <c r="C578" i="17"/>
  <c r="C579" i="17"/>
  <c r="C580" i="17"/>
  <c r="C581" i="17"/>
  <c r="C582" i="17"/>
  <c r="C583" i="17"/>
  <c r="C584" i="17"/>
  <c r="C585" i="17"/>
  <c r="C586" i="17"/>
  <c r="C587" i="17"/>
  <c r="C588" i="17"/>
  <c r="C589" i="17"/>
  <c r="C590" i="17"/>
  <c r="C591" i="17"/>
  <c r="C592" i="17"/>
  <c r="C593" i="17"/>
  <c r="C594" i="17"/>
  <c r="C595" i="17"/>
  <c r="C596" i="17"/>
  <c r="C597" i="17"/>
  <c r="C598" i="17"/>
  <c r="C599" i="17"/>
  <c r="C600" i="17"/>
  <c r="C601" i="17"/>
  <c r="C602" i="17"/>
  <c r="C603" i="17"/>
  <c r="C604" i="17"/>
  <c r="C605" i="17"/>
  <c r="C606" i="17"/>
  <c r="C607" i="17"/>
  <c r="C608" i="17"/>
  <c r="C609" i="17"/>
  <c r="C610" i="17"/>
  <c r="C611" i="17"/>
  <c r="C612" i="17"/>
  <c r="C613" i="17"/>
  <c r="C614" i="17"/>
  <c r="C615" i="17"/>
  <c r="C616" i="17"/>
  <c r="C617" i="17"/>
  <c r="C618" i="17"/>
  <c r="C619" i="17"/>
  <c r="C620" i="17"/>
  <c r="C621" i="17"/>
  <c r="C622" i="17"/>
  <c r="C623" i="17"/>
  <c r="C624" i="17"/>
  <c r="C625" i="17"/>
  <c r="C626" i="17"/>
  <c r="C627" i="17"/>
  <c r="C628" i="17"/>
  <c r="C629" i="17"/>
  <c r="C630" i="17"/>
  <c r="C631" i="17"/>
  <c r="C632" i="17"/>
  <c r="C633" i="17"/>
  <c r="C634" i="17"/>
  <c r="C635" i="17"/>
  <c r="C636" i="17"/>
  <c r="C637" i="17"/>
  <c r="C638" i="17"/>
  <c r="C639" i="17"/>
  <c r="C640" i="17"/>
  <c r="C641" i="17"/>
  <c r="C642" i="17"/>
  <c r="C643" i="17"/>
  <c r="C644" i="17"/>
  <c r="C645" i="17"/>
  <c r="C646" i="17"/>
  <c r="C647" i="17"/>
  <c r="C648" i="17"/>
  <c r="C649" i="17"/>
  <c r="C650" i="17"/>
  <c r="C651" i="17"/>
  <c r="C652" i="17"/>
  <c r="C653" i="17"/>
  <c r="C654" i="17"/>
  <c r="C655" i="17"/>
  <c r="C656" i="17"/>
  <c r="C657" i="17"/>
  <c r="C658" i="17"/>
  <c r="C659" i="17"/>
  <c r="C660" i="17"/>
  <c r="C661" i="17"/>
  <c r="C662" i="17"/>
  <c r="C663" i="17"/>
  <c r="C664" i="17"/>
  <c r="C665" i="17"/>
  <c r="C666" i="17"/>
  <c r="C667" i="17"/>
  <c r="C668" i="17"/>
  <c r="C669" i="17"/>
  <c r="C670" i="17"/>
  <c r="C671" i="17"/>
  <c r="C672" i="17"/>
  <c r="C673" i="17"/>
  <c r="C674" i="17"/>
  <c r="C675" i="17"/>
  <c r="C676" i="17"/>
  <c r="C677" i="17"/>
  <c r="C678" i="17"/>
  <c r="C679" i="17"/>
  <c r="C680" i="17"/>
  <c r="C681" i="17"/>
  <c r="C682" i="17"/>
  <c r="C683" i="17"/>
  <c r="C684" i="17"/>
  <c r="C685" i="17"/>
  <c r="C686" i="17"/>
  <c r="C687" i="17"/>
  <c r="C688" i="17"/>
  <c r="C689" i="17"/>
  <c r="C690" i="17"/>
  <c r="C691" i="17"/>
  <c r="C692" i="17"/>
  <c r="C693" i="17"/>
  <c r="C694" i="17"/>
  <c r="C695" i="17"/>
  <c r="C696" i="17"/>
  <c r="C697" i="17"/>
  <c r="C698" i="17"/>
  <c r="C699" i="17"/>
  <c r="C700" i="17"/>
  <c r="C701" i="17"/>
  <c r="C702" i="17"/>
  <c r="C703" i="17"/>
  <c r="C704" i="17"/>
  <c r="C705" i="17"/>
  <c r="C706" i="17"/>
  <c r="C707" i="17"/>
  <c r="C708" i="17"/>
  <c r="C709" i="17"/>
  <c r="C710" i="17"/>
  <c r="C711" i="17"/>
  <c r="C712" i="17"/>
  <c r="C713" i="17"/>
  <c r="C714" i="17"/>
  <c r="C715" i="17"/>
  <c r="C716" i="17"/>
  <c r="C717" i="17"/>
  <c r="C718" i="17"/>
  <c r="C719" i="17"/>
  <c r="C720" i="17"/>
  <c r="C721" i="17"/>
  <c r="C722" i="17"/>
  <c r="C723" i="17"/>
  <c r="C724" i="17"/>
  <c r="C725" i="17"/>
  <c r="C726" i="17"/>
  <c r="C727" i="17"/>
  <c r="C728" i="17"/>
  <c r="C729" i="17"/>
  <c r="C730" i="17"/>
  <c r="C731" i="17"/>
  <c r="C732" i="17"/>
  <c r="C733" i="17"/>
  <c r="C734" i="17"/>
  <c r="C735" i="17"/>
  <c r="C736" i="17"/>
  <c r="C737" i="17"/>
  <c r="C738" i="17"/>
  <c r="C739" i="17"/>
  <c r="C740" i="17"/>
  <c r="C741" i="17"/>
  <c r="C742" i="17"/>
  <c r="C743" i="17"/>
  <c r="C744" i="17"/>
  <c r="C745" i="17"/>
  <c r="C746" i="17"/>
  <c r="C747" i="17"/>
  <c r="C748" i="17"/>
  <c r="C749" i="17"/>
  <c r="C750" i="17"/>
  <c r="C751" i="17"/>
  <c r="C752" i="17"/>
  <c r="C753" i="17"/>
  <c r="C754" i="17"/>
  <c r="C755" i="17"/>
  <c r="C756" i="17"/>
  <c r="C757" i="17"/>
  <c r="C758" i="17"/>
  <c r="C759" i="17"/>
  <c r="C760" i="17"/>
  <c r="C761" i="17"/>
  <c r="C762" i="17"/>
  <c r="C763" i="17"/>
  <c r="C764" i="17"/>
  <c r="C765" i="17"/>
  <c r="C766" i="17"/>
  <c r="C767" i="17"/>
  <c r="C768" i="17"/>
  <c r="C769" i="17"/>
  <c r="C770" i="17"/>
  <c r="C771" i="17"/>
  <c r="C772" i="17"/>
  <c r="C773" i="17"/>
  <c r="C774" i="17"/>
  <c r="C775" i="17"/>
  <c r="C776" i="17"/>
  <c r="C777" i="17"/>
  <c r="C778" i="17"/>
  <c r="C779" i="17"/>
  <c r="C780" i="17"/>
  <c r="C781" i="17"/>
  <c r="C782" i="17"/>
  <c r="C783" i="17"/>
  <c r="C784" i="17"/>
  <c r="C785" i="17"/>
  <c r="C786" i="17"/>
  <c r="C787" i="17"/>
  <c r="C788" i="17"/>
  <c r="C789" i="17"/>
  <c r="C790" i="17"/>
  <c r="C791" i="17"/>
  <c r="C792" i="17"/>
  <c r="C793" i="17"/>
  <c r="C794" i="17"/>
  <c r="C795" i="17"/>
  <c r="C796" i="17"/>
  <c r="C797" i="17"/>
  <c r="C798" i="17"/>
  <c r="C799" i="17"/>
  <c r="C800" i="17"/>
  <c r="C801" i="17"/>
  <c r="C802" i="17"/>
  <c r="C803" i="17"/>
  <c r="C804" i="17"/>
  <c r="C805" i="17"/>
  <c r="C806" i="17"/>
  <c r="C807" i="17"/>
  <c r="C808" i="17"/>
  <c r="C809" i="17"/>
  <c r="C810" i="17"/>
  <c r="C811" i="17"/>
  <c r="C812" i="17"/>
  <c r="C813" i="17"/>
  <c r="C814" i="17"/>
  <c r="C815" i="17"/>
  <c r="C816" i="17"/>
  <c r="C817" i="17"/>
  <c r="C818" i="17"/>
  <c r="C819" i="17"/>
  <c r="C820" i="17"/>
  <c r="C821" i="17"/>
  <c r="C822" i="17"/>
  <c r="C823" i="17"/>
  <c r="C824" i="17"/>
  <c r="C825" i="17"/>
  <c r="C826" i="17"/>
  <c r="C827" i="17"/>
  <c r="C828" i="17"/>
  <c r="C829" i="17"/>
  <c r="C830" i="17"/>
  <c r="C831" i="17"/>
  <c r="C832" i="17"/>
  <c r="C833" i="17"/>
  <c r="C834" i="17"/>
  <c r="C835" i="17"/>
  <c r="C836" i="17"/>
  <c r="C837" i="17"/>
  <c r="C838" i="17"/>
  <c r="C839" i="17"/>
  <c r="C840" i="17"/>
  <c r="C841" i="17"/>
  <c r="C842" i="17"/>
  <c r="C843" i="17"/>
  <c r="C844" i="17"/>
  <c r="C845" i="17"/>
  <c r="C846" i="17"/>
  <c r="C847" i="17"/>
  <c r="C848" i="17"/>
  <c r="C849" i="17"/>
  <c r="C850" i="17"/>
  <c r="C851" i="17"/>
  <c r="C852" i="17"/>
  <c r="C853" i="17"/>
  <c r="C854" i="17"/>
  <c r="C855" i="17"/>
  <c r="C856" i="17"/>
  <c r="C857" i="17"/>
  <c r="C858" i="17"/>
  <c r="C859" i="17"/>
  <c r="C860" i="17"/>
  <c r="C861" i="17"/>
  <c r="C862" i="17"/>
  <c r="C863" i="17"/>
  <c r="C864" i="17"/>
  <c r="C865" i="17"/>
  <c r="C866" i="17"/>
  <c r="C867" i="17"/>
  <c r="C868" i="17"/>
  <c r="C869" i="17"/>
  <c r="C870" i="17"/>
  <c r="C871" i="17"/>
  <c r="C872" i="17"/>
  <c r="C873" i="17"/>
  <c r="C874" i="17"/>
  <c r="C875" i="17"/>
  <c r="C876" i="17"/>
  <c r="C877" i="17"/>
  <c r="C878" i="17"/>
  <c r="C879" i="17"/>
  <c r="C880" i="17"/>
  <c r="C881" i="17"/>
  <c r="C882" i="17"/>
  <c r="C883" i="17"/>
  <c r="C884" i="17"/>
  <c r="C885" i="17"/>
  <c r="C886" i="17"/>
  <c r="C887" i="17"/>
  <c r="C888" i="17"/>
  <c r="C889" i="17"/>
  <c r="C890" i="17"/>
  <c r="C891" i="17"/>
  <c r="C892" i="17"/>
  <c r="C893" i="17"/>
  <c r="C894" i="17"/>
  <c r="C895" i="17"/>
  <c r="C896" i="17"/>
  <c r="C897" i="17"/>
  <c r="C898" i="17"/>
  <c r="C899" i="17"/>
  <c r="C900" i="17"/>
  <c r="C901" i="17"/>
  <c r="C902" i="17"/>
  <c r="C903" i="17"/>
  <c r="C904" i="17"/>
  <c r="C905" i="17"/>
  <c r="C906" i="17"/>
  <c r="C907" i="17"/>
  <c r="C908" i="17"/>
  <c r="C909" i="17"/>
  <c r="C910" i="17"/>
  <c r="C911" i="17"/>
  <c r="C912" i="17"/>
  <c r="C913" i="17"/>
  <c r="C914" i="17"/>
  <c r="C915" i="17"/>
  <c r="C916" i="17"/>
  <c r="C917" i="17"/>
  <c r="C918" i="17"/>
  <c r="C919" i="17"/>
  <c r="C920" i="17"/>
  <c r="C921" i="17"/>
  <c r="C922" i="17"/>
  <c r="C923" i="17"/>
  <c r="C924" i="17"/>
  <c r="C925" i="17"/>
  <c r="C926" i="17"/>
  <c r="C927" i="17"/>
  <c r="C928" i="17"/>
  <c r="C929" i="17"/>
  <c r="C930" i="17"/>
  <c r="C931" i="17"/>
  <c r="C932" i="17"/>
  <c r="C933" i="17"/>
  <c r="C934" i="17"/>
  <c r="C935" i="17"/>
  <c r="C936" i="17"/>
  <c r="C937" i="17"/>
  <c r="C938" i="17"/>
  <c r="C939" i="17"/>
  <c r="C940" i="17"/>
  <c r="C941" i="17"/>
  <c r="C942" i="17"/>
  <c r="C943" i="17"/>
  <c r="C944" i="17"/>
  <c r="C945" i="17"/>
  <c r="C946" i="17"/>
  <c r="C947" i="17"/>
  <c r="C948" i="17"/>
  <c r="C949" i="17"/>
  <c r="C950" i="17"/>
  <c r="C951" i="17"/>
  <c r="C952" i="17"/>
  <c r="C953" i="17"/>
  <c r="C954" i="17"/>
  <c r="C955" i="17"/>
  <c r="C956" i="17"/>
  <c r="C957" i="17"/>
  <c r="C958" i="17"/>
  <c r="C959" i="17"/>
  <c r="C960" i="17"/>
  <c r="C961" i="17"/>
  <c r="C962" i="17"/>
  <c r="C963" i="17"/>
  <c r="C964" i="17"/>
  <c r="C965" i="17"/>
  <c r="C966" i="17"/>
  <c r="C967" i="17"/>
  <c r="C968" i="17"/>
  <c r="C969" i="17"/>
  <c r="C970" i="17"/>
  <c r="C971" i="17"/>
  <c r="C972" i="17"/>
  <c r="C973" i="17"/>
  <c r="C974" i="17"/>
  <c r="C975" i="17"/>
  <c r="C976" i="17"/>
  <c r="C977" i="17"/>
  <c r="C978" i="17"/>
  <c r="C979" i="17"/>
  <c r="C980" i="17"/>
  <c r="C981" i="17"/>
  <c r="C982" i="17"/>
  <c r="C983" i="17"/>
  <c r="C984" i="17"/>
  <c r="C985" i="17"/>
  <c r="C986" i="17"/>
  <c r="C987" i="17"/>
  <c r="C988" i="17"/>
  <c r="C989" i="17"/>
  <c r="C990" i="17"/>
  <c r="C991" i="17"/>
  <c r="C992" i="17"/>
  <c r="C993" i="17"/>
  <c r="C994" i="17"/>
  <c r="C995" i="17"/>
  <c r="C996" i="17"/>
  <c r="C997" i="17"/>
  <c r="C998" i="17"/>
  <c r="C999" i="17"/>
  <c r="C1000" i="17"/>
  <c r="C1001" i="17"/>
  <c r="C2" i="17"/>
  <c r="D2" i="17"/>
  <c r="D40" i="17"/>
  <c r="E3" i="17"/>
  <c r="E4" i="17"/>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63" i="17"/>
  <c r="E64" i="17"/>
  <c r="E65" i="17"/>
  <c r="E66" i="17"/>
  <c r="E67" i="17"/>
  <c r="E68" i="17"/>
  <c r="E69" i="17"/>
  <c r="E70" i="17"/>
  <c r="E71" i="17"/>
  <c r="E72" i="17"/>
  <c r="E73" i="17"/>
  <c r="E74" i="17"/>
  <c r="E75" i="17"/>
  <c r="E76" i="17"/>
  <c r="E77" i="17"/>
  <c r="E78" i="17"/>
  <c r="E79" i="17"/>
  <c r="E80" i="17"/>
  <c r="E81" i="17"/>
  <c r="E82" i="17"/>
  <c r="E83" i="17"/>
  <c r="E84" i="17"/>
  <c r="E85" i="17"/>
  <c r="E86" i="17"/>
  <c r="E87" i="17"/>
  <c r="E88" i="17"/>
  <c r="E89" i="17"/>
  <c r="E90" i="17"/>
  <c r="E91" i="17"/>
  <c r="E92" i="17"/>
  <c r="E93" i="17"/>
  <c r="E94" i="17"/>
  <c r="E95" i="17"/>
  <c r="E96" i="17"/>
  <c r="E97" i="17"/>
  <c r="E98" i="17"/>
  <c r="E99" i="17"/>
  <c r="E100" i="17"/>
  <c r="E101" i="17"/>
  <c r="E102" i="17"/>
  <c r="E103" i="17"/>
  <c r="E104" i="17"/>
  <c r="E105" i="17"/>
  <c r="E106" i="17"/>
  <c r="E107" i="17"/>
  <c r="E108" i="17"/>
  <c r="E109" i="17"/>
  <c r="E110" i="17"/>
  <c r="E111" i="17"/>
  <c r="E112" i="17"/>
  <c r="E113" i="17"/>
  <c r="E114" i="17"/>
  <c r="E115" i="17"/>
  <c r="E116" i="17"/>
  <c r="E117" i="17"/>
  <c r="E118" i="17"/>
  <c r="E119" i="17"/>
  <c r="E120" i="17"/>
  <c r="E121" i="17"/>
  <c r="E122" i="17"/>
  <c r="E123" i="17"/>
  <c r="E124" i="17"/>
  <c r="E125" i="17"/>
  <c r="E126" i="17"/>
  <c r="E127" i="17"/>
  <c r="E128" i="17"/>
  <c r="E129" i="17"/>
  <c r="E130" i="17"/>
  <c r="E131" i="17"/>
  <c r="E132" i="17"/>
  <c r="E133" i="17"/>
  <c r="E134" i="17"/>
  <c r="E135" i="17"/>
  <c r="E136" i="17"/>
  <c r="E137" i="17"/>
  <c r="E138" i="17"/>
  <c r="E139" i="17"/>
  <c r="E140" i="17"/>
  <c r="E141" i="17"/>
  <c r="E142" i="17"/>
  <c r="E143" i="17"/>
  <c r="E144" i="17"/>
  <c r="E145" i="17"/>
  <c r="E146" i="17"/>
  <c r="E147" i="17"/>
  <c r="E148" i="17"/>
  <c r="E149" i="17"/>
  <c r="E150" i="17"/>
  <c r="E151" i="17"/>
  <c r="E152" i="17"/>
  <c r="E153" i="17"/>
  <c r="E154" i="17"/>
  <c r="E155" i="17"/>
  <c r="E156" i="17"/>
  <c r="E157" i="17"/>
  <c r="E158" i="17"/>
  <c r="E159" i="17"/>
  <c r="E160" i="17"/>
  <c r="E161" i="17"/>
  <c r="E162" i="17"/>
  <c r="E163" i="17"/>
  <c r="E164" i="17"/>
  <c r="E165" i="17"/>
  <c r="E166" i="17"/>
  <c r="E167" i="17"/>
  <c r="E168" i="17"/>
  <c r="E169" i="17"/>
  <c r="E170" i="17"/>
  <c r="E171" i="17"/>
  <c r="E172" i="17"/>
  <c r="E173" i="17"/>
  <c r="E174" i="17"/>
  <c r="E175" i="17"/>
  <c r="E176" i="17"/>
  <c r="E177" i="17"/>
  <c r="E178" i="17"/>
  <c r="E179" i="17"/>
  <c r="E180" i="17"/>
  <c r="E181" i="17"/>
  <c r="E182" i="17"/>
  <c r="E183" i="17"/>
  <c r="E184" i="17"/>
  <c r="E185" i="17"/>
  <c r="E186" i="17"/>
  <c r="E187" i="17"/>
  <c r="E188" i="17"/>
  <c r="E189" i="17"/>
  <c r="E190" i="17"/>
  <c r="E191" i="17"/>
  <c r="E192" i="17"/>
  <c r="E193" i="17"/>
  <c r="E194" i="17"/>
  <c r="E195" i="17"/>
  <c r="E196" i="17"/>
  <c r="E197" i="17"/>
  <c r="E198" i="17"/>
  <c r="E199" i="17"/>
  <c r="E200" i="17"/>
  <c r="E201" i="17"/>
  <c r="E202" i="17"/>
  <c r="E203" i="17"/>
  <c r="E204" i="17"/>
  <c r="E205" i="17"/>
  <c r="E206" i="17"/>
  <c r="E207" i="17"/>
  <c r="E208" i="17"/>
  <c r="E209" i="17"/>
  <c r="E210" i="17"/>
  <c r="E211" i="17"/>
  <c r="E212" i="17"/>
  <c r="E213" i="17"/>
  <c r="E214" i="17"/>
  <c r="E215" i="17"/>
  <c r="E216" i="17"/>
  <c r="E217" i="17"/>
  <c r="E218"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79" i="17"/>
  <c r="E280" i="17"/>
  <c r="E281" i="17"/>
  <c r="E282" i="17"/>
  <c r="E283" i="17"/>
  <c r="E284" i="17"/>
  <c r="E285" i="17"/>
  <c r="E286" i="17"/>
  <c r="E287" i="17"/>
  <c r="E288" i="17"/>
  <c r="E289" i="17"/>
  <c r="E290" i="17"/>
  <c r="E291" i="17"/>
  <c r="E292" i="17"/>
  <c r="E293" i="17"/>
  <c r="E294" i="17"/>
  <c r="E295" i="17"/>
  <c r="E296" i="17"/>
  <c r="E297" i="17"/>
  <c r="E298" i="17"/>
  <c r="E299" i="17"/>
  <c r="E300" i="17"/>
  <c r="E301" i="17"/>
  <c r="E302" i="17"/>
  <c r="E303" i="17"/>
  <c r="E304" i="17"/>
  <c r="E305" i="17"/>
  <c r="E306" i="17"/>
  <c r="E307" i="17"/>
  <c r="E308" i="17"/>
  <c r="E309" i="17"/>
  <c r="E310" i="17"/>
  <c r="E311" i="17"/>
  <c r="E312" i="17"/>
  <c r="E313" i="17"/>
  <c r="E314" i="17"/>
  <c r="E315" i="17"/>
  <c r="E316" i="17"/>
  <c r="E317" i="17"/>
  <c r="E318" i="17"/>
  <c r="E319" i="17"/>
  <c r="E320" i="17"/>
  <c r="E321" i="17"/>
  <c r="E322" i="17"/>
  <c r="E323" i="17"/>
  <c r="E324" i="17"/>
  <c r="E325" i="17"/>
  <c r="E326" i="17"/>
  <c r="E327" i="17"/>
  <c r="E328" i="17"/>
  <c r="E329" i="17"/>
  <c r="E330" i="17"/>
  <c r="E331" i="17"/>
  <c r="E332" i="17"/>
  <c r="E333" i="17"/>
  <c r="E334" i="17"/>
  <c r="E335" i="17"/>
  <c r="E336" i="17"/>
  <c r="E337" i="17"/>
  <c r="E338" i="17"/>
  <c r="E339" i="17"/>
  <c r="E340" i="17"/>
  <c r="E341" i="17"/>
  <c r="E342" i="17"/>
  <c r="E343" i="17"/>
  <c r="E344" i="17"/>
  <c r="E345" i="17"/>
  <c r="E346" i="17"/>
  <c r="E347" i="17"/>
  <c r="E348" i="17"/>
  <c r="E349" i="17"/>
  <c r="E350" i="17"/>
  <c r="E351" i="17"/>
  <c r="E352" i="17"/>
  <c r="E353" i="17"/>
  <c r="E354" i="17"/>
  <c r="E355" i="17"/>
  <c r="E356" i="17"/>
  <c r="E357" i="17"/>
  <c r="E358" i="17"/>
  <c r="E359" i="17"/>
  <c r="E360" i="17"/>
  <c r="E361" i="17"/>
  <c r="E362" i="17"/>
  <c r="E363" i="17"/>
  <c r="E364" i="17"/>
  <c r="E365" i="17"/>
  <c r="E366" i="17"/>
  <c r="E367" i="17"/>
  <c r="E368" i="17"/>
  <c r="E369" i="17"/>
  <c r="E370" i="17"/>
  <c r="E371" i="17"/>
  <c r="E372" i="17"/>
  <c r="E373" i="17"/>
  <c r="E374" i="17"/>
  <c r="E375" i="17"/>
  <c r="E376" i="17"/>
  <c r="E377" i="17"/>
  <c r="E378" i="17"/>
  <c r="E379" i="17"/>
  <c r="E380" i="17"/>
  <c r="E381" i="17"/>
  <c r="E382" i="17"/>
  <c r="E383" i="17"/>
  <c r="E384" i="17"/>
  <c r="E385" i="17"/>
  <c r="E386" i="17"/>
  <c r="E387" i="17"/>
  <c r="E388" i="17"/>
  <c r="E389" i="17"/>
  <c r="E390" i="17"/>
  <c r="E391" i="17"/>
  <c r="E392" i="17"/>
  <c r="E393" i="17"/>
  <c r="E394" i="17"/>
  <c r="E395" i="17"/>
  <c r="E396" i="17"/>
  <c r="E397" i="17"/>
  <c r="E398" i="17"/>
  <c r="E399" i="17"/>
  <c r="E400" i="17"/>
  <c r="E401" i="17"/>
  <c r="E402" i="17"/>
  <c r="E403" i="17"/>
  <c r="E404" i="17"/>
  <c r="E405" i="17"/>
  <c r="E406" i="17"/>
  <c r="E407" i="17"/>
  <c r="E408" i="17"/>
  <c r="E409" i="17"/>
  <c r="E410" i="17"/>
  <c r="E411" i="17"/>
  <c r="E412" i="17"/>
  <c r="E413" i="17"/>
  <c r="E414" i="17"/>
  <c r="E415" i="17"/>
  <c r="E416" i="17"/>
  <c r="E417" i="17"/>
  <c r="E418" i="17"/>
  <c r="E419" i="17"/>
  <c r="E420" i="17"/>
  <c r="E421" i="17"/>
  <c r="E422" i="17"/>
  <c r="E423" i="17"/>
  <c r="E424" i="17"/>
  <c r="E425" i="17"/>
  <c r="E426" i="17"/>
  <c r="E427" i="17"/>
  <c r="E428" i="17"/>
  <c r="E429" i="17"/>
  <c r="E430" i="17"/>
  <c r="E431" i="17"/>
  <c r="E432" i="17"/>
  <c r="E433" i="17"/>
  <c r="E434" i="17"/>
  <c r="E435" i="17"/>
  <c r="E436" i="17"/>
  <c r="E437" i="17"/>
  <c r="E438" i="17"/>
  <c r="E439" i="17"/>
  <c r="E440" i="17"/>
  <c r="E441" i="17"/>
  <c r="E442" i="17"/>
  <c r="E443" i="17"/>
  <c r="E444" i="17"/>
  <c r="E445" i="17"/>
  <c r="E446" i="17"/>
  <c r="E447" i="17"/>
  <c r="E448" i="17"/>
  <c r="E449" i="17"/>
  <c r="E450" i="17"/>
  <c r="E451" i="17"/>
  <c r="E452" i="17"/>
  <c r="E453" i="17"/>
  <c r="E454" i="17"/>
  <c r="E455" i="17"/>
  <c r="E456" i="17"/>
  <c r="E457" i="17"/>
  <c r="E458" i="17"/>
  <c r="E459" i="17"/>
  <c r="E460" i="17"/>
  <c r="E461" i="17"/>
  <c r="E462" i="17"/>
  <c r="E463" i="17"/>
  <c r="E464" i="17"/>
  <c r="E465" i="17"/>
  <c r="E466" i="17"/>
  <c r="E467" i="17"/>
  <c r="E468" i="17"/>
  <c r="E469" i="17"/>
  <c r="E470" i="17"/>
  <c r="E471" i="17"/>
  <c r="E472" i="17"/>
  <c r="E473" i="17"/>
  <c r="E474" i="17"/>
  <c r="E475" i="17"/>
  <c r="E476" i="17"/>
  <c r="E477" i="17"/>
  <c r="E478" i="17"/>
  <c r="E479" i="17"/>
  <c r="E480" i="17"/>
  <c r="E481" i="17"/>
  <c r="E482" i="17"/>
  <c r="E483" i="17"/>
  <c r="E484" i="17"/>
  <c r="E485" i="17"/>
  <c r="E486" i="17"/>
  <c r="E487" i="17"/>
  <c r="E488" i="17"/>
  <c r="E489" i="17"/>
  <c r="E490" i="17"/>
  <c r="E491" i="17"/>
  <c r="E492" i="17"/>
  <c r="E493" i="17"/>
  <c r="E494" i="17"/>
  <c r="E495" i="17"/>
  <c r="E496" i="17"/>
  <c r="E497" i="17"/>
  <c r="E498" i="17"/>
  <c r="E499" i="17"/>
  <c r="E500" i="17"/>
  <c r="E501" i="17"/>
  <c r="E502" i="17"/>
  <c r="E503" i="17"/>
  <c r="E504" i="17"/>
  <c r="E505" i="17"/>
  <c r="E506" i="17"/>
  <c r="E507" i="17"/>
  <c r="E508" i="17"/>
  <c r="E509" i="17"/>
  <c r="E510" i="17"/>
  <c r="E511" i="17"/>
  <c r="E512" i="17"/>
  <c r="E513" i="17"/>
  <c r="E514" i="17"/>
  <c r="E515" i="17"/>
  <c r="E516" i="17"/>
  <c r="E517" i="17"/>
  <c r="E518" i="17"/>
  <c r="E519" i="17"/>
  <c r="E520" i="17"/>
  <c r="E521" i="17"/>
  <c r="E522" i="17"/>
  <c r="E523" i="17"/>
  <c r="E524" i="17"/>
  <c r="E525" i="17"/>
  <c r="E526" i="17"/>
  <c r="E527" i="17"/>
  <c r="E528" i="17"/>
  <c r="E529" i="17"/>
  <c r="E530" i="17"/>
  <c r="E531" i="17"/>
  <c r="E532" i="17"/>
  <c r="E533" i="17"/>
  <c r="E534" i="17"/>
  <c r="E535" i="17"/>
  <c r="E536" i="17"/>
  <c r="E537" i="17"/>
  <c r="E538" i="17"/>
  <c r="E539" i="17"/>
  <c r="E540" i="17"/>
  <c r="E541" i="17"/>
  <c r="E542" i="17"/>
  <c r="E543" i="17"/>
  <c r="E544" i="17"/>
  <c r="E545" i="17"/>
  <c r="E546" i="17"/>
  <c r="E547" i="17"/>
  <c r="E548" i="17"/>
  <c r="E549" i="17"/>
  <c r="E550" i="17"/>
  <c r="E551" i="17"/>
  <c r="E552" i="17"/>
  <c r="E553" i="17"/>
  <c r="E554" i="17"/>
  <c r="E555" i="17"/>
  <c r="E556" i="17"/>
  <c r="E557" i="17"/>
  <c r="E558" i="17"/>
  <c r="E559" i="17"/>
  <c r="E560" i="17"/>
  <c r="E561" i="17"/>
  <c r="E562" i="17"/>
  <c r="E563" i="17"/>
  <c r="E564" i="17"/>
  <c r="E565" i="17"/>
  <c r="E566" i="17"/>
  <c r="E567" i="17"/>
  <c r="E568" i="17"/>
  <c r="E569" i="17"/>
  <c r="E570" i="17"/>
  <c r="E571" i="17"/>
  <c r="E572" i="17"/>
  <c r="E573" i="17"/>
  <c r="E574" i="17"/>
  <c r="E575" i="17"/>
  <c r="E576" i="17"/>
  <c r="E577" i="17"/>
  <c r="E578" i="17"/>
  <c r="E579" i="17"/>
  <c r="E580" i="17"/>
  <c r="E581" i="17"/>
  <c r="E582" i="17"/>
  <c r="E583" i="17"/>
  <c r="E584" i="17"/>
  <c r="E585" i="17"/>
  <c r="E586" i="17"/>
  <c r="E587" i="17"/>
  <c r="E588" i="17"/>
  <c r="E589" i="17"/>
  <c r="E590" i="17"/>
  <c r="E591" i="17"/>
  <c r="E592" i="17"/>
  <c r="E593" i="17"/>
  <c r="E594" i="17"/>
  <c r="E595" i="17"/>
  <c r="E596" i="17"/>
  <c r="E597" i="17"/>
  <c r="E598" i="17"/>
  <c r="E599" i="17"/>
  <c r="E600" i="17"/>
  <c r="E601" i="17"/>
  <c r="E602" i="17"/>
  <c r="E603" i="17"/>
  <c r="E604" i="17"/>
  <c r="E605" i="17"/>
  <c r="E606" i="17"/>
  <c r="E607" i="17"/>
  <c r="E608" i="17"/>
  <c r="E609" i="17"/>
  <c r="E610" i="17"/>
  <c r="E611" i="17"/>
  <c r="E612" i="17"/>
  <c r="E613" i="17"/>
  <c r="E614" i="17"/>
  <c r="E615" i="17"/>
  <c r="E616" i="17"/>
  <c r="E617" i="17"/>
  <c r="E618" i="17"/>
  <c r="E619" i="17"/>
  <c r="E620" i="17"/>
  <c r="E621" i="17"/>
  <c r="E622" i="17"/>
  <c r="E623" i="17"/>
  <c r="E624" i="17"/>
  <c r="E625" i="17"/>
  <c r="E626" i="17"/>
  <c r="E627" i="17"/>
  <c r="E628" i="17"/>
  <c r="E629" i="17"/>
  <c r="E630" i="17"/>
  <c r="E631" i="17"/>
  <c r="E632" i="17"/>
  <c r="E633" i="17"/>
  <c r="E634" i="17"/>
  <c r="E635" i="17"/>
  <c r="E636" i="17"/>
  <c r="E637" i="17"/>
  <c r="E638" i="17"/>
  <c r="E639" i="17"/>
  <c r="E640" i="17"/>
  <c r="E641" i="17"/>
  <c r="E642" i="17"/>
  <c r="E643" i="17"/>
  <c r="E644" i="17"/>
  <c r="E645" i="17"/>
  <c r="E646" i="17"/>
  <c r="E647" i="17"/>
  <c r="E648" i="17"/>
  <c r="E649" i="17"/>
  <c r="E650" i="17"/>
  <c r="E651" i="17"/>
  <c r="E652" i="17"/>
  <c r="E653" i="17"/>
  <c r="E654" i="17"/>
  <c r="E655" i="17"/>
  <c r="E656" i="17"/>
  <c r="E657" i="17"/>
  <c r="E658" i="17"/>
  <c r="E659" i="17"/>
  <c r="E660" i="17"/>
  <c r="E661" i="17"/>
  <c r="E662" i="17"/>
  <c r="E663" i="17"/>
  <c r="E664" i="17"/>
  <c r="E665" i="17"/>
  <c r="E666" i="17"/>
  <c r="E667" i="17"/>
  <c r="E668" i="17"/>
  <c r="E669" i="17"/>
  <c r="E670" i="17"/>
  <c r="E671" i="17"/>
  <c r="E672" i="17"/>
  <c r="E673" i="17"/>
  <c r="E674" i="17"/>
  <c r="E675" i="17"/>
  <c r="E676" i="17"/>
  <c r="E677" i="17"/>
  <c r="E678" i="17"/>
  <c r="E679" i="17"/>
  <c r="E680" i="17"/>
  <c r="E681" i="17"/>
  <c r="E682" i="17"/>
  <c r="E683" i="17"/>
  <c r="E684" i="17"/>
  <c r="E685" i="17"/>
  <c r="E686" i="17"/>
  <c r="E687" i="17"/>
  <c r="E688" i="17"/>
  <c r="E689" i="17"/>
  <c r="E690" i="17"/>
  <c r="E691" i="17"/>
  <c r="E692" i="17"/>
  <c r="E693" i="17"/>
  <c r="E694" i="17"/>
  <c r="E695" i="17"/>
  <c r="E696" i="17"/>
  <c r="E697" i="17"/>
  <c r="E698" i="17"/>
  <c r="E699" i="17"/>
  <c r="E700" i="17"/>
  <c r="E701" i="17"/>
  <c r="E702" i="17"/>
  <c r="E703" i="17"/>
  <c r="E704" i="17"/>
  <c r="E705" i="17"/>
  <c r="E706" i="17"/>
  <c r="E707" i="17"/>
  <c r="E708" i="17"/>
  <c r="E709" i="17"/>
  <c r="E710" i="17"/>
  <c r="E711" i="17"/>
  <c r="E712" i="17"/>
  <c r="E713" i="17"/>
  <c r="E714" i="17"/>
  <c r="E715" i="17"/>
  <c r="E716" i="17"/>
  <c r="E717" i="17"/>
  <c r="E718" i="17"/>
  <c r="E719" i="17"/>
  <c r="E720" i="17"/>
  <c r="E721" i="17"/>
  <c r="E722" i="17"/>
  <c r="E723" i="17"/>
  <c r="E724" i="17"/>
  <c r="E725" i="17"/>
  <c r="E726" i="17"/>
  <c r="E727" i="17"/>
  <c r="E728" i="17"/>
  <c r="E729" i="17"/>
  <c r="E730" i="17"/>
  <c r="E731" i="17"/>
  <c r="E732" i="17"/>
  <c r="E733" i="17"/>
  <c r="E734" i="17"/>
  <c r="E735" i="17"/>
  <c r="E736" i="17"/>
  <c r="E737" i="17"/>
  <c r="E738" i="17"/>
  <c r="E739" i="17"/>
  <c r="E740" i="17"/>
  <c r="E741" i="17"/>
  <c r="E742" i="17"/>
  <c r="E743" i="17"/>
  <c r="E744" i="17"/>
  <c r="E745" i="17"/>
  <c r="E746" i="17"/>
  <c r="E747" i="17"/>
  <c r="E748" i="17"/>
  <c r="E749" i="17"/>
  <c r="E750" i="17"/>
  <c r="E751" i="17"/>
  <c r="E752" i="17"/>
  <c r="E753" i="17"/>
  <c r="E754" i="17"/>
  <c r="E755" i="17"/>
  <c r="E756" i="17"/>
  <c r="E757" i="17"/>
  <c r="E758" i="17"/>
  <c r="E759" i="17"/>
  <c r="E760" i="17"/>
  <c r="E761" i="17"/>
  <c r="E762" i="17"/>
  <c r="E763" i="17"/>
  <c r="E764" i="17"/>
  <c r="E765" i="17"/>
  <c r="E766" i="17"/>
  <c r="E767" i="17"/>
  <c r="E768" i="17"/>
  <c r="E769" i="17"/>
  <c r="E770" i="17"/>
  <c r="E771" i="17"/>
  <c r="E772" i="17"/>
  <c r="E773" i="17"/>
  <c r="E774" i="17"/>
  <c r="E775" i="17"/>
  <c r="E776" i="17"/>
  <c r="E777" i="17"/>
  <c r="E778" i="17"/>
  <c r="E779" i="17"/>
  <c r="E780" i="17"/>
  <c r="E781" i="17"/>
  <c r="E782" i="17"/>
  <c r="E783" i="17"/>
  <c r="E784" i="17"/>
  <c r="E785" i="17"/>
  <c r="E786" i="17"/>
  <c r="E787" i="17"/>
  <c r="E788" i="17"/>
  <c r="E789" i="17"/>
  <c r="E790" i="17"/>
  <c r="E791" i="17"/>
  <c r="E792" i="17"/>
  <c r="E793" i="17"/>
  <c r="E794" i="17"/>
  <c r="E795" i="17"/>
  <c r="E796" i="17"/>
  <c r="E797" i="17"/>
  <c r="E798" i="17"/>
  <c r="E799" i="17"/>
  <c r="E800" i="17"/>
  <c r="E801" i="17"/>
  <c r="E802" i="17"/>
  <c r="E803" i="17"/>
  <c r="E804" i="17"/>
  <c r="E805" i="17"/>
  <c r="E806" i="17"/>
  <c r="E807" i="17"/>
  <c r="E808" i="17"/>
  <c r="E809" i="17"/>
  <c r="E810" i="17"/>
  <c r="E811" i="17"/>
  <c r="E812" i="17"/>
  <c r="E813" i="17"/>
  <c r="E814" i="17"/>
  <c r="E815" i="17"/>
  <c r="E816" i="17"/>
  <c r="E817" i="17"/>
  <c r="E818" i="17"/>
  <c r="E819" i="17"/>
  <c r="E820" i="17"/>
  <c r="E821" i="17"/>
  <c r="E822" i="17"/>
  <c r="E823" i="17"/>
  <c r="E824" i="17"/>
  <c r="E825" i="17"/>
  <c r="E826" i="17"/>
  <c r="E827" i="17"/>
  <c r="E828" i="17"/>
  <c r="E829" i="17"/>
  <c r="E830" i="17"/>
  <c r="E831" i="17"/>
  <c r="E832" i="17"/>
  <c r="E833" i="17"/>
  <c r="E834" i="17"/>
  <c r="E835" i="17"/>
  <c r="E836" i="17"/>
  <c r="E837" i="17"/>
  <c r="E838" i="17"/>
  <c r="E839" i="17"/>
  <c r="E840" i="17"/>
  <c r="E841" i="17"/>
  <c r="E842" i="17"/>
  <c r="E843" i="17"/>
  <c r="E844" i="17"/>
  <c r="E845" i="17"/>
  <c r="E846" i="17"/>
  <c r="E847" i="17"/>
  <c r="E848" i="17"/>
  <c r="E849" i="17"/>
  <c r="E850" i="17"/>
  <c r="E851" i="17"/>
  <c r="E852" i="17"/>
  <c r="E853" i="17"/>
  <c r="E854" i="17"/>
  <c r="E855" i="17"/>
  <c r="E856" i="17"/>
  <c r="E857" i="17"/>
  <c r="E858" i="17"/>
  <c r="E859" i="17"/>
  <c r="E860" i="17"/>
  <c r="E861" i="17"/>
  <c r="E862" i="17"/>
  <c r="E863" i="17"/>
  <c r="E864" i="17"/>
  <c r="E865" i="17"/>
  <c r="E866" i="17"/>
  <c r="E867" i="17"/>
  <c r="E868" i="17"/>
  <c r="E869" i="17"/>
  <c r="E870" i="17"/>
  <c r="E871" i="17"/>
  <c r="E872" i="17"/>
  <c r="E873" i="17"/>
  <c r="E874" i="17"/>
  <c r="E875" i="17"/>
  <c r="E876" i="17"/>
  <c r="E877" i="17"/>
  <c r="E878" i="17"/>
  <c r="E879" i="17"/>
  <c r="E880" i="17"/>
  <c r="E881" i="17"/>
  <c r="E882" i="17"/>
  <c r="E883" i="17"/>
  <c r="E884" i="17"/>
  <c r="E885" i="17"/>
  <c r="E886" i="17"/>
  <c r="E887" i="17"/>
  <c r="E888" i="17"/>
  <c r="E889" i="17"/>
  <c r="E890" i="17"/>
  <c r="E891" i="17"/>
  <c r="E892" i="17"/>
  <c r="E893" i="17"/>
  <c r="E894" i="17"/>
  <c r="E895" i="17"/>
  <c r="E896" i="17"/>
  <c r="E897" i="17"/>
  <c r="E898" i="17"/>
  <c r="E899" i="17"/>
  <c r="E900" i="17"/>
  <c r="E901" i="17"/>
  <c r="E902" i="17"/>
  <c r="E903" i="17"/>
  <c r="E904" i="17"/>
  <c r="E905" i="17"/>
  <c r="E906" i="17"/>
  <c r="E907" i="17"/>
  <c r="E908" i="17"/>
  <c r="E909" i="17"/>
  <c r="E910" i="17"/>
  <c r="E911" i="17"/>
  <c r="E912" i="17"/>
  <c r="E913" i="17"/>
  <c r="E914" i="17"/>
  <c r="E915" i="17"/>
  <c r="E916" i="17"/>
  <c r="E917" i="17"/>
  <c r="E918" i="17"/>
  <c r="E919" i="17"/>
  <c r="E920" i="17"/>
  <c r="E921" i="17"/>
  <c r="E922" i="17"/>
  <c r="E923" i="17"/>
  <c r="E924" i="17"/>
  <c r="E925" i="17"/>
  <c r="E926" i="17"/>
  <c r="E927" i="17"/>
  <c r="E928" i="17"/>
  <c r="E929" i="17"/>
  <c r="E930" i="17"/>
  <c r="E931" i="17"/>
  <c r="E932" i="17"/>
  <c r="E933" i="17"/>
  <c r="E934" i="17"/>
  <c r="E935" i="17"/>
  <c r="E936" i="17"/>
  <c r="E937" i="17"/>
  <c r="E938" i="17"/>
  <c r="E939" i="17"/>
  <c r="E940" i="17"/>
  <c r="E941" i="17"/>
  <c r="E942" i="17"/>
  <c r="E943" i="17"/>
  <c r="E944" i="17"/>
  <c r="E945" i="17"/>
  <c r="E946" i="17"/>
  <c r="E947" i="17"/>
  <c r="E948" i="17"/>
  <c r="E949" i="17"/>
  <c r="E950" i="17"/>
  <c r="E951" i="17"/>
  <c r="E952" i="17"/>
  <c r="E953" i="17"/>
  <c r="E954" i="17"/>
  <c r="E955" i="17"/>
  <c r="E956" i="17"/>
  <c r="E957" i="17"/>
  <c r="E958" i="17"/>
  <c r="E959" i="17"/>
  <c r="E960" i="17"/>
  <c r="E961" i="17"/>
  <c r="E962" i="17"/>
  <c r="E963" i="17"/>
  <c r="E964" i="17"/>
  <c r="E965" i="17"/>
  <c r="E966" i="17"/>
  <c r="E967" i="17"/>
  <c r="E968" i="17"/>
  <c r="E969" i="17"/>
  <c r="E970" i="17"/>
  <c r="E971" i="17"/>
  <c r="E972" i="17"/>
  <c r="E973" i="17"/>
  <c r="E974" i="17"/>
  <c r="E975" i="17"/>
  <c r="E976" i="17"/>
  <c r="E977" i="17"/>
  <c r="E978" i="17"/>
  <c r="E979" i="17"/>
  <c r="E980" i="17"/>
  <c r="E981" i="17"/>
  <c r="E982" i="17"/>
  <c r="E983" i="17"/>
  <c r="E984" i="17"/>
  <c r="E985" i="17"/>
  <c r="E986" i="17"/>
  <c r="E987" i="17"/>
  <c r="E988" i="17"/>
  <c r="E989" i="17"/>
  <c r="E990" i="17"/>
  <c r="E991" i="17"/>
  <c r="E992" i="17"/>
  <c r="E993" i="17"/>
  <c r="E994" i="17"/>
  <c r="E995" i="17"/>
  <c r="E996" i="17"/>
  <c r="E997" i="17"/>
  <c r="E998" i="17"/>
  <c r="E999" i="17"/>
  <c r="E1000" i="17"/>
  <c r="E1001" i="17"/>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109" i="17"/>
  <c r="D110" i="17"/>
  <c r="D111" i="17"/>
  <c r="D112" i="17"/>
  <c r="D113" i="17"/>
  <c r="D114" i="17"/>
  <c r="D115" i="17"/>
  <c r="D116" i="17"/>
  <c r="D117" i="17"/>
  <c r="D118" i="17"/>
  <c r="D119" i="17"/>
  <c r="D120" i="17"/>
  <c r="D121" i="17"/>
  <c r="D122" i="17"/>
  <c r="D123" i="17"/>
  <c r="D124" i="17"/>
  <c r="D125" i="17"/>
  <c r="D126" i="17"/>
  <c r="D127" i="17"/>
  <c r="D128" i="17"/>
  <c r="D129" i="17"/>
  <c r="D130" i="17"/>
  <c r="D131" i="17"/>
  <c r="D132" i="17"/>
  <c r="D133" i="17"/>
  <c r="D134" i="17"/>
  <c r="D135" i="17"/>
  <c r="D136" i="17"/>
  <c r="D137" i="17"/>
  <c r="D138" i="17"/>
  <c r="D139" i="17"/>
  <c r="D140" i="17"/>
  <c r="D141" i="17"/>
  <c r="D142" i="17"/>
  <c r="D143" i="17"/>
  <c r="D144" i="17"/>
  <c r="D145" i="17"/>
  <c r="D146" i="17"/>
  <c r="D147" i="17"/>
  <c r="D148" i="17"/>
  <c r="D149" i="17"/>
  <c r="D150" i="17"/>
  <c r="D151" i="17"/>
  <c r="D152" i="17"/>
  <c r="D153" i="17"/>
  <c r="D154" i="17"/>
  <c r="D155" i="17"/>
  <c r="D156" i="17"/>
  <c r="D157" i="17"/>
  <c r="D158" i="17"/>
  <c r="D159" i="17"/>
  <c r="D160" i="17"/>
  <c r="D161" i="17"/>
  <c r="D162" i="17"/>
  <c r="D163" i="17"/>
  <c r="D164" i="17"/>
  <c r="D165" i="17"/>
  <c r="D166" i="17"/>
  <c r="D167" i="17"/>
  <c r="D168" i="17"/>
  <c r="D169" i="17"/>
  <c r="D170" i="17"/>
  <c r="D171" i="17"/>
  <c r="D172" i="17"/>
  <c r="D173" i="17"/>
  <c r="D174" i="17"/>
  <c r="D175" i="17"/>
  <c r="D176" i="17"/>
  <c r="D177" i="17"/>
  <c r="D178" i="17"/>
  <c r="D179" i="17"/>
  <c r="D180" i="17"/>
  <c r="D181" i="17"/>
  <c r="D182" i="17"/>
  <c r="D183" i="17"/>
  <c r="D184" i="17"/>
  <c r="D185" i="17"/>
  <c r="D186" i="17"/>
  <c r="D187" i="17"/>
  <c r="D188" i="17"/>
  <c r="D189" i="17"/>
  <c r="D190" i="17"/>
  <c r="D191" i="17"/>
  <c r="D192" i="17"/>
  <c r="D193" i="17"/>
  <c r="D194" i="17"/>
  <c r="D195" i="17"/>
  <c r="D196" i="17"/>
  <c r="D197" i="17"/>
  <c r="D198" i="17"/>
  <c r="D199" i="17"/>
  <c r="D200" i="17"/>
  <c r="D201" i="17"/>
  <c r="D202" i="17"/>
  <c r="D203" i="17"/>
  <c r="D204" i="17"/>
  <c r="D205" i="17"/>
  <c r="D206" i="17"/>
  <c r="D207" i="17"/>
  <c r="D208" i="17"/>
  <c r="D209" i="17"/>
  <c r="D210" i="17"/>
  <c r="D211" i="17"/>
  <c r="D212" i="17"/>
  <c r="D213" i="17"/>
  <c r="D214" i="17"/>
  <c r="D215" i="17"/>
  <c r="D216" i="17"/>
  <c r="D217" i="17"/>
  <c r="D218" i="17"/>
  <c r="D219" i="17"/>
  <c r="D220" i="17"/>
  <c r="D221" i="17"/>
  <c r="D222" i="17"/>
  <c r="D223" i="17"/>
  <c r="D224" i="17"/>
  <c r="D225" i="17"/>
  <c r="D226" i="17"/>
  <c r="D227" i="17"/>
  <c r="D228" i="17"/>
  <c r="D229" i="17"/>
  <c r="D230" i="17"/>
  <c r="D231" i="17"/>
  <c r="D232" i="17"/>
  <c r="D233" i="17"/>
  <c r="D234" i="17"/>
  <c r="D235" i="17"/>
  <c r="D236" i="17"/>
  <c r="D237" i="17"/>
  <c r="D238" i="17"/>
  <c r="D239" i="17"/>
  <c r="D240" i="17"/>
  <c r="D241" i="17"/>
  <c r="D242" i="17"/>
  <c r="D243" i="17"/>
  <c r="D244" i="17"/>
  <c r="D245" i="17"/>
  <c r="D246" i="17"/>
  <c r="D247" i="17"/>
  <c r="D248" i="17"/>
  <c r="D249" i="17"/>
  <c r="D250" i="17"/>
  <c r="D251" i="17"/>
  <c r="D252" i="17"/>
  <c r="D253" i="17"/>
  <c r="D254" i="17"/>
  <c r="D255" i="17"/>
  <c r="D256" i="17"/>
  <c r="D257" i="17"/>
  <c r="D258" i="17"/>
  <c r="D259" i="17"/>
  <c r="D260" i="17"/>
  <c r="D261" i="17"/>
  <c r="D262" i="17"/>
  <c r="D263" i="17"/>
  <c r="D264" i="17"/>
  <c r="D265" i="17"/>
  <c r="D266" i="17"/>
  <c r="D267" i="17"/>
  <c r="D268" i="17"/>
  <c r="D269" i="17"/>
  <c r="D270" i="17"/>
  <c r="D271" i="17"/>
  <c r="D272" i="17"/>
  <c r="D273" i="17"/>
  <c r="D274" i="17"/>
  <c r="D275" i="17"/>
  <c r="D276" i="17"/>
  <c r="D277" i="17"/>
  <c r="D278" i="17"/>
  <c r="D279" i="17"/>
  <c r="D280" i="17"/>
  <c r="D281" i="17"/>
  <c r="D282" i="17"/>
  <c r="D283" i="17"/>
  <c r="D284" i="17"/>
  <c r="D285" i="17"/>
  <c r="D286" i="17"/>
  <c r="D287" i="17"/>
  <c r="D288" i="17"/>
  <c r="D289" i="17"/>
  <c r="D290" i="17"/>
  <c r="D291" i="17"/>
  <c r="D292" i="17"/>
  <c r="D293" i="17"/>
  <c r="D294" i="17"/>
  <c r="D295" i="17"/>
  <c r="D296" i="17"/>
  <c r="D297" i="17"/>
  <c r="D298" i="17"/>
  <c r="D299" i="17"/>
  <c r="D300" i="17"/>
  <c r="D301" i="17"/>
  <c r="D302" i="17"/>
  <c r="D303" i="17"/>
  <c r="D304" i="17"/>
  <c r="D305" i="17"/>
  <c r="D306" i="17"/>
  <c r="D307" i="17"/>
  <c r="D308" i="17"/>
  <c r="D309" i="17"/>
  <c r="D310" i="17"/>
  <c r="D311" i="17"/>
  <c r="D312" i="17"/>
  <c r="D313" i="17"/>
  <c r="D314" i="17"/>
  <c r="D315" i="17"/>
  <c r="D316" i="17"/>
  <c r="D317" i="17"/>
  <c r="D318" i="17"/>
  <c r="D319" i="17"/>
  <c r="D320" i="17"/>
  <c r="D321" i="17"/>
  <c r="D322" i="17"/>
  <c r="D323" i="17"/>
  <c r="D324" i="17"/>
  <c r="D325" i="17"/>
  <c r="D326" i="17"/>
  <c r="D327" i="17"/>
  <c r="D328" i="17"/>
  <c r="D329" i="17"/>
  <c r="D330" i="17"/>
  <c r="D331" i="17"/>
  <c r="D332" i="17"/>
  <c r="D333" i="17"/>
  <c r="D334" i="17"/>
  <c r="D335" i="17"/>
  <c r="D336" i="17"/>
  <c r="D337" i="17"/>
  <c r="D338" i="17"/>
  <c r="D339" i="17"/>
  <c r="D340" i="17"/>
  <c r="D341" i="17"/>
  <c r="D342" i="17"/>
  <c r="D343" i="17"/>
  <c r="D344" i="17"/>
  <c r="D345" i="17"/>
  <c r="D346" i="17"/>
  <c r="D347" i="17"/>
  <c r="D348" i="17"/>
  <c r="D349" i="17"/>
  <c r="D350" i="17"/>
  <c r="D351" i="17"/>
  <c r="D352" i="17"/>
  <c r="D353" i="17"/>
  <c r="D354" i="17"/>
  <c r="D355" i="17"/>
  <c r="D356" i="17"/>
  <c r="D357" i="17"/>
  <c r="D358" i="17"/>
  <c r="D359" i="17"/>
  <c r="D360" i="17"/>
  <c r="D361" i="17"/>
  <c r="D362" i="17"/>
  <c r="D363" i="17"/>
  <c r="D364" i="17"/>
  <c r="D365" i="17"/>
  <c r="D366" i="17"/>
  <c r="D367" i="17"/>
  <c r="D368" i="17"/>
  <c r="D369" i="17"/>
  <c r="D370" i="17"/>
  <c r="D371" i="17"/>
  <c r="D372" i="17"/>
  <c r="D373" i="17"/>
  <c r="D374" i="17"/>
  <c r="D375" i="17"/>
  <c r="D376" i="17"/>
  <c r="D377" i="17"/>
  <c r="D378" i="17"/>
  <c r="D379" i="17"/>
  <c r="D380" i="17"/>
  <c r="D381" i="17"/>
  <c r="D382" i="17"/>
  <c r="D383" i="17"/>
  <c r="D384" i="17"/>
  <c r="D385" i="17"/>
  <c r="D386" i="17"/>
  <c r="D387" i="17"/>
  <c r="D388" i="17"/>
  <c r="D389" i="17"/>
  <c r="D390" i="17"/>
  <c r="D391" i="17"/>
  <c r="D392" i="17"/>
  <c r="D393" i="17"/>
  <c r="D394" i="17"/>
  <c r="D395" i="17"/>
  <c r="D396" i="17"/>
  <c r="D397" i="17"/>
  <c r="D398" i="17"/>
  <c r="D399" i="17"/>
  <c r="D400" i="17"/>
  <c r="D401" i="17"/>
  <c r="D402" i="17"/>
  <c r="D403" i="17"/>
  <c r="D404" i="17"/>
  <c r="D405" i="17"/>
  <c r="D406" i="17"/>
  <c r="D407" i="17"/>
  <c r="D408" i="17"/>
  <c r="D409" i="17"/>
  <c r="D410" i="17"/>
  <c r="D411" i="17"/>
  <c r="D412" i="17"/>
  <c r="D413" i="17"/>
  <c r="D414" i="17"/>
  <c r="D415" i="17"/>
  <c r="D416" i="17"/>
  <c r="D417" i="17"/>
  <c r="D418" i="17"/>
  <c r="D419" i="17"/>
  <c r="D420" i="17"/>
  <c r="D421" i="17"/>
  <c r="D422" i="17"/>
  <c r="D423" i="17"/>
  <c r="D424" i="17"/>
  <c r="D425" i="17"/>
  <c r="D426" i="17"/>
  <c r="D427" i="17"/>
  <c r="D428" i="17"/>
  <c r="D429" i="17"/>
  <c r="D430" i="17"/>
  <c r="D431" i="17"/>
  <c r="D432" i="17"/>
  <c r="D433" i="17"/>
  <c r="D434" i="17"/>
  <c r="D435" i="17"/>
  <c r="D436" i="17"/>
  <c r="D437" i="17"/>
  <c r="D438" i="17"/>
  <c r="D439" i="17"/>
  <c r="D440" i="17"/>
  <c r="D441" i="17"/>
  <c r="D442" i="17"/>
  <c r="D443" i="17"/>
  <c r="D444" i="17"/>
  <c r="D445" i="17"/>
  <c r="D446" i="17"/>
  <c r="D447" i="17"/>
  <c r="D448" i="17"/>
  <c r="D449" i="17"/>
  <c r="D450" i="17"/>
  <c r="D451" i="17"/>
  <c r="D452" i="17"/>
  <c r="D453" i="17"/>
  <c r="D454" i="17"/>
  <c r="D455" i="17"/>
  <c r="D456" i="17"/>
  <c r="D457" i="17"/>
  <c r="D458" i="17"/>
  <c r="D459" i="17"/>
  <c r="D460" i="17"/>
  <c r="D461" i="17"/>
  <c r="D462" i="17"/>
  <c r="D463" i="17"/>
  <c r="D464" i="17"/>
  <c r="D465" i="17"/>
  <c r="D466" i="17"/>
  <c r="D467" i="17"/>
  <c r="D468" i="17"/>
  <c r="D469" i="17"/>
  <c r="D470" i="17"/>
  <c r="D471" i="17"/>
  <c r="D472" i="17"/>
  <c r="D473" i="17"/>
  <c r="D474" i="17"/>
  <c r="D475" i="17"/>
  <c r="D476" i="17"/>
  <c r="D477" i="17"/>
  <c r="D478" i="17"/>
  <c r="D479" i="17"/>
  <c r="D480" i="17"/>
  <c r="D481" i="17"/>
  <c r="D482" i="17"/>
  <c r="D483" i="17"/>
  <c r="D484" i="17"/>
  <c r="D485" i="17"/>
  <c r="D486" i="17"/>
  <c r="D487" i="17"/>
  <c r="D488" i="17"/>
  <c r="D489" i="17"/>
  <c r="D490" i="17"/>
  <c r="D491" i="17"/>
  <c r="D492" i="17"/>
  <c r="D493" i="17"/>
  <c r="D494" i="17"/>
  <c r="D495" i="17"/>
  <c r="D496" i="17"/>
  <c r="D497" i="17"/>
  <c r="D498" i="17"/>
  <c r="D499" i="17"/>
  <c r="D500" i="17"/>
  <c r="D501" i="17"/>
  <c r="D502" i="17"/>
  <c r="D503" i="17"/>
  <c r="D504" i="17"/>
  <c r="D505" i="17"/>
  <c r="D506" i="17"/>
  <c r="D507" i="17"/>
  <c r="D508" i="17"/>
  <c r="D509" i="17"/>
  <c r="D510" i="17"/>
  <c r="D511" i="17"/>
  <c r="D512" i="17"/>
  <c r="D513" i="17"/>
  <c r="D514" i="17"/>
  <c r="D515" i="17"/>
  <c r="D516" i="17"/>
  <c r="D517" i="17"/>
  <c r="D518" i="17"/>
  <c r="D519" i="17"/>
  <c r="D520" i="17"/>
  <c r="D521" i="17"/>
  <c r="D522" i="17"/>
  <c r="D523" i="17"/>
  <c r="D524" i="17"/>
  <c r="D525" i="17"/>
  <c r="D526" i="17"/>
  <c r="D527" i="17"/>
  <c r="D528" i="17"/>
  <c r="D529" i="17"/>
  <c r="D530" i="17"/>
  <c r="D531" i="17"/>
  <c r="D532" i="17"/>
  <c r="D533" i="17"/>
  <c r="D534" i="17"/>
  <c r="D535" i="17"/>
  <c r="D536" i="17"/>
  <c r="D537" i="17"/>
  <c r="D538" i="17"/>
  <c r="D539" i="17"/>
  <c r="D540" i="17"/>
  <c r="D541" i="17"/>
  <c r="D542" i="17"/>
  <c r="D543" i="17"/>
  <c r="D544" i="17"/>
  <c r="D545" i="17"/>
  <c r="D546" i="17"/>
  <c r="D547" i="17"/>
  <c r="D548" i="17"/>
  <c r="D549" i="17"/>
  <c r="D550" i="17"/>
  <c r="D551" i="17"/>
  <c r="D552" i="17"/>
  <c r="D553" i="17"/>
  <c r="D554" i="17"/>
  <c r="D555" i="17"/>
  <c r="D556" i="17"/>
  <c r="D557" i="17"/>
  <c r="D558" i="17"/>
  <c r="D559" i="17"/>
  <c r="D560" i="17"/>
  <c r="D561" i="17"/>
  <c r="D562" i="17"/>
  <c r="D563" i="17"/>
  <c r="D564" i="17"/>
  <c r="D565" i="17"/>
  <c r="D566" i="17"/>
  <c r="D567" i="17"/>
  <c r="D568" i="17"/>
  <c r="D569" i="17"/>
  <c r="D570" i="17"/>
  <c r="D571" i="17"/>
  <c r="D572" i="17"/>
  <c r="D573" i="17"/>
  <c r="D574" i="17"/>
  <c r="D575" i="17"/>
  <c r="D576" i="17"/>
  <c r="D577" i="17"/>
  <c r="D578" i="17"/>
  <c r="D579" i="17"/>
  <c r="D580" i="17"/>
  <c r="D581" i="17"/>
  <c r="D582" i="17"/>
  <c r="D583" i="17"/>
  <c r="D584" i="17"/>
  <c r="D585" i="17"/>
  <c r="D586" i="17"/>
  <c r="D587" i="17"/>
  <c r="D588" i="17"/>
  <c r="D589" i="17"/>
  <c r="D590" i="17"/>
  <c r="D591" i="17"/>
  <c r="D592" i="17"/>
  <c r="D593" i="17"/>
  <c r="D594" i="17"/>
  <c r="D595" i="17"/>
  <c r="D596" i="17"/>
  <c r="D597" i="17"/>
  <c r="D598" i="17"/>
  <c r="D599" i="17"/>
  <c r="D600" i="17"/>
  <c r="D601" i="17"/>
  <c r="D602" i="17"/>
  <c r="D603" i="17"/>
  <c r="D604" i="17"/>
  <c r="D605" i="17"/>
  <c r="D606" i="17"/>
  <c r="D607" i="17"/>
  <c r="D608" i="17"/>
  <c r="D609" i="17"/>
  <c r="D610" i="17"/>
  <c r="D611" i="17"/>
  <c r="D612" i="17"/>
  <c r="D613" i="17"/>
  <c r="D614" i="17"/>
  <c r="D615" i="17"/>
  <c r="D616" i="17"/>
  <c r="D617" i="17"/>
  <c r="D618" i="17"/>
  <c r="D619" i="17"/>
  <c r="D620" i="17"/>
  <c r="D621" i="17"/>
  <c r="D622" i="17"/>
  <c r="D623" i="17"/>
  <c r="D624" i="17"/>
  <c r="D625" i="17"/>
  <c r="D626" i="17"/>
  <c r="D627" i="17"/>
  <c r="D628" i="17"/>
  <c r="D629" i="17"/>
  <c r="D630" i="17"/>
  <c r="D631" i="17"/>
  <c r="D632" i="17"/>
  <c r="D633" i="17"/>
  <c r="D634" i="17"/>
  <c r="D635" i="17"/>
  <c r="D636" i="17"/>
  <c r="D637" i="17"/>
  <c r="D638" i="17"/>
  <c r="D639" i="17"/>
  <c r="D640" i="17"/>
  <c r="D641" i="17"/>
  <c r="D642" i="17"/>
  <c r="D643" i="17"/>
  <c r="D644" i="17"/>
  <c r="D645" i="17"/>
  <c r="D646" i="17"/>
  <c r="D647" i="17"/>
  <c r="D648" i="17"/>
  <c r="D649" i="17"/>
  <c r="D650" i="17"/>
  <c r="D651" i="17"/>
  <c r="D652" i="17"/>
  <c r="D653" i="17"/>
  <c r="D654" i="17"/>
  <c r="D655" i="17"/>
  <c r="D656" i="17"/>
  <c r="D657" i="17"/>
  <c r="D658" i="17"/>
  <c r="D659" i="17"/>
  <c r="D660" i="17"/>
  <c r="D661" i="17"/>
  <c r="D662" i="17"/>
  <c r="D663" i="17"/>
  <c r="D664" i="17"/>
  <c r="D665" i="17"/>
  <c r="D666" i="17"/>
  <c r="D667" i="17"/>
  <c r="D668" i="17"/>
  <c r="D669" i="17"/>
  <c r="D670" i="17"/>
  <c r="D671" i="17"/>
  <c r="D672" i="17"/>
  <c r="D673" i="17"/>
  <c r="D674" i="17"/>
  <c r="D675" i="17"/>
  <c r="D676" i="17"/>
  <c r="D677" i="17"/>
  <c r="D678" i="17"/>
  <c r="D679" i="17"/>
  <c r="D680" i="17"/>
  <c r="D681" i="17"/>
  <c r="D682" i="17"/>
  <c r="D683" i="17"/>
  <c r="D684" i="17"/>
  <c r="D685" i="17"/>
  <c r="D686" i="17"/>
  <c r="D687" i="17"/>
  <c r="D688" i="17"/>
  <c r="D689" i="17"/>
  <c r="D690" i="17"/>
  <c r="D691" i="17"/>
  <c r="D692" i="17"/>
  <c r="D693" i="17"/>
  <c r="D694" i="17"/>
  <c r="D695" i="17"/>
  <c r="D696" i="17"/>
  <c r="D697" i="17"/>
  <c r="D698" i="17"/>
  <c r="D699" i="17"/>
  <c r="D700" i="17"/>
  <c r="D701" i="17"/>
  <c r="D702" i="17"/>
  <c r="D703" i="17"/>
  <c r="D704" i="17"/>
  <c r="D705" i="17"/>
  <c r="D706" i="17"/>
  <c r="D707" i="17"/>
  <c r="D708" i="17"/>
  <c r="D709" i="17"/>
  <c r="D710" i="17"/>
  <c r="D711" i="17"/>
  <c r="D712" i="17"/>
  <c r="D713" i="17"/>
  <c r="D714" i="17"/>
  <c r="D715" i="17"/>
  <c r="D716" i="17"/>
  <c r="D717" i="17"/>
  <c r="D718" i="17"/>
  <c r="D719" i="17"/>
  <c r="D720" i="17"/>
  <c r="D721" i="17"/>
  <c r="D722" i="17"/>
  <c r="D723" i="17"/>
  <c r="D724" i="17"/>
  <c r="D725" i="17"/>
  <c r="D726" i="17"/>
  <c r="D727" i="17"/>
  <c r="D728" i="17"/>
  <c r="D729" i="17"/>
  <c r="D730" i="17"/>
  <c r="D731" i="17"/>
  <c r="D732" i="17"/>
  <c r="D733" i="17"/>
  <c r="D734" i="17"/>
  <c r="D735" i="17"/>
  <c r="D736" i="17"/>
  <c r="D737" i="17"/>
  <c r="D738" i="17"/>
  <c r="D739" i="17"/>
  <c r="D740" i="17"/>
  <c r="D741" i="17"/>
  <c r="D742" i="17"/>
  <c r="D743" i="17"/>
  <c r="D744" i="17"/>
  <c r="D745" i="17"/>
  <c r="D746" i="17"/>
  <c r="D747" i="17"/>
  <c r="D748" i="17"/>
  <c r="D749" i="17"/>
  <c r="D750" i="17"/>
  <c r="D751" i="17"/>
  <c r="D752" i="17"/>
  <c r="D753" i="17"/>
  <c r="D754" i="17"/>
  <c r="D755" i="17"/>
  <c r="D756" i="17"/>
  <c r="D757" i="17"/>
  <c r="D758" i="17"/>
  <c r="D759" i="17"/>
  <c r="D760" i="17"/>
  <c r="D761" i="17"/>
  <c r="D762" i="17"/>
  <c r="D763" i="17"/>
  <c r="D764" i="17"/>
  <c r="D765" i="17"/>
  <c r="D766" i="17"/>
  <c r="D767" i="17"/>
  <c r="D768" i="17"/>
  <c r="D769" i="17"/>
  <c r="D770" i="17"/>
  <c r="D771" i="17"/>
  <c r="D772" i="17"/>
  <c r="D773" i="17"/>
  <c r="D774" i="17"/>
  <c r="D775" i="17"/>
  <c r="D776" i="17"/>
  <c r="D777" i="17"/>
  <c r="D778" i="17"/>
  <c r="D779" i="17"/>
  <c r="D780" i="17"/>
  <c r="D781" i="17"/>
  <c r="D782" i="17"/>
  <c r="D783" i="17"/>
  <c r="D784" i="17"/>
  <c r="D785" i="17"/>
  <c r="D786" i="17"/>
  <c r="D787" i="17"/>
  <c r="D788" i="17"/>
  <c r="D789" i="17"/>
  <c r="D790" i="17"/>
  <c r="D791" i="17"/>
  <c r="D792" i="17"/>
  <c r="D793" i="17"/>
  <c r="D794" i="17"/>
  <c r="D795" i="17"/>
  <c r="D796" i="17"/>
  <c r="D797" i="17"/>
  <c r="D798" i="17"/>
  <c r="D799" i="17"/>
  <c r="D800" i="17"/>
  <c r="D801" i="17"/>
  <c r="D802" i="17"/>
  <c r="D803" i="17"/>
  <c r="D804" i="17"/>
  <c r="D805" i="17"/>
  <c r="D806" i="17"/>
  <c r="D807" i="17"/>
  <c r="D808" i="17"/>
  <c r="D809" i="17"/>
  <c r="D810" i="17"/>
  <c r="D811" i="17"/>
  <c r="D812" i="17"/>
  <c r="D813" i="17"/>
  <c r="D814" i="17"/>
  <c r="D815" i="17"/>
  <c r="D816" i="17"/>
  <c r="D817" i="17"/>
  <c r="D818" i="17"/>
  <c r="D819" i="17"/>
  <c r="D820" i="17"/>
  <c r="D821" i="17"/>
  <c r="D822" i="17"/>
  <c r="D823" i="17"/>
  <c r="D824" i="17"/>
  <c r="D825" i="17"/>
  <c r="D826" i="17"/>
  <c r="D827" i="17"/>
  <c r="D828" i="17"/>
  <c r="D829" i="17"/>
  <c r="D830" i="17"/>
  <c r="D831" i="17"/>
  <c r="D832" i="17"/>
  <c r="D833" i="17"/>
  <c r="D834" i="17"/>
  <c r="D835" i="17"/>
  <c r="D836" i="17"/>
  <c r="D837" i="17"/>
  <c r="D838" i="17"/>
  <c r="D839" i="17"/>
  <c r="D840" i="17"/>
  <c r="D841" i="17"/>
  <c r="D842" i="17"/>
  <c r="D843" i="17"/>
  <c r="D844" i="17"/>
  <c r="D845" i="17"/>
  <c r="D846" i="17"/>
  <c r="D847" i="17"/>
  <c r="D848" i="17"/>
  <c r="D849" i="17"/>
  <c r="D850" i="17"/>
  <c r="D851" i="17"/>
  <c r="D852" i="17"/>
  <c r="D853" i="17"/>
  <c r="D854" i="17"/>
  <c r="D855" i="17"/>
  <c r="D856" i="17"/>
  <c r="D857" i="17"/>
  <c r="D858" i="17"/>
  <c r="D859" i="17"/>
  <c r="D860" i="17"/>
  <c r="D861" i="17"/>
  <c r="D862" i="17"/>
  <c r="D863" i="17"/>
  <c r="D864" i="17"/>
  <c r="D865" i="17"/>
  <c r="D866" i="17"/>
  <c r="D867" i="17"/>
  <c r="D868" i="17"/>
  <c r="D869" i="17"/>
  <c r="D870" i="17"/>
  <c r="D871" i="17"/>
  <c r="D872" i="17"/>
  <c r="D873" i="17"/>
  <c r="D874" i="17"/>
  <c r="D875" i="17"/>
  <c r="D876" i="17"/>
  <c r="D877" i="17"/>
  <c r="D878" i="17"/>
  <c r="D879" i="17"/>
  <c r="D880" i="17"/>
  <c r="D881" i="17"/>
  <c r="D882" i="17"/>
  <c r="D883" i="17"/>
  <c r="D884" i="17"/>
  <c r="D885" i="17"/>
  <c r="D886" i="17"/>
  <c r="D887" i="17"/>
  <c r="D888" i="17"/>
  <c r="D889" i="17"/>
  <c r="D890" i="17"/>
  <c r="D891" i="17"/>
  <c r="D892" i="17"/>
  <c r="D893" i="17"/>
  <c r="D894" i="17"/>
  <c r="D895" i="17"/>
  <c r="D896" i="17"/>
  <c r="D897" i="17"/>
  <c r="D898" i="17"/>
  <c r="D899" i="17"/>
  <c r="D900" i="17"/>
  <c r="D901" i="17"/>
  <c r="D902" i="17"/>
  <c r="D903" i="17"/>
  <c r="D904" i="17"/>
  <c r="D905" i="17"/>
  <c r="D906" i="17"/>
  <c r="D907" i="17"/>
  <c r="D908" i="17"/>
  <c r="D909" i="17"/>
  <c r="D910" i="17"/>
  <c r="D911" i="17"/>
  <c r="D912" i="17"/>
  <c r="D913" i="17"/>
  <c r="D914" i="17"/>
  <c r="D915" i="17"/>
  <c r="D916" i="17"/>
  <c r="D917" i="17"/>
  <c r="D918" i="17"/>
  <c r="D919" i="17"/>
  <c r="D920" i="17"/>
  <c r="D921" i="17"/>
  <c r="D922" i="17"/>
  <c r="D923" i="17"/>
  <c r="D924" i="17"/>
  <c r="D925" i="17"/>
  <c r="D926" i="17"/>
  <c r="D927" i="17"/>
  <c r="D928" i="17"/>
  <c r="D929" i="17"/>
  <c r="D930" i="17"/>
  <c r="D931" i="17"/>
  <c r="D932" i="17"/>
  <c r="D933" i="17"/>
  <c r="D934" i="17"/>
  <c r="D935" i="17"/>
  <c r="D936" i="17"/>
  <c r="D937" i="17"/>
  <c r="D938" i="17"/>
  <c r="D939" i="17"/>
  <c r="D940" i="17"/>
  <c r="D941" i="17"/>
  <c r="D942" i="17"/>
  <c r="D943" i="17"/>
  <c r="D944" i="17"/>
  <c r="D945" i="17"/>
  <c r="D946" i="17"/>
  <c r="D947" i="17"/>
  <c r="D948" i="17"/>
  <c r="D949" i="17"/>
  <c r="D950" i="17"/>
  <c r="D951" i="17"/>
  <c r="D952" i="17"/>
  <c r="D953" i="17"/>
  <c r="D954" i="17"/>
  <c r="D955" i="17"/>
  <c r="D956" i="17"/>
  <c r="D957" i="17"/>
  <c r="D958" i="17"/>
  <c r="D959" i="17"/>
  <c r="D960" i="17"/>
  <c r="D961" i="17"/>
  <c r="D962" i="17"/>
  <c r="D963" i="17"/>
  <c r="D964" i="17"/>
  <c r="D965" i="17"/>
  <c r="D966" i="17"/>
  <c r="D967" i="17"/>
  <c r="D968" i="17"/>
  <c r="D969" i="17"/>
  <c r="D970" i="17"/>
  <c r="D971" i="17"/>
  <c r="D972" i="17"/>
  <c r="D973" i="17"/>
  <c r="D974" i="17"/>
  <c r="D975" i="17"/>
  <c r="D976" i="17"/>
  <c r="D977" i="17"/>
  <c r="D978" i="17"/>
  <c r="D979" i="17"/>
  <c r="D980" i="17"/>
  <c r="D981" i="17"/>
  <c r="D982" i="17"/>
  <c r="D983" i="17"/>
  <c r="D984" i="17"/>
  <c r="D985" i="17"/>
  <c r="D986" i="17"/>
  <c r="D987" i="17"/>
  <c r="D988" i="17"/>
  <c r="D989" i="17"/>
  <c r="D990" i="17"/>
  <c r="D991" i="17"/>
  <c r="D992" i="17"/>
  <c r="D993" i="17"/>
  <c r="D994" i="17"/>
  <c r="D995" i="17"/>
  <c r="D996" i="17"/>
  <c r="D997" i="17"/>
  <c r="D998" i="17"/>
  <c r="D999" i="17"/>
  <c r="D1000" i="17"/>
  <c r="D1001" i="17"/>
  <c r="N2" i="17" a="1"/>
  <c r="N2" i="17"/>
  <c r="O2" i="17" a="1"/>
  <c r="O2" i="17"/>
  <c r="P2" i="17" s="1"/>
  <c r="O3" i="17" a="1"/>
  <c r="O3" i="17"/>
  <c r="P3" i="17" s="1"/>
  <c r="O4" i="17" a="1"/>
  <c r="O4" i="17"/>
  <c r="P4" i="17" s="1"/>
  <c r="O5" i="17" a="1"/>
  <c r="O5" i="17"/>
  <c r="P5" i="17" s="1"/>
  <c r="O6" i="17" a="1"/>
  <c r="O6" i="17"/>
  <c r="P6" i="17" s="1"/>
  <c r="O7" i="17" a="1"/>
  <c r="O7" i="17"/>
  <c r="P7" i="17" s="1"/>
  <c r="O8" i="17" a="1"/>
  <c r="O8" i="17"/>
  <c r="P8" i="17" s="1"/>
  <c r="O9" i="17" a="1"/>
  <c r="O9" i="17"/>
  <c r="P9" i="17" s="1"/>
  <c r="O10" i="17" a="1"/>
  <c r="O10" i="17"/>
  <c r="P10" i="17" s="1"/>
  <c r="O11" i="17" a="1"/>
  <c r="O11" i="17"/>
  <c r="P11" i="17" s="1"/>
  <c r="O12" i="17" a="1"/>
  <c r="O12" i="17"/>
  <c r="P12" i="17" s="1"/>
  <c r="O13" i="17" a="1"/>
  <c r="O13" i="17"/>
  <c r="P13" i="17" s="1"/>
  <c r="O14" i="17" a="1"/>
  <c r="O14" i="17"/>
  <c r="P14" i="17" s="1"/>
  <c r="O15" i="17" a="1"/>
  <c r="O15" i="17"/>
  <c r="P15" i="17" s="1"/>
  <c r="O16" i="17" a="1"/>
  <c r="O16" i="17"/>
  <c r="P16" i="17" s="1"/>
  <c r="O17" i="17" a="1"/>
  <c r="O17" i="17"/>
  <c r="P17" i="17" s="1"/>
  <c r="O18" i="17" a="1"/>
  <c r="O18" i="17"/>
  <c r="P18" i="17" s="1"/>
  <c r="O19" i="17" a="1"/>
  <c r="O19" i="17"/>
  <c r="P19" i="17" s="1"/>
  <c r="O20" i="17" a="1"/>
  <c r="O20" i="17"/>
  <c r="P20" i="17" s="1"/>
  <c r="O21" i="17" a="1"/>
  <c r="O21" i="17"/>
  <c r="P21" i="17" s="1"/>
  <c r="O22" i="17" a="1"/>
  <c r="O22" i="17"/>
  <c r="P22" i="17" s="1"/>
  <c r="O23" i="17" a="1"/>
  <c r="O23" i="17"/>
  <c r="P23" i="17" s="1"/>
  <c r="O24" i="17" a="1"/>
  <c r="O24" i="17"/>
  <c r="P24" i="17" s="1"/>
  <c r="O25" i="17" a="1"/>
  <c r="O25" i="17"/>
  <c r="P25" i="17" s="1"/>
  <c r="O26" i="17" a="1"/>
  <c r="O26" i="17"/>
  <c r="P26" i="17" s="1"/>
  <c r="O27" i="17" a="1"/>
  <c r="O27" i="17"/>
  <c r="P27" i="17" s="1"/>
  <c r="O28" i="17" a="1"/>
  <c r="O28" i="17"/>
  <c r="P28" i="17" s="1"/>
  <c r="O29" i="17" a="1"/>
  <c r="O29" i="17"/>
  <c r="P29" i="17" s="1"/>
  <c r="O30" i="17" a="1"/>
  <c r="O30" i="17"/>
  <c r="P30" i="17" s="1"/>
  <c r="O31" i="17" a="1"/>
  <c r="O31" i="17"/>
  <c r="P31" i="17" s="1"/>
  <c r="O32" i="17" a="1"/>
  <c r="O32" i="17"/>
  <c r="P32" i="17" s="1"/>
  <c r="O33" i="17" a="1"/>
  <c r="O33" i="17"/>
  <c r="P33" i="17" s="1"/>
  <c r="O34" i="17" a="1"/>
  <c r="O34" i="17"/>
  <c r="P34" i="17" s="1"/>
  <c r="O35" i="17" a="1"/>
  <c r="O35" i="17"/>
  <c r="P35" i="17" s="1"/>
  <c r="O36" i="17" a="1"/>
  <c r="O36" i="17"/>
  <c r="P36" i="17" s="1"/>
  <c r="O37" i="17" a="1"/>
  <c r="O37" i="17"/>
  <c r="P37" i="17" s="1"/>
  <c r="O38" i="17" a="1"/>
  <c r="O38" i="17"/>
  <c r="P38" i="17" s="1"/>
  <c r="O39" i="17" a="1"/>
  <c r="O39" i="17"/>
  <c r="P39" i="17" s="1"/>
  <c r="O40" i="17" a="1"/>
  <c r="O40" i="17"/>
  <c r="P40" i="17" s="1"/>
  <c r="O41" i="17" a="1"/>
  <c r="O41" i="17"/>
  <c r="P41" i="17" s="1"/>
  <c r="O42" i="17" a="1"/>
  <c r="O42" i="17"/>
  <c r="P42" i="17" s="1"/>
  <c r="O43" i="17" a="1"/>
  <c r="O43" i="17"/>
  <c r="P43" i="17" s="1"/>
  <c r="O44" i="17" a="1"/>
  <c r="O44" i="17"/>
  <c r="P44" i="17" s="1"/>
  <c r="O45" i="17" a="1"/>
  <c r="O45" i="17"/>
  <c r="P45" i="17" s="1"/>
  <c r="O46" i="17" a="1"/>
  <c r="O46" i="17"/>
  <c r="P46" i="17" s="1"/>
  <c r="O47" i="17" a="1"/>
  <c r="O47" i="17"/>
  <c r="P47" i="17" s="1"/>
  <c r="O48" i="17" a="1"/>
  <c r="O48" i="17"/>
  <c r="P48" i="17" s="1"/>
  <c r="O49" i="17" a="1"/>
  <c r="O49" i="17"/>
  <c r="P49" i="17" s="1"/>
  <c r="O50" i="17" a="1"/>
  <c r="O50" i="17"/>
  <c r="P50" i="17" s="1"/>
  <c r="O51" i="17" a="1"/>
  <c r="O51" i="17"/>
  <c r="P51" i="17" s="1"/>
  <c r="O52" i="17" a="1"/>
  <c r="O52" i="17"/>
  <c r="P52" i="17" s="1"/>
  <c r="O53" i="17" a="1"/>
  <c r="O53" i="17"/>
  <c r="P53" i="17" s="1"/>
  <c r="O54" i="17" a="1"/>
  <c r="O54" i="17"/>
  <c r="P54" i="17" s="1"/>
  <c r="O55" i="17" a="1"/>
  <c r="O55" i="17"/>
  <c r="P55" i="17" s="1"/>
  <c r="O56" i="17" a="1"/>
  <c r="O56" i="17"/>
  <c r="P56" i="17" s="1"/>
  <c r="O57" i="17" a="1"/>
  <c r="O57" i="17"/>
  <c r="P57" i="17" s="1"/>
  <c r="O58" i="17" a="1"/>
  <c r="O58" i="17"/>
  <c r="P58" i="17" s="1"/>
  <c r="O59" i="17" a="1"/>
  <c r="O59" i="17"/>
  <c r="P59" i="17" s="1"/>
  <c r="O60" i="17" a="1"/>
  <c r="O60" i="17"/>
  <c r="P60" i="17" s="1"/>
  <c r="O61" i="17" a="1"/>
  <c r="O61" i="17"/>
  <c r="P61" i="17" s="1"/>
  <c r="O62" i="17" a="1"/>
  <c r="O62" i="17"/>
  <c r="P62" i="17" s="1"/>
  <c r="O63" i="17" a="1"/>
  <c r="O63" i="17"/>
  <c r="P63" i="17" s="1"/>
  <c r="O64" i="17" a="1"/>
  <c r="O64" i="17"/>
  <c r="P64" i="17" s="1"/>
  <c r="O65" i="17" a="1"/>
  <c r="O65" i="17"/>
  <c r="P65" i="17" s="1"/>
  <c r="O66" i="17" a="1"/>
  <c r="O66" i="17"/>
  <c r="P66" i="17" s="1"/>
  <c r="O67" i="17" a="1"/>
  <c r="O67" i="17"/>
  <c r="P67" i="17" s="1"/>
  <c r="O68" i="17" a="1"/>
  <c r="O68" i="17"/>
  <c r="P68" i="17" s="1"/>
  <c r="O69" i="17" a="1"/>
  <c r="O69" i="17"/>
  <c r="P69" i="17" s="1"/>
  <c r="O70" i="17" a="1"/>
  <c r="O70" i="17"/>
  <c r="P70" i="17" s="1"/>
  <c r="O71" i="17" a="1"/>
  <c r="O71" i="17"/>
  <c r="P71" i="17" s="1"/>
  <c r="O72" i="17" a="1"/>
  <c r="O72" i="17"/>
  <c r="P72" i="17" s="1"/>
  <c r="O73" i="17" a="1"/>
  <c r="O73" i="17"/>
  <c r="P73" i="17" s="1"/>
  <c r="O74" i="17" a="1"/>
  <c r="O74" i="17"/>
  <c r="P74" i="17" s="1"/>
  <c r="O75" i="17" a="1"/>
  <c r="O75" i="17"/>
  <c r="P75" i="17" s="1"/>
  <c r="O76" i="17" a="1"/>
  <c r="O76" i="17"/>
  <c r="P76" i="17" s="1"/>
  <c r="O77" i="17" a="1"/>
  <c r="O77" i="17"/>
  <c r="P77" i="17" s="1"/>
  <c r="O78" i="17" a="1"/>
  <c r="O78" i="17"/>
  <c r="P78" i="17" s="1"/>
  <c r="O79" i="17" a="1"/>
  <c r="O79" i="17"/>
  <c r="P79" i="17" s="1"/>
  <c r="O80" i="17" a="1"/>
  <c r="O80" i="17"/>
  <c r="P80" i="17" s="1"/>
  <c r="O81" i="17" a="1"/>
  <c r="O81" i="17"/>
  <c r="P81" i="17" s="1"/>
  <c r="O82" i="17" a="1"/>
  <c r="O82" i="17"/>
  <c r="P82" i="17" s="1"/>
  <c r="O83" i="17" a="1"/>
  <c r="O83" i="17"/>
  <c r="P83" i="17" s="1"/>
  <c r="O84" i="17" a="1"/>
  <c r="O84" i="17"/>
  <c r="P84" i="17" s="1"/>
  <c r="O85" i="17" a="1"/>
  <c r="O85" i="17"/>
  <c r="P85" i="17" s="1"/>
  <c r="O86" i="17" a="1"/>
  <c r="O86" i="17"/>
  <c r="P86" i="17" s="1"/>
  <c r="O87" i="17" a="1"/>
  <c r="O87" i="17"/>
  <c r="P87" i="17" s="1"/>
  <c r="O88" i="17" a="1"/>
  <c r="O88" i="17"/>
  <c r="P88" i="17" s="1"/>
  <c r="O89" i="17" a="1"/>
  <c r="O89" i="17"/>
  <c r="P89" i="17" s="1"/>
  <c r="O90" i="17" a="1"/>
  <c r="O90" i="17"/>
  <c r="P90" i="17" s="1"/>
  <c r="O91" i="17" a="1"/>
  <c r="O91" i="17"/>
  <c r="P91" i="17" s="1"/>
  <c r="O92" i="17" a="1"/>
  <c r="O92" i="17"/>
  <c r="P92" i="17" s="1"/>
  <c r="O93" i="17" a="1"/>
  <c r="O93" i="17"/>
  <c r="P93" i="17" s="1"/>
  <c r="O94" i="17" a="1"/>
  <c r="O94" i="17"/>
  <c r="P94" i="17" s="1"/>
  <c r="O95" i="17" a="1"/>
  <c r="O95" i="17"/>
  <c r="P95" i="17" s="1"/>
  <c r="O96" i="17" a="1"/>
  <c r="O96" i="17"/>
  <c r="P96" i="17" s="1"/>
  <c r="O97" i="17" a="1"/>
  <c r="O97" i="17"/>
  <c r="P97" i="17" s="1"/>
  <c r="O98" i="17" a="1"/>
  <c r="O98" i="17"/>
  <c r="P98" i="17" s="1"/>
  <c r="O99" i="17" a="1"/>
  <c r="O99" i="17"/>
  <c r="P99" i="17" s="1"/>
  <c r="O100" i="17" a="1"/>
  <c r="O100" i="17"/>
  <c r="P100" i="17" s="1"/>
  <c r="O101" i="17" a="1"/>
  <c r="O101" i="17"/>
  <c r="P101" i="17" s="1"/>
  <c r="O102" i="17" a="1"/>
  <c r="O102" i="17"/>
  <c r="P102" i="17" s="1"/>
  <c r="O103" i="17" a="1"/>
  <c r="O103" i="17"/>
  <c r="P103" i="17" s="1"/>
  <c r="O104" i="17" a="1"/>
  <c r="O104" i="17"/>
  <c r="P104" i="17" s="1"/>
  <c r="O105" i="17" a="1"/>
  <c r="O105" i="17"/>
  <c r="P105" i="17" s="1"/>
  <c r="O106" i="17" a="1"/>
  <c r="O106" i="17"/>
  <c r="P106" i="17" s="1"/>
  <c r="O107" i="17" a="1"/>
  <c r="O107" i="17"/>
  <c r="P107" i="17" s="1"/>
  <c r="O108" i="17" a="1"/>
  <c r="O108" i="17"/>
  <c r="P108" i="17" s="1"/>
  <c r="O109" i="17" a="1"/>
  <c r="O109" i="17"/>
  <c r="P109" i="17" s="1"/>
  <c r="O110" i="17" a="1"/>
  <c r="O110" i="17"/>
  <c r="P110" i="17" s="1"/>
  <c r="O111" i="17" a="1"/>
  <c r="O111" i="17"/>
  <c r="P111" i="17" s="1"/>
  <c r="O112" i="17" a="1"/>
  <c r="O112" i="17"/>
  <c r="P112" i="17" s="1"/>
  <c r="O113" i="17" a="1"/>
  <c r="O113" i="17"/>
  <c r="P113" i="17" s="1"/>
  <c r="O114" i="17" a="1"/>
  <c r="O114" i="17"/>
  <c r="P114" i="17" s="1"/>
  <c r="O115" i="17" a="1"/>
  <c r="O115" i="17"/>
  <c r="P115" i="17" s="1"/>
  <c r="O116" i="17" a="1"/>
  <c r="O116" i="17"/>
  <c r="P116" i="17" s="1"/>
  <c r="O117" i="17" a="1"/>
  <c r="O117" i="17"/>
  <c r="P117" i="17" s="1"/>
  <c r="O118" i="17" a="1"/>
  <c r="O118" i="17"/>
  <c r="P118" i="17" s="1"/>
  <c r="O119" i="17" a="1"/>
  <c r="O119" i="17"/>
  <c r="P119" i="17" s="1"/>
  <c r="O120" i="17" a="1"/>
  <c r="O120" i="17"/>
  <c r="P120" i="17" s="1"/>
  <c r="O121" i="17" a="1"/>
  <c r="O121" i="17"/>
  <c r="P121" i="17" s="1"/>
  <c r="O122" i="17" a="1"/>
  <c r="O122" i="17"/>
  <c r="P122" i="17" s="1"/>
  <c r="O123" i="17" a="1"/>
  <c r="O123" i="17"/>
  <c r="P123" i="17" s="1"/>
  <c r="O124" i="17" a="1"/>
  <c r="O124" i="17"/>
  <c r="P124" i="17" s="1"/>
  <c r="O125" i="17" a="1"/>
  <c r="O125" i="17"/>
  <c r="P125" i="17" s="1"/>
  <c r="O126" i="17" a="1"/>
  <c r="O126" i="17"/>
  <c r="P126" i="17" s="1"/>
  <c r="O127" i="17" a="1"/>
  <c r="O127" i="17"/>
  <c r="P127" i="17" s="1"/>
  <c r="O128" i="17" a="1"/>
  <c r="O128" i="17"/>
  <c r="P128" i="17" s="1"/>
  <c r="O129" i="17" a="1"/>
  <c r="O129" i="17"/>
  <c r="P129" i="17" s="1"/>
  <c r="O130" i="17" a="1"/>
  <c r="O130" i="17"/>
  <c r="P130" i="17" s="1"/>
  <c r="O131" i="17" a="1"/>
  <c r="O131" i="17"/>
  <c r="P131" i="17" s="1"/>
  <c r="O132" i="17" a="1"/>
  <c r="O132" i="17"/>
  <c r="P132" i="17" s="1"/>
  <c r="O133" i="17" a="1"/>
  <c r="O133" i="17"/>
  <c r="P133" i="17" s="1"/>
  <c r="O134" i="17" a="1"/>
  <c r="O134" i="17"/>
  <c r="P134" i="17" s="1"/>
  <c r="O135" i="17" a="1"/>
  <c r="O135" i="17"/>
  <c r="P135" i="17" s="1"/>
  <c r="O136" i="17" a="1"/>
  <c r="O136" i="17"/>
  <c r="P136" i="17" s="1"/>
  <c r="O137" i="17" a="1"/>
  <c r="O137" i="17"/>
  <c r="P137" i="17" s="1"/>
  <c r="O138" i="17" a="1"/>
  <c r="O138" i="17"/>
  <c r="P138" i="17" s="1"/>
  <c r="O139" i="17" a="1"/>
  <c r="O139" i="17"/>
  <c r="P139" i="17" s="1"/>
  <c r="O140" i="17" a="1"/>
  <c r="O140" i="17"/>
  <c r="P140" i="17" s="1"/>
  <c r="O141" i="17" a="1"/>
  <c r="O141" i="17"/>
  <c r="P141" i="17" s="1"/>
  <c r="O142" i="17" a="1"/>
  <c r="O142" i="17"/>
  <c r="P142" i="17" s="1"/>
  <c r="O143" i="17" a="1"/>
  <c r="O143" i="17"/>
  <c r="P143" i="17" s="1"/>
  <c r="O144" i="17" a="1"/>
  <c r="O144" i="17"/>
  <c r="P144" i="17" s="1"/>
  <c r="O145" i="17" a="1"/>
  <c r="O145" i="17"/>
  <c r="P145" i="17" s="1"/>
  <c r="O146" i="17" a="1"/>
  <c r="O146" i="17"/>
  <c r="P146" i="17" s="1"/>
  <c r="O147" i="17" a="1"/>
  <c r="O147" i="17"/>
  <c r="P147" i="17" s="1"/>
  <c r="O148" i="17" a="1"/>
  <c r="O148" i="17"/>
  <c r="P148" i="17" s="1"/>
  <c r="O149" i="17" a="1"/>
  <c r="O149" i="17"/>
  <c r="P149" i="17" s="1"/>
  <c r="O150" i="17" a="1"/>
  <c r="O150" i="17"/>
  <c r="P150" i="17" s="1"/>
  <c r="O151" i="17" a="1"/>
  <c r="O151" i="17"/>
  <c r="P151" i="17" s="1"/>
  <c r="O152" i="17" a="1"/>
  <c r="O152" i="17"/>
  <c r="P152" i="17" s="1"/>
  <c r="O153" i="17" a="1"/>
  <c r="O153" i="17"/>
  <c r="P153" i="17" s="1"/>
  <c r="O154" i="17" a="1"/>
  <c r="O154" i="17"/>
  <c r="P154" i="17" s="1"/>
  <c r="O155" i="17" a="1"/>
  <c r="O155" i="17"/>
  <c r="P155" i="17" s="1"/>
  <c r="O156" i="17" a="1"/>
  <c r="O156" i="17"/>
  <c r="P156" i="17" s="1"/>
  <c r="O157" i="17" a="1"/>
  <c r="O157" i="17"/>
  <c r="P157" i="17" s="1"/>
  <c r="O158" i="17" a="1"/>
  <c r="O158" i="17"/>
  <c r="P158" i="17" s="1"/>
  <c r="O159" i="17" a="1"/>
  <c r="O159" i="17"/>
  <c r="P159" i="17" s="1"/>
  <c r="O160" i="17" a="1"/>
  <c r="O160" i="17"/>
  <c r="P160" i="17" s="1"/>
  <c r="O161" i="17" a="1"/>
  <c r="O161" i="17"/>
  <c r="P161" i="17" s="1"/>
  <c r="O162" i="17" a="1"/>
  <c r="O162" i="17"/>
  <c r="P162" i="17" s="1"/>
  <c r="O163" i="17" a="1"/>
  <c r="O163" i="17"/>
  <c r="P163" i="17" s="1"/>
  <c r="O164" i="17" a="1"/>
  <c r="O164" i="17"/>
  <c r="P164" i="17" s="1"/>
  <c r="O165" i="17" a="1"/>
  <c r="O165" i="17"/>
  <c r="P165" i="17" s="1"/>
  <c r="O166" i="17" a="1"/>
  <c r="O166" i="17"/>
  <c r="P166" i="17" s="1"/>
  <c r="O167" i="17" a="1"/>
  <c r="O167" i="17"/>
  <c r="P167" i="17" s="1"/>
  <c r="O168" i="17" a="1"/>
  <c r="O168" i="17"/>
  <c r="P168" i="17" s="1"/>
  <c r="O169" i="17" a="1"/>
  <c r="O169" i="17"/>
  <c r="P169" i="17" s="1"/>
  <c r="O170" i="17" a="1"/>
  <c r="O170" i="17"/>
  <c r="P170" i="17" s="1"/>
  <c r="O171" i="17" a="1"/>
  <c r="O171" i="17"/>
  <c r="P171" i="17" s="1"/>
  <c r="O172" i="17" a="1"/>
  <c r="O172" i="17"/>
  <c r="P172" i="17" s="1"/>
  <c r="O173" i="17" a="1"/>
  <c r="O173" i="17"/>
  <c r="P173" i="17" s="1"/>
  <c r="O174" i="17" a="1"/>
  <c r="O174" i="17"/>
  <c r="P174" i="17" s="1"/>
  <c r="O175" i="17" a="1"/>
  <c r="O175" i="17"/>
  <c r="P175" i="17" s="1"/>
  <c r="O176" i="17" a="1"/>
  <c r="O176" i="17"/>
  <c r="P176" i="17" s="1"/>
  <c r="O177" i="17" a="1"/>
  <c r="O177" i="17"/>
  <c r="P177" i="17" s="1"/>
  <c r="O178" i="17" a="1"/>
  <c r="O178" i="17"/>
  <c r="P178" i="17" s="1"/>
  <c r="O179" i="17" a="1"/>
  <c r="O179" i="17"/>
  <c r="P179" i="17" s="1"/>
  <c r="O180" i="17" a="1"/>
  <c r="O180" i="17"/>
  <c r="P180" i="17" s="1"/>
  <c r="O181" i="17" a="1"/>
  <c r="O181" i="17"/>
  <c r="P181" i="17" s="1"/>
  <c r="O182" i="17" a="1"/>
  <c r="O182" i="17"/>
  <c r="P182" i="17" s="1"/>
  <c r="O183" i="17" a="1"/>
  <c r="O183" i="17"/>
  <c r="P183" i="17" s="1"/>
  <c r="O184" i="17" a="1"/>
  <c r="O184" i="17"/>
  <c r="P184" i="17" s="1"/>
  <c r="O185" i="17" a="1"/>
  <c r="O185" i="17"/>
  <c r="P185" i="17" s="1"/>
  <c r="O186" i="17" a="1"/>
  <c r="O186" i="17"/>
  <c r="P186" i="17" s="1"/>
  <c r="O187" i="17" a="1"/>
  <c r="O187" i="17"/>
  <c r="P187" i="17" s="1"/>
  <c r="O188" i="17" a="1"/>
  <c r="O188" i="17"/>
  <c r="P188" i="17" s="1"/>
  <c r="O189" i="17" a="1"/>
  <c r="O189" i="17"/>
  <c r="P189" i="17" s="1"/>
  <c r="O190" i="17" a="1"/>
  <c r="O190" i="17"/>
  <c r="P190" i="17" s="1"/>
  <c r="O191" i="17" a="1"/>
  <c r="O191" i="17"/>
  <c r="P191" i="17" s="1"/>
  <c r="O192" i="17" a="1"/>
  <c r="O192" i="17"/>
  <c r="P192" i="17" s="1"/>
  <c r="O193" i="17" a="1"/>
  <c r="O193" i="17"/>
  <c r="P193" i="17" s="1"/>
  <c r="O194" i="17" a="1"/>
  <c r="O194" i="17"/>
  <c r="P194" i="17" s="1"/>
  <c r="O195" i="17" a="1"/>
  <c r="O195" i="17"/>
  <c r="P195" i="17" s="1"/>
  <c r="O196" i="17" a="1"/>
  <c r="O196" i="17"/>
  <c r="P196" i="17" s="1"/>
  <c r="O197" i="17" a="1"/>
  <c r="O197" i="17"/>
  <c r="P197" i="17" s="1"/>
  <c r="O198" i="17" a="1"/>
  <c r="O198" i="17"/>
  <c r="P198" i="17" s="1"/>
  <c r="O199" i="17" a="1"/>
  <c r="O199" i="17"/>
  <c r="P199" i="17" s="1"/>
  <c r="O200" i="17" a="1"/>
  <c r="O200" i="17"/>
  <c r="P200" i="17" s="1"/>
  <c r="O201" i="17" a="1"/>
  <c r="O201" i="17"/>
  <c r="P201" i="17" s="1"/>
  <c r="O202" i="17" a="1"/>
  <c r="O202" i="17"/>
  <c r="P202" i="17" s="1"/>
  <c r="O203" i="17" a="1"/>
  <c r="O203" i="17"/>
  <c r="P203" i="17" s="1"/>
  <c r="O204" i="17" a="1"/>
  <c r="O204" i="17"/>
  <c r="P204" i="17" s="1"/>
  <c r="O205" i="17" a="1"/>
  <c r="O205" i="17"/>
  <c r="P205" i="17" s="1"/>
  <c r="O206" i="17" a="1"/>
  <c r="O206" i="17"/>
  <c r="P206" i="17" s="1"/>
  <c r="O207" i="17" a="1"/>
  <c r="O207" i="17"/>
  <c r="P207" i="17" s="1"/>
  <c r="O208" i="17" a="1"/>
  <c r="O208" i="17"/>
  <c r="P208" i="17" s="1"/>
  <c r="O209" i="17" a="1"/>
  <c r="O209" i="17"/>
  <c r="P209" i="17" s="1"/>
  <c r="O210" i="17" a="1"/>
  <c r="O210" i="17"/>
  <c r="P210" i="17" s="1"/>
  <c r="O211" i="17" a="1"/>
  <c r="O211" i="17"/>
  <c r="P211" i="17" s="1"/>
  <c r="O212" i="17" a="1"/>
  <c r="O212" i="17"/>
  <c r="P212" i="17" s="1"/>
  <c r="O213" i="17" a="1"/>
  <c r="O213" i="17"/>
  <c r="P213" i="17" s="1"/>
  <c r="O214" i="17" a="1"/>
  <c r="O214" i="17"/>
  <c r="P214" i="17" s="1"/>
  <c r="O215" i="17" a="1"/>
  <c r="O215" i="17"/>
  <c r="P215" i="17" s="1"/>
  <c r="O216" i="17" a="1"/>
  <c r="O216" i="17"/>
  <c r="P216" i="17" s="1"/>
  <c r="O217" i="17" a="1"/>
  <c r="O217" i="17"/>
  <c r="P217" i="17" s="1"/>
  <c r="O218" i="17" a="1"/>
  <c r="O218" i="17"/>
  <c r="P218" i="17" s="1"/>
  <c r="O219" i="17" a="1"/>
  <c r="O219" i="17"/>
  <c r="P219" i="17" s="1"/>
  <c r="O220" i="17" a="1"/>
  <c r="O220" i="17"/>
  <c r="P220" i="17" s="1"/>
  <c r="O221" i="17" a="1"/>
  <c r="O221" i="17"/>
  <c r="P221" i="17" s="1"/>
  <c r="O222" i="17" a="1"/>
  <c r="O222" i="17"/>
  <c r="P222" i="17" s="1"/>
  <c r="O223" i="17" a="1"/>
  <c r="O223" i="17"/>
  <c r="P223" i="17" s="1"/>
  <c r="O224" i="17" a="1"/>
  <c r="O224" i="17"/>
  <c r="P224" i="17" s="1"/>
  <c r="O225" i="17" a="1"/>
  <c r="O225" i="17"/>
  <c r="P225" i="17" s="1"/>
  <c r="O226" i="17" a="1"/>
  <c r="O226" i="17"/>
  <c r="P226" i="17" s="1"/>
  <c r="O227" i="17" a="1"/>
  <c r="O227" i="17"/>
  <c r="P227" i="17" s="1"/>
  <c r="O228" i="17" a="1"/>
  <c r="O228" i="17"/>
  <c r="P228" i="17" s="1"/>
  <c r="O229" i="17" a="1"/>
  <c r="O229" i="17"/>
  <c r="P229" i="17" s="1"/>
  <c r="O230" i="17" a="1"/>
  <c r="O230" i="17"/>
  <c r="P230" i="17" s="1"/>
  <c r="O231" i="17" a="1"/>
  <c r="O231" i="17"/>
  <c r="P231" i="17" s="1"/>
  <c r="O232" i="17" a="1"/>
  <c r="O232" i="17"/>
  <c r="P232" i="17" s="1"/>
  <c r="O233" i="17" a="1"/>
  <c r="O233" i="17"/>
  <c r="P233" i="17" s="1"/>
  <c r="O234" i="17" a="1"/>
  <c r="O234" i="17"/>
  <c r="P234" i="17" s="1"/>
  <c r="O235" i="17" a="1"/>
  <c r="O235" i="17"/>
  <c r="P235" i="17" s="1"/>
  <c r="O236" i="17" a="1"/>
  <c r="O236" i="17"/>
  <c r="P236" i="17" s="1"/>
  <c r="O237" i="17" a="1"/>
  <c r="O237" i="17"/>
  <c r="P237" i="17" s="1"/>
  <c r="O238" i="17" a="1"/>
  <c r="O238" i="17"/>
  <c r="P238" i="17" s="1"/>
  <c r="O239" i="17" a="1"/>
  <c r="O239" i="17"/>
  <c r="P239" i="17" s="1"/>
  <c r="O240" i="17" a="1"/>
  <c r="O240" i="17"/>
  <c r="P240" i="17" s="1"/>
  <c r="O241" i="17" a="1"/>
  <c r="O241" i="17"/>
  <c r="P241" i="17" s="1"/>
  <c r="O242" i="17" a="1"/>
  <c r="O242" i="17"/>
  <c r="P242" i="17" s="1"/>
  <c r="O243" i="17" a="1"/>
  <c r="O243" i="17"/>
  <c r="P243" i="17" s="1"/>
  <c r="O244" i="17" a="1"/>
  <c r="O244" i="17"/>
  <c r="P244" i="17" s="1"/>
  <c r="O245" i="17" a="1"/>
  <c r="O245" i="17"/>
  <c r="P245" i="17" s="1"/>
  <c r="O246" i="17" a="1"/>
  <c r="O246" i="17"/>
  <c r="P246" i="17" s="1"/>
  <c r="O247" i="17" a="1"/>
  <c r="O247" i="17"/>
  <c r="P247" i="17" s="1"/>
  <c r="O248" i="17" a="1"/>
  <c r="O248" i="17"/>
  <c r="P248" i="17" s="1"/>
  <c r="O249" i="17" a="1"/>
  <c r="O249" i="17"/>
  <c r="P249" i="17" s="1"/>
  <c r="O250" i="17" a="1"/>
  <c r="O250" i="17"/>
  <c r="P250" i="17" s="1"/>
  <c r="O251" i="17" a="1"/>
  <c r="O251" i="17"/>
  <c r="P251" i="17" s="1"/>
  <c r="O252" i="17" a="1"/>
  <c r="O252" i="17"/>
  <c r="P252" i="17" s="1"/>
  <c r="O253" i="17" a="1"/>
  <c r="O253" i="17"/>
  <c r="P253" i="17" s="1"/>
  <c r="O254" i="17" a="1"/>
  <c r="O254" i="17"/>
  <c r="P254" i="17" s="1"/>
  <c r="O255" i="17" a="1"/>
  <c r="O255" i="17"/>
  <c r="P255" i="17" s="1"/>
  <c r="O256" i="17" a="1"/>
  <c r="O256" i="17"/>
  <c r="P256" i="17" s="1"/>
  <c r="O257" i="17" a="1"/>
  <c r="O257" i="17"/>
  <c r="P257" i="17" s="1"/>
  <c r="O258" i="17" a="1"/>
  <c r="O258" i="17"/>
  <c r="P258" i="17" s="1"/>
  <c r="O259" i="17" a="1"/>
  <c r="O259" i="17"/>
  <c r="P259" i="17" s="1"/>
  <c r="O260" i="17" a="1"/>
  <c r="O260" i="17"/>
  <c r="P260" i="17" s="1"/>
  <c r="O261" i="17" a="1"/>
  <c r="O261" i="17"/>
  <c r="P261" i="17" s="1"/>
  <c r="O262" i="17" a="1"/>
  <c r="O262" i="17"/>
  <c r="P262" i="17" s="1"/>
  <c r="O263" i="17" a="1"/>
  <c r="O263" i="17"/>
  <c r="P263" i="17" s="1"/>
  <c r="O264" i="17" a="1"/>
  <c r="O264" i="17"/>
  <c r="P264" i="17" s="1"/>
  <c r="O265" i="17" a="1"/>
  <c r="O265" i="17"/>
  <c r="P265" i="17" s="1"/>
  <c r="O266" i="17" a="1"/>
  <c r="O266" i="17"/>
  <c r="P266" i="17" s="1"/>
  <c r="O267" i="17" a="1"/>
  <c r="O267" i="17"/>
  <c r="P267" i="17" s="1"/>
  <c r="O268" i="17" a="1"/>
  <c r="O268" i="17"/>
  <c r="P268" i="17" s="1"/>
  <c r="O269" i="17" a="1"/>
  <c r="O269" i="17"/>
  <c r="P269" i="17" s="1"/>
  <c r="O270" i="17" a="1"/>
  <c r="O270" i="17"/>
  <c r="P270" i="17" s="1"/>
  <c r="O271" i="17" a="1"/>
  <c r="O271" i="17"/>
  <c r="P271" i="17" s="1"/>
  <c r="O272" i="17" a="1"/>
  <c r="O272" i="17"/>
  <c r="P272" i="17" s="1"/>
  <c r="O273" i="17" a="1"/>
  <c r="O273" i="17"/>
  <c r="P273" i="17" s="1"/>
  <c r="O274" i="17" a="1"/>
  <c r="O274" i="17"/>
  <c r="P274" i="17" s="1"/>
  <c r="O275" i="17" a="1"/>
  <c r="O275" i="17"/>
  <c r="P275" i="17" s="1"/>
  <c r="O276" i="17" a="1"/>
  <c r="O276" i="17"/>
  <c r="P276" i="17" s="1"/>
  <c r="O277" i="17" a="1"/>
  <c r="O277" i="17"/>
  <c r="P277" i="17" s="1"/>
  <c r="O278" i="17" a="1"/>
  <c r="O278" i="17"/>
  <c r="P278" i="17" s="1"/>
  <c r="O279" i="17" a="1"/>
  <c r="O279" i="17"/>
  <c r="P279" i="17" s="1"/>
  <c r="O280" i="17" a="1"/>
  <c r="O280" i="17"/>
  <c r="P280" i="17" s="1"/>
  <c r="O281" i="17" a="1"/>
  <c r="O281" i="17"/>
  <c r="P281" i="17" s="1"/>
  <c r="O282" i="17" a="1"/>
  <c r="O282" i="17"/>
  <c r="P282" i="17" s="1"/>
  <c r="O283" i="17" a="1"/>
  <c r="O283" i="17"/>
  <c r="P283" i="17" s="1"/>
  <c r="O284" i="17" a="1"/>
  <c r="O284" i="17"/>
  <c r="P284" i="17" s="1"/>
  <c r="O285" i="17" a="1"/>
  <c r="O285" i="17"/>
  <c r="P285" i="17" s="1"/>
  <c r="O286" i="17" a="1"/>
  <c r="O286" i="17"/>
  <c r="P286" i="17" s="1"/>
  <c r="O287" i="17" a="1"/>
  <c r="O287" i="17"/>
  <c r="P287" i="17" s="1"/>
  <c r="O288" i="17" a="1"/>
  <c r="O288" i="17"/>
  <c r="P288" i="17" s="1"/>
  <c r="O289" i="17" a="1"/>
  <c r="O289" i="17"/>
  <c r="P289" i="17" s="1"/>
  <c r="O290" i="17" a="1"/>
  <c r="O290" i="17"/>
  <c r="P290" i="17" s="1"/>
  <c r="O291" i="17" a="1"/>
  <c r="O291" i="17"/>
  <c r="P291" i="17" s="1"/>
  <c r="O292" i="17" a="1"/>
  <c r="O292" i="17"/>
  <c r="P292" i="17" s="1"/>
  <c r="O293" i="17" a="1"/>
  <c r="O293" i="17"/>
  <c r="P293" i="17" s="1"/>
  <c r="O294" i="17" a="1"/>
  <c r="O294" i="17"/>
  <c r="P294" i="17" s="1"/>
  <c r="O295" i="17" a="1"/>
  <c r="O295" i="17"/>
  <c r="P295" i="17" s="1"/>
  <c r="O296" i="17" a="1"/>
  <c r="O296" i="17"/>
  <c r="P296" i="17" s="1"/>
  <c r="O297" i="17" a="1"/>
  <c r="O297" i="17"/>
  <c r="P297" i="17" s="1"/>
  <c r="O298" i="17" a="1"/>
  <c r="O298" i="17"/>
  <c r="P298" i="17" s="1"/>
  <c r="O299" i="17" a="1"/>
  <c r="O299" i="17"/>
  <c r="P299" i="17" s="1"/>
  <c r="O300" i="17" a="1"/>
  <c r="O300" i="17"/>
  <c r="P300" i="17" s="1"/>
  <c r="O301" i="17" a="1"/>
  <c r="O301" i="17"/>
  <c r="P301" i="17" s="1"/>
  <c r="O302" i="17" a="1"/>
  <c r="O302" i="17"/>
  <c r="P302" i="17" s="1"/>
  <c r="O303" i="17" a="1"/>
  <c r="O303" i="17"/>
  <c r="P303" i="17" s="1"/>
  <c r="O304" i="17" a="1"/>
  <c r="O304" i="17"/>
  <c r="P304" i="17" s="1"/>
  <c r="O305" i="17" a="1"/>
  <c r="O305" i="17"/>
  <c r="P305" i="17" s="1"/>
  <c r="O306" i="17" a="1"/>
  <c r="O306" i="17"/>
  <c r="P306" i="17" s="1"/>
  <c r="O307" i="17" a="1"/>
  <c r="O307" i="17"/>
  <c r="P307" i="17" s="1"/>
  <c r="O308" i="17" a="1"/>
  <c r="O308" i="17"/>
  <c r="P308" i="17" s="1"/>
  <c r="O309" i="17" a="1"/>
  <c r="O309" i="17"/>
  <c r="P309" i="17" s="1"/>
  <c r="O310" i="17" a="1"/>
  <c r="O310" i="17"/>
  <c r="P310" i="17" s="1"/>
  <c r="O311" i="17" a="1"/>
  <c r="O311" i="17"/>
  <c r="P311" i="17" s="1"/>
  <c r="O312" i="17" a="1"/>
  <c r="O312" i="17"/>
  <c r="P312" i="17" s="1"/>
  <c r="O313" i="17" a="1"/>
  <c r="O313" i="17"/>
  <c r="P313" i="17" s="1"/>
  <c r="O314" i="17" a="1"/>
  <c r="O314" i="17"/>
  <c r="P314" i="17" s="1"/>
  <c r="O315" i="17" a="1"/>
  <c r="O315" i="17"/>
  <c r="P315" i="17" s="1"/>
  <c r="O316" i="17" a="1"/>
  <c r="O316" i="17"/>
  <c r="P316" i="17" s="1"/>
  <c r="O317" i="17" a="1"/>
  <c r="O317" i="17"/>
  <c r="P317" i="17" s="1"/>
  <c r="O318" i="17" a="1"/>
  <c r="O318" i="17"/>
  <c r="P318" i="17" s="1"/>
  <c r="O319" i="17" a="1"/>
  <c r="O319" i="17"/>
  <c r="P319" i="17" s="1"/>
  <c r="O320" i="17" a="1"/>
  <c r="O320" i="17"/>
  <c r="P320" i="17" s="1"/>
  <c r="O321" i="17" a="1"/>
  <c r="O321" i="17"/>
  <c r="P321" i="17" s="1"/>
  <c r="O322" i="17" a="1"/>
  <c r="O322" i="17"/>
  <c r="P322" i="17" s="1"/>
  <c r="O323" i="17" a="1"/>
  <c r="O323" i="17"/>
  <c r="P323" i="17" s="1"/>
  <c r="O324" i="17" a="1"/>
  <c r="O324" i="17"/>
  <c r="P324" i="17" s="1"/>
  <c r="O325" i="17" a="1"/>
  <c r="O325" i="17"/>
  <c r="P325" i="17" s="1"/>
  <c r="O326" i="17" a="1"/>
  <c r="O326" i="17"/>
  <c r="P326" i="17" s="1"/>
  <c r="O327" i="17" a="1"/>
  <c r="O327" i="17"/>
  <c r="P327" i="17" s="1"/>
  <c r="O328" i="17" a="1"/>
  <c r="O328" i="17"/>
  <c r="P328" i="17" s="1"/>
  <c r="O329" i="17" a="1"/>
  <c r="O329" i="17"/>
  <c r="P329" i="17" s="1"/>
  <c r="O330" i="17" a="1"/>
  <c r="O330" i="17"/>
  <c r="P330" i="17" s="1"/>
  <c r="O331" i="17" a="1"/>
  <c r="O331" i="17"/>
  <c r="P331" i="17" s="1"/>
  <c r="O332" i="17" a="1"/>
  <c r="O332" i="17"/>
  <c r="P332" i="17" s="1"/>
  <c r="O333" i="17" a="1"/>
  <c r="O333" i="17"/>
  <c r="P333" i="17" s="1"/>
  <c r="O334" i="17" a="1"/>
  <c r="O334" i="17"/>
  <c r="P334" i="17" s="1"/>
  <c r="O335" i="17" a="1"/>
  <c r="O335" i="17"/>
  <c r="P335" i="17" s="1"/>
  <c r="O336" i="17" a="1"/>
  <c r="O336" i="17"/>
  <c r="P336" i="17" s="1"/>
  <c r="O337" i="17" a="1"/>
  <c r="O337" i="17"/>
  <c r="P337" i="17" s="1"/>
  <c r="O338" i="17" a="1"/>
  <c r="O338" i="17"/>
  <c r="P338" i="17" s="1"/>
  <c r="O339" i="17" a="1"/>
  <c r="O339" i="17"/>
  <c r="P339" i="17" s="1"/>
  <c r="O340" i="17" a="1"/>
  <c r="O340" i="17"/>
  <c r="P340" i="17" s="1"/>
  <c r="O341" i="17" a="1"/>
  <c r="O341" i="17"/>
  <c r="P341" i="17" s="1"/>
  <c r="O342" i="17" a="1"/>
  <c r="O342" i="17"/>
  <c r="P342" i="17" s="1"/>
  <c r="O343" i="17" a="1"/>
  <c r="O343" i="17"/>
  <c r="P343" i="17" s="1"/>
  <c r="O344" i="17" a="1"/>
  <c r="O344" i="17"/>
  <c r="P344" i="17" s="1"/>
  <c r="O345" i="17" a="1"/>
  <c r="O345" i="17"/>
  <c r="P345" i="17" s="1"/>
  <c r="O346" i="17" a="1"/>
  <c r="O346" i="17"/>
  <c r="P346" i="17" s="1"/>
  <c r="O347" i="17" a="1"/>
  <c r="O347" i="17"/>
  <c r="P347" i="17" s="1"/>
  <c r="O348" i="17" a="1"/>
  <c r="O348" i="17"/>
  <c r="P348" i="17" s="1"/>
  <c r="O349" i="17" a="1"/>
  <c r="O349" i="17"/>
  <c r="P349" i="17" s="1"/>
  <c r="O350" i="17" a="1"/>
  <c r="O350" i="17"/>
  <c r="P350" i="17" s="1"/>
  <c r="O351" i="17" a="1"/>
  <c r="O351" i="17"/>
  <c r="P351" i="17" s="1"/>
  <c r="O352" i="17" a="1"/>
  <c r="O352" i="17"/>
  <c r="P352" i="17" s="1"/>
  <c r="O353" i="17" a="1"/>
  <c r="O353" i="17"/>
  <c r="P353" i="17" s="1"/>
  <c r="O354" i="17" a="1"/>
  <c r="O354" i="17"/>
  <c r="P354" i="17" s="1"/>
  <c r="O355" i="17" a="1"/>
  <c r="O355" i="17"/>
  <c r="P355" i="17" s="1"/>
  <c r="O356" i="17" a="1"/>
  <c r="O356" i="17"/>
  <c r="P356" i="17" s="1"/>
  <c r="O357" i="17" a="1"/>
  <c r="O357" i="17"/>
  <c r="P357" i="17" s="1"/>
  <c r="O358" i="17" a="1"/>
  <c r="O358" i="17"/>
  <c r="P358" i="17" s="1"/>
  <c r="O359" i="17" a="1"/>
  <c r="O359" i="17"/>
  <c r="P359" i="17" s="1"/>
  <c r="O360" i="17" a="1"/>
  <c r="O360" i="17"/>
  <c r="P360" i="17" s="1"/>
  <c r="O361" i="17" a="1"/>
  <c r="O361" i="17"/>
  <c r="P361" i="17" s="1"/>
  <c r="O362" i="17" a="1"/>
  <c r="O362" i="17"/>
  <c r="P362" i="17" s="1"/>
  <c r="O363" i="17" a="1"/>
  <c r="O363" i="17"/>
  <c r="P363" i="17" s="1"/>
  <c r="O364" i="17" a="1"/>
  <c r="O364" i="17"/>
  <c r="P364" i="17" s="1"/>
  <c r="O365" i="17" a="1"/>
  <c r="O365" i="17"/>
  <c r="P365" i="17" s="1"/>
  <c r="O366" i="17" a="1"/>
  <c r="O366" i="17"/>
  <c r="P366" i="17" s="1"/>
  <c r="O367" i="17" a="1"/>
  <c r="O367" i="17"/>
  <c r="P367" i="17" s="1"/>
  <c r="O368" i="17" a="1"/>
  <c r="O368" i="17"/>
  <c r="P368" i="17" s="1"/>
  <c r="O369" i="17" a="1"/>
  <c r="O369" i="17"/>
  <c r="P369" i="17" s="1"/>
  <c r="O370" i="17" a="1"/>
  <c r="O370" i="17"/>
  <c r="P370" i="17" s="1"/>
  <c r="O371" i="17" a="1"/>
  <c r="O371" i="17"/>
  <c r="P371" i="17" s="1"/>
  <c r="O372" i="17" a="1"/>
  <c r="O372" i="17"/>
  <c r="P372" i="17" s="1"/>
  <c r="O373" i="17" a="1"/>
  <c r="O373" i="17"/>
  <c r="P373" i="17" s="1"/>
  <c r="O374" i="17" a="1"/>
  <c r="O374" i="17"/>
  <c r="P374" i="17" s="1"/>
  <c r="O375" i="17" a="1"/>
  <c r="O375" i="17"/>
  <c r="P375" i="17" s="1"/>
  <c r="O376" i="17" a="1"/>
  <c r="O376" i="17"/>
  <c r="P376" i="17" s="1"/>
  <c r="O377" i="17" a="1"/>
  <c r="O377" i="17"/>
  <c r="P377" i="17" s="1"/>
  <c r="O378" i="17" a="1"/>
  <c r="O378" i="17"/>
  <c r="P378" i="17" s="1"/>
  <c r="O379" i="17" a="1"/>
  <c r="O379" i="17"/>
  <c r="P379" i="17" s="1"/>
  <c r="O380" i="17" a="1"/>
  <c r="O380" i="17"/>
  <c r="P380" i="17" s="1"/>
  <c r="O381" i="17" a="1"/>
  <c r="O381" i="17"/>
  <c r="P381" i="17" s="1"/>
  <c r="O382" i="17" a="1"/>
  <c r="O382" i="17"/>
  <c r="P382" i="17" s="1"/>
  <c r="O383" i="17" a="1"/>
  <c r="O383" i="17"/>
  <c r="P383" i="17" s="1"/>
  <c r="O384" i="17" a="1"/>
  <c r="O384" i="17"/>
  <c r="P384" i="17" s="1"/>
  <c r="O385" i="17" a="1"/>
  <c r="O385" i="17"/>
  <c r="P385" i="17" s="1"/>
  <c r="O386" i="17" a="1"/>
  <c r="O386" i="17"/>
  <c r="P386" i="17" s="1"/>
  <c r="O387" i="17" a="1"/>
  <c r="O387" i="17"/>
  <c r="P387" i="17" s="1"/>
  <c r="O388" i="17" a="1"/>
  <c r="O388" i="17"/>
  <c r="P388" i="17" s="1"/>
  <c r="O389" i="17" a="1"/>
  <c r="O389" i="17"/>
  <c r="P389" i="17" s="1"/>
  <c r="O390" i="17" a="1"/>
  <c r="O390" i="17"/>
  <c r="P390" i="17" s="1"/>
  <c r="O391" i="17" a="1"/>
  <c r="O391" i="17"/>
  <c r="P391" i="17" s="1"/>
  <c r="O392" i="17" a="1"/>
  <c r="O392" i="17"/>
  <c r="P392" i="17" s="1"/>
  <c r="O393" i="17" a="1"/>
  <c r="O393" i="17"/>
  <c r="P393" i="17" s="1"/>
  <c r="O394" i="17" a="1"/>
  <c r="O394" i="17"/>
  <c r="P394" i="17" s="1"/>
  <c r="O395" i="17" a="1"/>
  <c r="O395" i="17"/>
  <c r="P395" i="17" s="1"/>
  <c r="O396" i="17" a="1"/>
  <c r="O396" i="17"/>
  <c r="P396" i="17" s="1"/>
  <c r="O397" i="17" a="1"/>
  <c r="O397" i="17"/>
  <c r="P397" i="17" s="1"/>
  <c r="O398" i="17" a="1"/>
  <c r="O398" i="17"/>
  <c r="P398" i="17" s="1"/>
  <c r="O399" i="17" a="1"/>
  <c r="O399" i="17"/>
  <c r="P399" i="17" s="1"/>
  <c r="O400" i="17" a="1"/>
  <c r="O400" i="17"/>
  <c r="P400" i="17" s="1"/>
  <c r="O401" i="17" a="1"/>
  <c r="O401" i="17"/>
  <c r="P401" i="17" s="1"/>
  <c r="O402" i="17" a="1"/>
  <c r="O402" i="17"/>
  <c r="P402" i="17" s="1"/>
  <c r="O403" i="17" a="1"/>
  <c r="O403" i="17"/>
  <c r="P403" i="17" s="1"/>
  <c r="O404" i="17" a="1"/>
  <c r="O404" i="17"/>
  <c r="P404" i="17" s="1"/>
  <c r="O405" i="17" a="1"/>
  <c r="O405" i="17"/>
  <c r="P405" i="17" s="1"/>
  <c r="O406" i="17" a="1"/>
  <c r="O406" i="17"/>
  <c r="P406" i="17" s="1"/>
  <c r="O407" i="17" a="1"/>
  <c r="O407" i="17"/>
  <c r="P407" i="17" s="1"/>
  <c r="O408" i="17" a="1"/>
  <c r="O408" i="17"/>
  <c r="P408" i="17" s="1"/>
  <c r="O409" i="17" a="1"/>
  <c r="O409" i="17"/>
  <c r="P409" i="17" s="1"/>
  <c r="O410" i="17" a="1"/>
  <c r="O410" i="17"/>
  <c r="P410" i="17" s="1"/>
  <c r="O411" i="17" a="1"/>
  <c r="O411" i="17"/>
  <c r="P411" i="17" s="1"/>
  <c r="O412" i="17" a="1"/>
  <c r="O412" i="17"/>
  <c r="P412" i="17" s="1"/>
  <c r="O413" i="17" a="1"/>
  <c r="O413" i="17"/>
  <c r="P413" i="17" s="1"/>
  <c r="O414" i="17" a="1"/>
  <c r="O414" i="17"/>
  <c r="P414" i="17" s="1"/>
  <c r="O415" i="17" a="1"/>
  <c r="O415" i="17"/>
  <c r="P415" i="17" s="1"/>
  <c r="O416" i="17" a="1"/>
  <c r="O416" i="17"/>
  <c r="P416" i="17" s="1"/>
  <c r="O417" i="17" a="1"/>
  <c r="O417" i="17"/>
  <c r="P417" i="17" s="1"/>
  <c r="O418" i="17" a="1"/>
  <c r="O418" i="17"/>
  <c r="P418" i="17" s="1"/>
  <c r="O419" i="17" a="1"/>
  <c r="O419" i="17"/>
  <c r="P419" i="17" s="1"/>
  <c r="O420" i="17" a="1"/>
  <c r="O420" i="17"/>
  <c r="P420" i="17" s="1"/>
  <c r="O421" i="17" a="1"/>
  <c r="O421" i="17"/>
  <c r="P421" i="17" s="1"/>
  <c r="O422" i="17" a="1"/>
  <c r="O422" i="17"/>
  <c r="P422" i="17" s="1"/>
  <c r="O423" i="17" a="1"/>
  <c r="O423" i="17"/>
  <c r="P423" i="17" s="1"/>
  <c r="O424" i="17" a="1"/>
  <c r="O424" i="17"/>
  <c r="P424" i="17" s="1"/>
  <c r="O425" i="17" a="1"/>
  <c r="O425" i="17"/>
  <c r="P425" i="17" s="1"/>
  <c r="O426" i="17" a="1"/>
  <c r="O426" i="17"/>
  <c r="P426" i="17" s="1"/>
  <c r="O427" i="17" a="1"/>
  <c r="O427" i="17"/>
  <c r="P427" i="17" s="1"/>
  <c r="O428" i="17" a="1"/>
  <c r="O428" i="17"/>
  <c r="P428" i="17" s="1"/>
  <c r="O429" i="17" a="1"/>
  <c r="O429" i="17"/>
  <c r="P429" i="17" s="1"/>
  <c r="O430" i="17" a="1"/>
  <c r="O430" i="17"/>
  <c r="P430" i="17" s="1"/>
  <c r="O431" i="17" a="1"/>
  <c r="O431" i="17"/>
  <c r="P431" i="17" s="1"/>
  <c r="O432" i="17" a="1"/>
  <c r="O432" i="17"/>
  <c r="P432" i="17" s="1"/>
  <c r="O433" i="17" a="1"/>
  <c r="O433" i="17"/>
  <c r="P433" i="17" s="1"/>
  <c r="O434" i="17" a="1"/>
  <c r="O434" i="17"/>
  <c r="P434" i="17" s="1"/>
  <c r="O435" i="17" a="1"/>
  <c r="O435" i="17"/>
  <c r="P435" i="17" s="1"/>
  <c r="O436" i="17" a="1"/>
  <c r="O436" i="17"/>
  <c r="P436" i="17" s="1"/>
  <c r="O437" i="17" a="1"/>
  <c r="O437" i="17"/>
  <c r="P437" i="17" s="1"/>
  <c r="O438" i="17" a="1"/>
  <c r="O438" i="17"/>
  <c r="P438" i="17" s="1"/>
  <c r="O439" i="17" a="1"/>
  <c r="O439" i="17"/>
  <c r="P439" i="17" s="1"/>
  <c r="O440" i="17" a="1"/>
  <c r="O440" i="17"/>
  <c r="P440" i="17" s="1"/>
  <c r="O441" i="17" a="1"/>
  <c r="O441" i="17"/>
  <c r="P441" i="17" s="1"/>
  <c r="O442" i="17" a="1"/>
  <c r="O442" i="17"/>
  <c r="P442" i="17" s="1"/>
  <c r="O443" i="17" a="1"/>
  <c r="O443" i="17"/>
  <c r="P443" i="17" s="1"/>
  <c r="O444" i="17" a="1"/>
  <c r="O444" i="17"/>
  <c r="P444" i="17" s="1"/>
  <c r="O445" i="17" a="1"/>
  <c r="O445" i="17"/>
  <c r="P445" i="17" s="1"/>
  <c r="O446" i="17" a="1"/>
  <c r="O446" i="17"/>
  <c r="P446" i="17" s="1"/>
  <c r="O447" i="17" a="1"/>
  <c r="O447" i="17"/>
  <c r="P447" i="17" s="1"/>
  <c r="O448" i="17" a="1"/>
  <c r="O448" i="17"/>
  <c r="P448" i="17" s="1"/>
  <c r="O449" i="17" a="1"/>
  <c r="O449" i="17"/>
  <c r="P449" i="17" s="1"/>
  <c r="O450" i="17" a="1"/>
  <c r="O450" i="17"/>
  <c r="P450" i="17" s="1"/>
  <c r="O451" i="17" a="1"/>
  <c r="O451" i="17"/>
  <c r="P451" i="17" s="1"/>
  <c r="O452" i="17" a="1"/>
  <c r="O452" i="17"/>
  <c r="P452" i="17" s="1"/>
  <c r="O453" i="17" a="1"/>
  <c r="O453" i="17"/>
  <c r="P453" i="17" s="1"/>
  <c r="O454" i="17" a="1"/>
  <c r="O454" i="17"/>
  <c r="P454" i="17" s="1"/>
  <c r="O455" i="17" a="1"/>
  <c r="O455" i="17"/>
  <c r="P455" i="17" s="1"/>
  <c r="O456" i="17" a="1"/>
  <c r="O456" i="17"/>
  <c r="P456" i="17" s="1"/>
  <c r="O457" i="17" a="1"/>
  <c r="O457" i="17"/>
  <c r="P457" i="17" s="1"/>
  <c r="O458" i="17" a="1"/>
  <c r="O458" i="17"/>
  <c r="P458" i="17" s="1"/>
  <c r="O459" i="17" a="1"/>
  <c r="O459" i="17"/>
  <c r="P459" i="17" s="1"/>
  <c r="O460" i="17" a="1"/>
  <c r="O460" i="17"/>
  <c r="P460" i="17" s="1"/>
  <c r="O461" i="17" a="1"/>
  <c r="O461" i="17"/>
  <c r="P461" i="17" s="1"/>
  <c r="O462" i="17" a="1"/>
  <c r="O462" i="17"/>
  <c r="P462" i="17" s="1"/>
  <c r="O463" i="17" a="1"/>
  <c r="O463" i="17"/>
  <c r="P463" i="17" s="1"/>
  <c r="O464" i="17" a="1"/>
  <c r="O464" i="17"/>
  <c r="P464" i="17" s="1"/>
  <c r="O465" i="17" a="1"/>
  <c r="O465" i="17"/>
  <c r="P465" i="17" s="1"/>
  <c r="O466" i="17" a="1"/>
  <c r="O466" i="17"/>
  <c r="P466" i="17" s="1"/>
  <c r="O467" i="17" a="1"/>
  <c r="O467" i="17"/>
  <c r="P467" i="17" s="1"/>
  <c r="O468" i="17" a="1"/>
  <c r="O468" i="17"/>
  <c r="P468" i="17" s="1"/>
  <c r="O469" i="17" a="1"/>
  <c r="O469" i="17"/>
  <c r="P469" i="17" s="1"/>
  <c r="O470" i="17" a="1"/>
  <c r="O470" i="17"/>
  <c r="P470" i="17" s="1"/>
  <c r="O471" i="17" a="1"/>
  <c r="O471" i="17"/>
  <c r="P471" i="17" s="1"/>
  <c r="O472" i="17" a="1"/>
  <c r="O472" i="17"/>
  <c r="P472" i="17" s="1"/>
  <c r="O473" i="17" a="1"/>
  <c r="O473" i="17"/>
  <c r="P473" i="17" s="1"/>
  <c r="O474" i="17" a="1"/>
  <c r="O474" i="17"/>
  <c r="P474" i="17" s="1"/>
  <c r="O475" i="17" a="1"/>
  <c r="O475" i="17"/>
  <c r="P475" i="17" s="1"/>
  <c r="O476" i="17" a="1"/>
  <c r="O476" i="17"/>
  <c r="P476" i="17" s="1"/>
  <c r="O477" i="17" a="1"/>
  <c r="O477" i="17"/>
  <c r="P477" i="17" s="1"/>
  <c r="O478" i="17" a="1"/>
  <c r="O478" i="17"/>
  <c r="P478" i="17" s="1"/>
  <c r="O479" i="17" a="1"/>
  <c r="O479" i="17"/>
  <c r="P479" i="17" s="1"/>
  <c r="O480" i="17" a="1"/>
  <c r="O480" i="17"/>
  <c r="P480" i="17" s="1"/>
  <c r="O481" i="17" a="1"/>
  <c r="O481" i="17"/>
  <c r="P481" i="17" s="1"/>
  <c r="O482" i="17" a="1"/>
  <c r="O482" i="17"/>
  <c r="P482" i="17" s="1"/>
  <c r="O483" i="17" a="1"/>
  <c r="O483" i="17"/>
  <c r="P483" i="17" s="1"/>
  <c r="O484" i="17" a="1"/>
  <c r="O484" i="17"/>
  <c r="P484" i="17" s="1"/>
  <c r="O485" i="17" a="1"/>
  <c r="O485" i="17"/>
  <c r="P485" i="17" s="1"/>
  <c r="O486" i="17" a="1"/>
  <c r="O486" i="17"/>
  <c r="P486" i="17" s="1"/>
  <c r="O487" i="17" a="1"/>
  <c r="O487" i="17"/>
  <c r="P487" i="17" s="1"/>
  <c r="O488" i="17" a="1"/>
  <c r="O488" i="17"/>
  <c r="P488" i="17" s="1"/>
  <c r="O489" i="17" a="1"/>
  <c r="O489" i="17"/>
  <c r="P489" i="17" s="1"/>
  <c r="O490" i="17" a="1"/>
  <c r="O490" i="17"/>
  <c r="P490" i="17" s="1"/>
  <c r="O491" i="17" a="1"/>
  <c r="O491" i="17"/>
  <c r="P491" i="17" s="1"/>
  <c r="O492" i="17" a="1"/>
  <c r="O492" i="17"/>
  <c r="P492" i="17" s="1"/>
  <c r="O493" i="17" a="1"/>
  <c r="O493" i="17"/>
  <c r="P493" i="17" s="1"/>
  <c r="O494" i="17" a="1"/>
  <c r="O494" i="17"/>
  <c r="P494" i="17" s="1"/>
  <c r="O495" i="17" a="1"/>
  <c r="O495" i="17"/>
  <c r="P495" i="17" s="1"/>
  <c r="O496" i="17" a="1"/>
  <c r="O496" i="17"/>
  <c r="P496" i="17" s="1"/>
  <c r="O497" i="17" a="1"/>
  <c r="O497" i="17"/>
  <c r="P497" i="17" s="1"/>
  <c r="O498" i="17" a="1"/>
  <c r="O498" i="17"/>
  <c r="P498" i="17" s="1"/>
  <c r="O499" i="17" a="1"/>
  <c r="O499" i="17"/>
  <c r="P499" i="17" s="1"/>
  <c r="O500" i="17" a="1"/>
  <c r="O500" i="17"/>
  <c r="P500" i="17" s="1"/>
  <c r="O501" i="17" a="1"/>
  <c r="O501" i="17"/>
  <c r="P501" i="17" s="1"/>
  <c r="O502" i="17" a="1"/>
  <c r="O502" i="17"/>
  <c r="P502" i="17" s="1"/>
  <c r="O503" i="17" a="1"/>
  <c r="O503" i="17"/>
  <c r="P503" i="17" s="1"/>
  <c r="O504" i="17" a="1"/>
  <c r="O504" i="17"/>
  <c r="P504" i="17" s="1"/>
  <c r="O505" i="17" a="1"/>
  <c r="O505" i="17"/>
  <c r="P505" i="17" s="1"/>
  <c r="O506" i="17" a="1"/>
  <c r="O506" i="17"/>
  <c r="P506" i="17" s="1"/>
  <c r="O507" i="17" a="1"/>
  <c r="O507" i="17"/>
  <c r="P507" i="17" s="1"/>
  <c r="O508" i="17" a="1"/>
  <c r="O508" i="17"/>
  <c r="P508" i="17" s="1"/>
  <c r="O509" i="17" a="1"/>
  <c r="O509" i="17"/>
  <c r="P509" i="17" s="1"/>
  <c r="O510" i="17" a="1"/>
  <c r="O510" i="17"/>
  <c r="P510" i="17" s="1"/>
  <c r="O511" i="17" a="1"/>
  <c r="O511" i="17"/>
  <c r="P511" i="17" s="1"/>
  <c r="O512" i="17" a="1"/>
  <c r="O512" i="17"/>
  <c r="P512" i="17" s="1"/>
  <c r="O513" i="17" a="1"/>
  <c r="O513" i="17"/>
  <c r="P513" i="17" s="1"/>
  <c r="O514" i="17" a="1"/>
  <c r="O514" i="17"/>
  <c r="P514" i="17" s="1"/>
  <c r="O515" i="17" a="1"/>
  <c r="O515" i="17"/>
  <c r="P515" i="17" s="1"/>
  <c r="O516" i="17" a="1"/>
  <c r="O516" i="17"/>
  <c r="P516" i="17" s="1"/>
  <c r="O517" i="17" a="1"/>
  <c r="O517" i="17"/>
  <c r="P517" i="17" s="1"/>
  <c r="O518" i="17" a="1"/>
  <c r="O518" i="17"/>
  <c r="P518" i="17" s="1"/>
  <c r="O519" i="17" a="1"/>
  <c r="O519" i="17"/>
  <c r="P519" i="17" s="1"/>
  <c r="O520" i="17" a="1"/>
  <c r="O520" i="17"/>
  <c r="P520" i="17" s="1"/>
  <c r="O521" i="17" a="1"/>
  <c r="O521" i="17"/>
  <c r="P521" i="17" s="1"/>
  <c r="O522" i="17" a="1"/>
  <c r="O522" i="17"/>
  <c r="P522" i="17" s="1"/>
  <c r="O523" i="17" a="1"/>
  <c r="O523" i="17"/>
  <c r="P523" i="17" s="1"/>
  <c r="O524" i="17" a="1"/>
  <c r="O524" i="17"/>
  <c r="P524" i="17" s="1"/>
  <c r="O525" i="17" a="1"/>
  <c r="O525" i="17"/>
  <c r="P525" i="17" s="1"/>
  <c r="O526" i="17" a="1"/>
  <c r="O526" i="17"/>
  <c r="P526" i="17" s="1"/>
  <c r="O527" i="17" a="1"/>
  <c r="O527" i="17"/>
  <c r="P527" i="17" s="1"/>
  <c r="O528" i="17" a="1"/>
  <c r="O528" i="17"/>
  <c r="P528" i="17" s="1"/>
  <c r="O529" i="17" a="1"/>
  <c r="O529" i="17"/>
  <c r="P529" i="17" s="1"/>
  <c r="O530" i="17" a="1"/>
  <c r="O530" i="17"/>
  <c r="P530" i="17" s="1"/>
  <c r="O531" i="17" a="1"/>
  <c r="O531" i="17"/>
  <c r="P531" i="17" s="1"/>
  <c r="O532" i="17" a="1"/>
  <c r="O532" i="17"/>
  <c r="P532" i="17" s="1"/>
  <c r="O533" i="17" a="1"/>
  <c r="O533" i="17"/>
  <c r="P533" i="17" s="1"/>
  <c r="O534" i="17" a="1"/>
  <c r="O534" i="17"/>
  <c r="P534" i="17" s="1"/>
  <c r="O535" i="17" a="1"/>
  <c r="O535" i="17"/>
  <c r="P535" i="17" s="1"/>
  <c r="O536" i="17" a="1"/>
  <c r="O536" i="17"/>
  <c r="P536" i="17" s="1"/>
  <c r="O537" i="17" a="1"/>
  <c r="O537" i="17"/>
  <c r="P537" i="17" s="1"/>
  <c r="O538" i="17" a="1"/>
  <c r="O538" i="17"/>
  <c r="P538" i="17" s="1"/>
  <c r="O539" i="17" a="1"/>
  <c r="O539" i="17"/>
  <c r="P539" i="17" s="1"/>
  <c r="O540" i="17" a="1"/>
  <c r="O540" i="17"/>
  <c r="P540" i="17" s="1"/>
  <c r="O541" i="17" a="1"/>
  <c r="O541" i="17"/>
  <c r="P541" i="17" s="1"/>
  <c r="O542" i="17" a="1"/>
  <c r="O542" i="17"/>
  <c r="P542" i="17" s="1"/>
  <c r="O543" i="17" a="1"/>
  <c r="O543" i="17"/>
  <c r="P543" i="17" s="1"/>
  <c r="O544" i="17" a="1"/>
  <c r="O544" i="17"/>
  <c r="P544" i="17" s="1"/>
  <c r="O545" i="17" a="1"/>
  <c r="O545" i="17"/>
  <c r="P545" i="17" s="1"/>
  <c r="O546" i="17" a="1"/>
  <c r="O546" i="17"/>
  <c r="P546" i="17" s="1"/>
  <c r="O547" i="17" a="1"/>
  <c r="O547" i="17"/>
  <c r="P547" i="17" s="1"/>
  <c r="O548" i="17" a="1"/>
  <c r="O548" i="17"/>
  <c r="P548" i="17" s="1"/>
  <c r="O549" i="17" a="1"/>
  <c r="O549" i="17"/>
  <c r="P549" i="17" s="1"/>
  <c r="O550" i="17" a="1"/>
  <c r="O550" i="17"/>
  <c r="P550" i="17" s="1"/>
  <c r="O551" i="17" a="1"/>
  <c r="O551" i="17"/>
  <c r="P551" i="17" s="1"/>
  <c r="O552" i="17" a="1"/>
  <c r="O552" i="17"/>
  <c r="P552" i="17" s="1"/>
  <c r="O553" i="17" a="1"/>
  <c r="O553" i="17"/>
  <c r="P553" i="17" s="1"/>
  <c r="O554" i="17" a="1"/>
  <c r="O554" i="17"/>
  <c r="P554" i="17" s="1"/>
  <c r="O555" i="17" a="1"/>
  <c r="O555" i="17"/>
  <c r="P555" i="17" s="1"/>
  <c r="O556" i="17" a="1"/>
  <c r="O556" i="17"/>
  <c r="P556" i="17" s="1"/>
  <c r="O557" i="17" a="1"/>
  <c r="O557" i="17"/>
  <c r="P557" i="17" s="1"/>
  <c r="O558" i="17" a="1"/>
  <c r="O558" i="17"/>
  <c r="P558" i="17" s="1"/>
  <c r="O559" i="17" a="1"/>
  <c r="O559" i="17"/>
  <c r="P559" i="17" s="1"/>
  <c r="O560" i="17" a="1"/>
  <c r="O560" i="17"/>
  <c r="P560" i="17" s="1"/>
  <c r="O561" i="17" a="1"/>
  <c r="O561" i="17"/>
  <c r="P561" i="17" s="1"/>
  <c r="O562" i="17" a="1"/>
  <c r="O562" i="17"/>
  <c r="P562" i="17" s="1"/>
  <c r="O563" i="17" a="1"/>
  <c r="O563" i="17"/>
  <c r="P563" i="17" s="1"/>
  <c r="O564" i="17" a="1"/>
  <c r="O564" i="17"/>
  <c r="P564" i="17" s="1"/>
  <c r="O565" i="17" a="1"/>
  <c r="O565" i="17"/>
  <c r="P565" i="17" s="1"/>
  <c r="O566" i="17" a="1"/>
  <c r="O566" i="17"/>
  <c r="P566" i="17" s="1"/>
  <c r="O567" i="17" a="1"/>
  <c r="O567" i="17"/>
  <c r="P567" i="17" s="1"/>
  <c r="O568" i="17" a="1"/>
  <c r="O568" i="17"/>
  <c r="P568" i="17" s="1"/>
  <c r="O569" i="17" a="1"/>
  <c r="O569" i="17"/>
  <c r="P569" i="17" s="1"/>
  <c r="O570" i="17" a="1"/>
  <c r="O570" i="17"/>
  <c r="P570" i="17" s="1"/>
  <c r="O571" i="17" a="1"/>
  <c r="O571" i="17"/>
  <c r="P571" i="17" s="1"/>
  <c r="O572" i="17" a="1"/>
  <c r="O572" i="17"/>
  <c r="P572" i="17" s="1"/>
  <c r="O573" i="17" a="1"/>
  <c r="O573" i="17"/>
  <c r="P573" i="17" s="1"/>
  <c r="O574" i="17" a="1"/>
  <c r="O574" i="17"/>
  <c r="P574" i="17" s="1"/>
  <c r="O575" i="17" a="1"/>
  <c r="O575" i="17"/>
  <c r="P575" i="17" s="1"/>
  <c r="O576" i="17" a="1"/>
  <c r="O576" i="17"/>
  <c r="P576" i="17" s="1"/>
  <c r="O577" i="17" a="1"/>
  <c r="O577" i="17"/>
  <c r="P577" i="17" s="1"/>
  <c r="O578" i="17" a="1"/>
  <c r="O578" i="17"/>
  <c r="P578" i="17" s="1"/>
  <c r="O579" i="17" a="1"/>
  <c r="O579" i="17"/>
  <c r="P579" i="17" s="1"/>
  <c r="O580" i="17" a="1"/>
  <c r="O580" i="17"/>
  <c r="P580" i="17" s="1"/>
  <c r="O581" i="17" a="1"/>
  <c r="O581" i="17"/>
  <c r="P581" i="17" s="1"/>
  <c r="O582" i="17" a="1"/>
  <c r="O582" i="17"/>
  <c r="P582" i="17" s="1"/>
  <c r="O583" i="17" a="1"/>
  <c r="O583" i="17"/>
  <c r="P583" i="17" s="1"/>
  <c r="O584" i="17" a="1"/>
  <c r="O584" i="17"/>
  <c r="P584" i="17" s="1"/>
  <c r="O585" i="17" a="1"/>
  <c r="O585" i="17"/>
  <c r="P585" i="17" s="1"/>
  <c r="O586" i="17" a="1"/>
  <c r="O586" i="17"/>
  <c r="P586" i="17" s="1"/>
  <c r="O587" i="17" a="1"/>
  <c r="O587" i="17"/>
  <c r="P587" i="17" s="1"/>
  <c r="O588" i="17" a="1"/>
  <c r="O588" i="17"/>
  <c r="P588" i="17" s="1"/>
  <c r="O589" i="17" a="1"/>
  <c r="O589" i="17"/>
  <c r="P589" i="17" s="1"/>
  <c r="O590" i="17" a="1"/>
  <c r="O590" i="17"/>
  <c r="P590" i="17" s="1"/>
  <c r="O591" i="17" a="1"/>
  <c r="O591" i="17"/>
  <c r="P591" i="17" s="1"/>
  <c r="O592" i="17" a="1"/>
  <c r="O592" i="17"/>
  <c r="P592" i="17" s="1"/>
  <c r="O593" i="17" a="1"/>
  <c r="O593" i="17"/>
  <c r="P593" i="17" s="1"/>
  <c r="O594" i="17" a="1"/>
  <c r="O594" i="17"/>
  <c r="P594" i="17" s="1"/>
  <c r="O595" i="17" a="1"/>
  <c r="O595" i="17"/>
  <c r="P595" i="17" s="1"/>
  <c r="O596" i="17" a="1"/>
  <c r="O596" i="17"/>
  <c r="P596" i="17" s="1"/>
  <c r="O597" i="17" a="1"/>
  <c r="O597" i="17"/>
  <c r="P597" i="17" s="1"/>
  <c r="O598" i="17" a="1"/>
  <c r="O598" i="17"/>
  <c r="P598" i="17" s="1"/>
  <c r="O599" i="17" a="1"/>
  <c r="O599" i="17"/>
  <c r="P599" i="17" s="1"/>
  <c r="O600" i="17" a="1"/>
  <c r="O600" i="17"/>
  <c r="P600" i="17" s="1"/>
  <c r="O601" i="17" a="1"/>
  <c r="O601" i="17"/>
  <c r="P601" i="17" s="1"/>
  <c r="O602" i="17" a="1"/>
  <c r="O602" i="17"/>
  <c r="P602" i="17" s="1"/>
  <c r="O603" i="17" a="1"/>
  <c r="O603" i="17"/>
  <c r="P603" i="17" s="1"/>
  <c r="O604" i="17" a="1"/>
  <c r="O604" i="17"/>
  <c r="P604" i="17" s="1"/>
  <c r="O605" i="17" a="1"/>
  <c r="O605" i="17"/>
  <c r="P605" i="17" s="1"/>
  <c r="O606" i="17" a="1"/>
  <c r="O606" i="17"/>
  <c r="P606" i="17" s="1"/>
  <c r="O607" i="17" a="1"/>
  <c r="O607" i="17"/>
  <c r="P607" i="17" s="1"/>
  <c r="O608" i="17" a="1"/>
  <c r="O608" i="17"/>
  <c r="P608" i="17" s="1"/>
  <c r="O609" i="17" a="1"/>
  <c r="O609" i="17"/>
  <c r="P609" i="17" s="1"/>
  <c r="O610" i="17" a="1"/>
  <c r="O610" i="17"/>
  <c r="P610" i="17" s="1"/>
  <c r="O611" i="17" a="1"/>
  <c r="O611" i="17"/>
  <c r="P611" i="17" s="1"/>
  <c r="O612" i="17" a="1"/>
  <c r="O612" i="17"/>
  <c r="P612" i="17" s="1"/>
  <c r="O613" i="17" a="1"/>
  <c r="O613" i="17"/>
  <c r="P613" i="17" s="1"/>
  <c r="O614" i="17" a="1"/>
  <c r="O614" i="17"/>
  <c r="P614" i="17" s="1"/>
  <c r="O615" i="17" a="1"/>
  <c r="O615" i="17"/>
  <c r="P615" i="17" s="1"/>
  <c r="O616" i="17" a="1"/>
  <c r="O616" i="17"/>
  <c r="P616" i="17" s="1"/>
  <c r="O617" i="17" a="1"/>
  <c r="O617" i="17"/>
  <c r="P617" i="17" s="1"/>
  <c r="O618" i="17" a="1"/>
  <c r="O618" i="17"/>
  <c r="P618" i="17" s="1"/>
  <c r="O619" i="17" a="1"/>
  <c r="O619" i="17"/>
  <c r="P619" i="17" s="1"/>
  <c r="O620" i="17" a="1"/>
  <c r="O620" i="17"/>
  <c r="P620" i="17" s="1"/>
  <c r="O621" i="17" a="1"/>
  <c r="O621" i="17"/>
  <c r="P621" i="17" s="1"/>
  <c r="O622" i="17" a="1"/>
  <c r="O622" i="17"/>
  <c r="P622" i="17" s="1"/>
  <c r="O623" i="17" a="1"/>
  <c r="O623" i="17"/>
  <c r="P623" i="17" s="1"/>
  <c r="O624" i="17" a="1"/>
  <c r="O624" i="17"/>
  <c r="P624" i="17" s="1"/>
  <c r="O625" i="17" a="1"/>
  <c r="O625" i="17"/>
  <c r="P625" i="17" s="1"/>
  <c r="O626" i="17" a="1"/>
  <c r="O626" i="17"/>
  <c r="P626" i="17" s="1"/>
  <c r="O627" i="17" a="1"/>
  <c r="O627" i="17"/>
  <c r="P627" i="17" s="1"/>
  <c r="O628" i="17" a="1"/>
  <c r="O628" i="17"/>
  <c r="P628" i="17" s="1"/>
  <c r="O629" i="17" a="1"/>
  <c r="O629" i="17"/>
  <c r="P629" i="17" s="1"/>
  <c r="O630" i="17" a="1"/>
  <c r="O630" i="17"/>
  <c r="P630" i="17" s="1"/>
  <c r="O631" i="17" a="1"/>
  <c r="O631" i="17"/>
  <c r="P631" i="17" s="1"/>
  <c r="O632" i="17" a="1"/>
  <c r="O632" i="17"/>
  <c r="P632" i="17" s="1"/>
  <c r="O633" i="17" a="1"/>
  <c r="O633" i="17"/>
  <c r="P633" i="17" s="1"/>
  <c r="O634" i="17" a="1"/>
  <c r="O634" i="17"/>
  <c r="P634" i="17" s="1"/>
  <c r="O635" i="17" a="1"/>
  <c r="O635" i="17"/>
  <c r="P635" i="17" s="1"/>
  <c r="O636" i="17" a="1"/>
  <c r="O636" i="17"/>
  <c r="P636" i="17" s="1"/>
  <c r="O637" i="17" a="1"/>
  <c r="O637" i="17"/>
  <c r="P637" i="17" s="1"/>
  <c r="O638" i="17" a="1"/>
  <c r="O638" i="17"/>
  <c r="P638" i="17" s="1"/>
  <c r="O639" i="17" a="1"/>
  <c r="O639" i="17"/>
  <c r="P639" i="17" s="1"/>
  <c r="O640" i="17" a="1"/>
  <c r="O640" i="17"/>
  <c r="P640" i="17" s="1"/>
  <c r="O641" i="17" a="1"/>
  <c r="O641" i="17"/>
  <c r="P641" i="17" s="1"/>
  <c r="O642" i="17" a="1"/>
  <c r="O642" i="17"/>
  <c r="P642" i="17" s="1"/>
  <c r="O643" i="17" a="1"/>
  <c r="O643" i="17"/>
  <c r="P643" i="17" s="1"/>
  <c r="O644" i="17" a="1"/>
  <c r="O644" i="17"/>
  <c r="P644" i="17" s="1"/>
  <c r="O645" i="17" a="1"/>
  <c r="O645" i="17"/>
  <c r="P645" i="17" s="1"/>
  <c r="O646" i="17" a="1"/>
  <c r="O646" i="17"/>
  <c r="P646" i="17" s="1"/>
  <c r="O647" i="17" a="1"/>
  <c r="O647" i="17"/>
  <c r="P647" i="17" s="1"/>
  <c r="O648" i="17" a="1"/>
  <c r="O648" i="17"/>
  <c r="P648" i="17" s="1"/>
  <c r="O649" i="17" a="1"/>
  <c r="O649" i="17"/>
  <c r="P649" i="17" s="1"/>
  <c r="O650" i="17" a="1"/>
  <c r="O650" i="17"/>
  <c r="P650" i="17" s="1"/>
  <c r="O651" i="17" a="1"/>
  <c r="O651" i="17"/>
  <c r="P651" i="17" s="1"/>
  <c r="O652" i="17" a="1"/>
  <c r="O652" i="17"/>
  <c r="P652" i="17" s="1"/>
  <c r="O653" i="17" a="1"/>
  <c r="O653" i="17"/>
  <c r="P653" i="17" s="1"/>
  <c r="O654" i="17" a="1"/>
  <c r="O654" i="17"/>
  <c r="P654" i="17" s="1"/>
  <c r="O655" i="17" a="1"/>
  <c r="O655" i="17"/>
  <c r="P655" i="17" s="1"/>
  <c r="O656" i="17" a="1"/>
  <c r="O656" i="17"/>
  <c r="P656" i="17" s="1"/>
  <c r="O657" i="17" a="1"/>
  <c r="O657" i="17"/>
  <c r="P657" i="17" s="1"/>
  <c r="O658" i="17" a="1"/>
  <c r="O658" i="17"/>
  <c r="P658" i="17" s="1"/>
  <c r="O659" i="17" a="1"/>
  <c r="O659" i="17"/>
  <c r="P659" i="17" s="1"/>
  <c r="O660" i="17" a="1"/>
  <c r="O660" i="17"/>
  <c r="P660" i="17" s="1"/>
  <c r="O661" i="17" a="1"/>
  <c r="O661" i="17"/>
  <c r="P661" i="17" s="1"/>
  <c r="O662" i="17" a="1"/>
  <c r="O662" i="17"/>
  <c r="P662" i="17" s="1"/>
  <c r="O663" i="17" a="1"/>
  <c r="O663" i="17"/>
  <c r="P663" i="17" s="1"/>
  <c r="O664" i="17" a="1"/>
  <c r="O664" i="17"/>
  <c r="P664" i="17" s="1"/>
  <c r="O665" i="17" a="1"/>
  <c r="O665" i="17"/>
  <c r="P665" i="17" s="1"/>
  <c r="O666" i="17" a="1"/>
  <c r="O666" i="17"/>
  <c r="P666" i="17" s="1"/>
  <c r="O667" i="17" a="1"/>
  <c r="O667" i="17"/>
  <c r="P667" i="17" s="1"/>
  <c r="O668" i="17" a="1"/>
  <c r="O668" i="17"/>
  <c r="P668" i="17" s="1"/>
  <c r="O669" i="17" a="1"/>
  <c r="O669" i="17"/>
  <c r="P669" i="17" s="1"/>
  <c r="O670" i="17" a="1"/>
  <c r="O670" i="17"/>
  <c r="P670" i="17" s="1"/>
  <c r="O671" i="17" a="1"/>
  <c r="O671" i="17"/>
  <c r="P671" i="17" s="1"/>
  <c r="O672" i="17" a="1"/>
  <c r="O672" i="17"/>
  <c r="P672" i="17" s="1"/>
  <c r="O673" i="17" a="1"/>
  <c r="O673" i="17"/>
  <c r="P673" i="17" s="1"/>
  <c r="O674" i="17" a="1"/>
  <c r="O674" i="17"/>
  <c r="P674" i="17" s="1"/>
  <c r="O675" i="17" a="1"/>
  <c r="O675" i="17"/>
  <c r="P675" i="17" s="1"/>
  <c r="O676" i="17" a="1"/>
  <c r="O676" i="17"/>
  <c r="P676" i="17" s="1"/>
  <c r="O677" i="17" a="1"/>
  <c r="O677" i="17"/>
  <c r="P677" i="17" s="1"/>
  <c r="O678" i="17" a="1"/>
  <c r="O678" i="17"/>
  <c r="P678" i="17" s="1"/>
  <c r="O679" i="17" a="1"/>
  <c r="O679" i="17"/>
  <c r="P679" i="17" s="1"/>
  <c r="O680" i="17" a="1"/>
  <c r="O680" i="17"/>
  <c r="P680" i="17" s="1"/>
  <c r="O681" i="17" a="1"/>
  <c r="O681" i="17"/>
  <c r="P681" i="17" s="1"/>
  <c r="O682" i="17" a="1"/>
  <c r="O682" i="17"/>
  <c r="P682" i="17" s="1"/>
  <c r="O683" i="17" a="1"/>
  <c r="O683" i="17"/>
  <c r="P683" i="17" s="1"/>
  <c r="O684" i="17" a="1"/>
  <c r="O684" i="17"/>
  <c r="P684" i="17" s="1"/>
  <c r="O685" i="17" a="1"/>
  <c r="O685" i="17"/>
  <c r="P685" i="17" s="1"/>
  <c r="O686" i="17" a="1"/>
  <c r="O686" i="17"/>
  <c r="P686" i="17" s="1"/>
  <c r="O687" i="17" a="1"/>
  <c r="O687" i="17"/>
  <c r="P687" i="17" s="1"/>
  <c r="O688" i="17" a="1"/>
  <c r="O688" i="17"/>
  <c r="P688" i="17" s="1"/>
  <c r="O689" i="17" a="1"/>
  <c r="O689" i="17"/>
  <c r="P689" i="17" s="1"/>
  <c r="O690" i="17" a="1"/>
  <c r="O690" i="17"/>
  <c r="P690" i="17" s="1"/>
  <c r="O691" i="17" a="1"/>
  <c r="O691" i="17"/>
  <c r="P691" i="17" s="1"/>
  <c r="O692" i="17" a="1"/>
  <c r="O692" i="17"/>
  <c r="P692" i="17" s="1"/>
  <c r="O693" i="17" a="1"/>
  <c r="O693" i="17"/>
  <c r="P693" i="17" s="1"/>
  <c r="O694" i="17" a="1"/>
  <c r="O694" i="17"/>
  <c r="P694" i="17" s="1"/>
  <c r="O695" i="17" a="1"/>
  <c r="O695" i="17"/>
  <c r="P695" i="17" s="1"/>
  <c r="O696" i="17" a="1"/>
  <c r="O696" i="17"/>
  <c r="P696" i="17" s="1"/>
  <c r="O697" i="17" a="1"/>
  <c r="O697" i="17"/>
  <c r="P697" i="17" s="1"/>
  <c r="O698" i="17" a="1"/>
  <c r="O698" i="17"/>
  <c r="P698" i="17" s="1"/>
  <c r="O699" i="17" a="1"/>
  <c r="O699" i="17"/>
  <c r="P699" i="17" s="1"/>
  <c r="O700" i="17" a="1"/>
  <c r="O700" i="17"/>
  <c r="P700" i="17" s="1"/>
  <c r="O701" i="17" a="1"/>
  <c r="O701" i="17"/>
  <c r="P701" i="17" s="1"/>
  <c r="O702" i="17" a="1"/>
  <c r="O702" i="17"/>
  <c r="P702" i="17" s="1"/>
  <c r="O703" i="17" a="1"/>
  <c r="O703" i="17"/>
  <c r="P703" i="17" s="1"/>
  <c r="O704" i="17" a="1"/>
  <c r="O704" i="17"/>
  <c r="P704" i="17" s="1"/>
  <c r="O705" i="17" a="1"/>
  <c r="O705" i="17"/>
  <c r="P705" i="17" s="1"/>
  <c r="O706" i="17" a="1"/>
  <c r="O706" i="17"/>
  <c r="P706" i="17" s="1"/>
  <c r="O707" i="17" a="1"/>
  <c r="O707" i="17"/>
  <c r="P707" i="17" s="1"/>
  <c r="O708" i="17" a="1"/>
  <c r="O708" i="17"/>
  <c r="P708" i="17" s="1"/>
  <c r="O709" i="17" a="1"/>
  <c r="O709" i="17"/>
  <c r="P709" i="17" s="1"/>
  <c r="O710" i="17" a="1"/>
  <c r="O710" i="17"/>
  <c r="P710" i="17" s="1"/>
  <c r="O711" i="17" a="1"/>
  <c r="O711" i="17"/>
  <c r="P711" i="17" s="1"/>
  <c r="O712" i="17" a="1"/>
  <c r="O712" i="17"/>
  <c r="P712" i="17" s="1"/>
  <c r="O713" i="17" a="1"/>
  <c r="O713" i="17"/>
  <c r="P713" i="17" s="1"/>
  <c r="O714" i="17" a="1"/>
  <c r="O714" i="17"/>
  <c r="P714" i="17" s="1"/>
  <c r="O715" i="17" a="1"/>
  <c r="O715" i="17"/>
  <c r="P715" i="17" s="1"/>
  <c r="O716" i="17" a="1"/>
  <c r="O716" i="17"/>
  <c r="P716" i="17" s="1"/>
  <c r="O717" i="17" a="1"/>
  <c r="O717" i="17"/>
  <c r="P717" i="17" s="1"/>
  <c r="O718" i="17" a="1"/>
  <c r="O718" i="17"/>
  <c r="P718" i="17" s="1"/>
  <c r="O719" i="17" a="1"/>
  <c r="O719" i="17"/>
  <c r="P719" i="17" s="1"/>
  <c r="O720" i="17" a="1"/>
  <c r="O720" i="17"/>
  <c r="P720" i="17" s="1"/>
  <c r="O721" i="17" a="1"/>
  <c r="O721" i="17"/>
  <c r="P721" i="17" s="1"/>
  <c r="O722" i="17" a="1"/>
  <c r="O722" i="17"/>
  <c r="P722" i="17" s="1"/>
  <c r="O723" i="17" a="1"/>
  <c r="O723" i="17"/>
  <c r="P723" i="17" s="1"/>
  <c r="O724" i="17" a="1"/>
  <c r="O724" i="17"/>
  <c r="P724" i="17" s="1"/>
  <c r="O725" i="17" a="1"/>
  <c r="O725" i="17"/>
  <c r="P725" i="17" s="1"/>
  <c r="O726" i="17" a="1"/>
  <c r="O726" i="17"/>
  <c r="P726" i="17" s="1"/>
  <c r="O727" i="17" a="1"/>
  <c r="O727" i="17"/>
  <c r="P727" i="17" s="1"/>
  <c r="O728" i="17" a="1"/>
  <c r="O728" i="17"/>
  <c r="P728" i="17" s="1"/>
  <c r="O729" i="17" a="1"/>
  <c r="O729" i="17"/>
  <c r="P729" i="17" s="1"/>
  <c r="O730" i="17" a="1"/>
  <c r="O730" i="17"/>
  <c r="P730" i="17" s="1"/>
  <c r="O731" i="17" a="1"/>
  <c r="O731" i="17"/>
  <c r="P731" i="17" s="1"/>
  <c r="O732" i="17" a="1"/>
  <c r="O732" i="17"/>
  <c r="P732" i="17" s="1"/>
  <c r="O733" i="17" a="1"/>
  <c r="O733" i="17"/>
  <c r="P733" i="17" s="1"/>
  <c r="O734" i="17" a="1"/>
  <c r="O734" i="17"/>
  <c r="P734" i="17" s="1"/>
  <c r="O735" i="17" a="1"/>
  <c r="O735" i="17"/>
  <c r="P735" i="17" s="1"/>
  <c r="O736" i="17" a="1"/>
  <c r="O736" i="17"/>
  <c r="P736" i="17" s="1"/>
  <c r="O737" i="17" a="1"/>
  <c r="O737" i="17"/>
  <c r="P737" i="17" s="1"/>
  <c r="O738" i="17" a="1"/>
  <c r="O738" i="17"/>
  <c r="P738" i="17" s="1"/>
  <c r="O739" i="17" a="1"/>
  <c r="O739" i="17"/>
  <c r="P739" i="17" s="1"/>
  <c r="O740" i="17" a="1"/>
  <c r="O740" i="17"/>
  <c r="P740" i="17" s="1"/>
  <c r="O741" i="17" a="1"/>
  <c r="O741" i="17"/>
  <c r="P741" i="17" s="1"/>
  <c r="O742" i="17" a="1"/>
  <c r="O742" i="17"/>
  <c r="P742" i="17" s="1"/>
  <c r="O743" i="17" a="1"/>
  <c r="O743" i="17"/>
  <c r="P743" i="17" s="1"/>
  <c r="O744" i="17" a="1"/>
  <c r="O744" i="17"/>
  <c r="P744" i="17" s="1"/>
  <c r="O745" i="17" a="1"/>
  <c r="O745" i="17"/>
  <c r="P745" i="17" s="1"/>
  <c r="O746" i="17" a="1"/>
  <c r="O746" i="17"/>
  <c r="P746" i="17" s="1"/>
  <c r="O747" i="17" a="1"/>
  <c r="O747" i="17"/>
  <c r="P747" i="17" s="1"/>
  <c r="O748" i="17" a="1"/>
  <c r="O748" i="17"/>
  <c r="P748" i="17" s="1"/>
  <c r="O749" i="17" a="1"/>
  <c r="O749" i="17"/>
  <c r="P749" i="17" s="1"/>
  <c r="O750" i="17" a="1"/>
  <c r="O750" i="17"/>
  <c r="P750" i="17" s="1"/>
  <c r="O751" i="17" a="1"/>
  <c r="O751" i="17"/>
  <c r="P751" i="17" s="1"/>
  <c r="O752" i="17" a="1"/>
  <c r="O752" i="17"/>
  <c r="P752" i="17" s="1"/>
  <c r="O753" i="17" a="1"/>
  <c r="O753" i="17"/>
  <c r="P753" i="17" s="1"/>
  <c r="O754" i="17" a="1"/>
  <c r="O754" i="17"/>
  <c r="P754" i="17" s="1"/>
  <c r="O755" i="17" a="1"/>
  <c r="O755" i="17"/>
  <c r="P755" i="17" s="1"/>
  <c r="O756" i="17" a="1"/>
  <c r="O756" i="17"/>
  <c r="P756" i="17" s="1"/>
  <c r="O757" i="17" a="1"/>
  <c r="O757" i="17"/>
  <c r="P757" i="17" s="1"/>
  <c r="O758" i="17" a="1"/>
  <c r="O758" i="17"/>
  <c r="P758" i="17" s="1"/>
  <c r="O759" i="17" a="1"/>
  <c r="O759" i="17"/>
  <c r="P759" i="17" s="1"/>
  <c r="O760" i="17" a="1"/>
  <c r="O760" i="17"/>
  <c r="P760" i="17" s="1"/>
  <c r="O761" i="17" a="1"/>
  <c r="O761" i="17"/>
  <c r="P761" i="17" s="1"/>
  <c r="O762" i="17" a="1"/>
  <c r="O762" i="17"/>
  <c r="P762" i="17" s="1"/>
  <c r="O763" i="17" a="1"/>
  <c r="O763" i="17"/>
  <c r="P763" i="17" s="1"/>
  <c r="O764" i="17" a="1"/>
  <c r="O764" i="17"/>
  <c r="P764" i="17" s="1"/>
  <c r="O765" i="17" a="1"/>
  <c r="O765" i="17"/>
  <c r="P765" i="17" s="1"/>
  <c r="O766" i="17" a="1"/>
  <c r="O766" i="17"/>
  <c r="P766" i="17" s="1"/>
  <c r="O767" i="17" a="1"/>
  <c r="O767" i="17"/>
  <c r="P767" i="17" s="1"/>
  <c r="O768" i="17" a="1"/>
  <c r="O768" i="17"/>
  <c r="P768" i="17" s="1"/>
  <c r="O769" i="17" a="1"/>
  <c r="O769" i="17"/>
  <c r="P769" i="17" s="1"/>
  <c r="O770" i="17" a="1"/>
  <c r="O770" i="17"/>
  <c r="P770" i="17" s="1"/>
  <c r="O771" i="17" a="1"/>
  <c r="O771" i="17"/>
  <c r="P771" i="17" s="1"/>
  <c r="O772" i="17" a="1"/>
  <c r="O772" i="17"/>
  <c r="P772" i="17" s="1"/>
  <c r="O773" i="17" a="1"/>
  <c r="O773" i="17"/>
  <c r="P773" i="17" s="1"/>
  <c r="O774" i="17" a="1"/>
  <c r="O774" i="17"/>
  <c r="P774" i="17" s="1"/>
  <c r="O775" i="17" a="1"/>
  <c r="O775" i="17"/>
  <c r="P775" i="17" s="1"/>
  <c r="O776" i="17" a="1"/>
  <c r="O776" i="17"/>
  <c r="P776" i="17" s="1"/>
  <c r="O777" i="17" a="1"/>
  <c r="O777" i="17"/>
  <c r="P777" i="17" s="1"/>
  <c r="O778" i="17" a="1"/>
  <c r="O778" i="17"/>
  <c r="P778" i="17" s="1"/>
  <c r="O779" i="17" a="1"/>
  <c r="O779" i="17"/>
  <c r="P779" i="17" s="1"/>
  <c r="O780" i="17" a="1"/>
  <c r="O780" i="17"/>
  <c r="P780" i="17" s="1"/>
  <c r="O781" i="17" a="1"/>
  <c r="O781" i="17"/>
  <c r="P781" i="17" s="1"/>
  <c r="O782" i="17" a="1"/>
  <c r="O782" i="17"/>
  <c r="P782" i="17" s="1"/>
  <c r="O783" i="17" a="1"/>
  <c r="O783" i="17"/>
  <c r="P783" i="17" s="1"/>
  <c r="O784" i="17" a="1"/>
  <c r="O784" i="17"/>
  <c r="P784" i="17" s="1"/>
  <c r="O785" i="17" a="1"/>
  <c r="O785" i="17"/>
  <c r="P785" i="17" s="1"/>
  <c r="O786" i="17" a="1"/>
  <c r="O786" i="17"/>
  <c r="P786" i="17" s="1"/>
  <c r="O787" i="17" a="1"/>
  <c r="O787" i="17"/>
  <c r="P787" i="17" s="1"/>
  <c r="O788" i="17" a="1"/>
  <c r="O788" i="17"/>
  <c r="P788" i="17" s="1"/>
  <c r="O789" i="17" a="1"/>
  <c r="O789" i="17"/>
  <c r="P789" i="17" s="1"/>
  <c r="O790" i="17" a="1"/>
  <c r="O790" i="17"/>
  <c r="P790" i="17" s="1"/>
  <c r="O791" i="17" a="1"/>
  <c r="O791" i="17"/>
  <c r="P791" i="17" s="1"/>
  <c r="O792" i="17" a="1"/>
  <c r="O792" i="17"/>
  <c r="P792" i="17" s="1"/>
  <c r="O793" i="17" a="1"/>
  <c r="O793" i="17"/>
  <c r="P793" i="17" s="1"/>
  <c r="O794" i="17" a="1"/>
  <c r="O794" i="17"/>
  <c r="P794" i="17" s="1"/>
  <c r="O795" i="17" a="1"/>
  <c r="O795" i="17"/>
  <c r="P795" i="17" s="1"/>
  <c r="O796" i="17" a="1"/>
  <c r="O796" i="17"/>
  <c r="P796" i="17" s="1"/>
  <c r="O797" i="17" a="1"/>
  <c r="O797" i="17"/>
  <c r="P797" i="17" s="1"/>
  <c r="O798" i="17" a="1"/>
  <c r="O798" i="17"/>
  <c r="P798" i="17" s="1"/>
  <c r="O799" i="17" a="1"/>
  <c r="O799" i="17"/>
  <c r="P799" i="17" s="1"/>
  <c r="O800" i="17" a="1"/>
  <c r="O800" i="17"/>
  <c r="P800" i="17" s="1"/>
  <c r="O801" i="17" a="1"/>
  <c r="O801" i="17"/>
  <c r="P801" i="17" s="1"/>
  <c r="O802" i="17" a="1"/>
  <c r="O802" i="17"/>
  <c r="P802" i="17" s="1"/>
  <c r="O803" i="17" a="1"/>
  <c r="O803" i="17"/>
  <c r="P803" i="17" s="1"/>
  <c r="O804" i="17" a="1"/>
  <c r="O804" i="17"/>
  <c r="P804" i="17" s="1"/>
  <c r="O805" i="17" a="1"/>
  <c r="O805" i="17"/>
  <c r="P805" i="17" s="1"/>
  <c r="O806" i="17" a="1"/>
  <c r="O806" i="17"/>
  <c r="P806" i="17" s="1"/>
  <c r="O807" i="17" a="1"/>
  <c r="O807" i="17"/>
  <c r="P807" i="17" s="1"/>
  <c r="O808" i="17" a="1"/>
  <c r="O808" i="17"/>
  <c r="P808" i="17" s="1"/>
  <c r="O809" i="17" a="1"/>
  <c r="O809" i="17"/>
  <c r="P809" i="17" s="1"/>
  <c r="O810" i="17" a="1"/>
  <c r="O810" i="17"/>
  <c r="P810" i="17" s="1"/>
  <c r="O811" i="17" a="1"/>
  <c r="O811" i="17"/>
  <c r="P811" i="17" s="1"/>
  <c r="O812" i="17" a="1"/>
  <c r="O812" i="17"/>
  <c r="P812" i="17" s="1"/>
  <c r="O813" i="17" a="1"/>
  <c r="O813" i="17"/>
  <c r="P813" i="17" s="1"/>
  <c r="O814" i="17" a="1"/>
  <c r="O814" i="17"/>
  <c r="P814" i="17" s="1"/>
  <c r="O815" i="17" a="1"/>
  <c r="O815" i="17"/>
  <c r="P815" i="17" s="1"/>
  <c r="O816" i="17" a="1"/>
  <c r="O816" i="17"/>
  <c r="P816" i="17" s="1"/>
  <c r="O817" i="17" a="1"/>
  <c r="O817" i="17"/>
  <c r="P817" i="17" s="1"/>
  <c r="O818" i="17" a="1"/>
  <c r="O818" i="17"/>
  <c r="P818" i="17" s="1"/>
  <c r="O819" i="17" a="1"/>
  <c r="O819" i="17"/>
  <c r="P819" i="17" s="1"/>
  <c r="O820" i="17" a="1"/>
  <c r="O820" i="17"/>
  <c r="P820" i="17" s="1"/>
  <c r="O821" i="17" a="1"/>
  <c r="O821" i="17"/>
  <c r="P821" i="17" s="1"/>
  <c r="O822" i="17" a="1"/>
  <c r="O822" i="17"/>
  <c r="P822" i="17" s="1"/>
  <c r="O823" i="17" a="1"/>
  <c r="O823" i="17"/>
  <c r="P823" i="17" s="1"/>
  <c r="O824" i="17" a="1"/>
  <c r="O824" i="17"/>
  <c r="P824" i="17" s="1"/>
  <c r="O825" i="17" a="1"/>
  <c r="O825" i="17"/>
  <c r="P825" i="17" s="1"/>
  <c r="O826" i="17" a="1"/>
  <c r="O826" i="17"/>
  <c r="P826" i="17" s="1"/>
  <c r="O827" i="17" a="1"/>
  <c r="O827" i="17"/>
  <c r="P827" i="17" s="1"/>
  <c r="O828" i="17" a="1"/>
  <c r="O828" i="17"/>
  <c r="P828" i="17" s="1"/>
  <c r="O829" i="17" a="1"/>
  <c r="O829" i="17"/>
  <c r="P829" i="17" s="1"/>
  <c r="O830" i="17" a="1"/>
  <c r="O830" i="17"/>
  <c r="P830" i="17" s="1"/>
  <c r="O831" i="17" a="1"/>
  <c r="O831" i="17"/>
  <c r="P831" i="17" s="1"/>
  <c r="O832" i="17" a="1"/>
  <c r="O832" i="17"/>
  <c r="P832" i="17" s="1"/>
  <c r="O833" i="17" a="1"/>
  <c r="O833" i="17"/>
  <c r="P833" i="17" s="1"/>
  <c r="O834" i="17" a="1"/>
  <c r="O834" i="17"/>
  <c r="P834" i="17" s="1"/>
  <c r="O835" i="17" a="1"/>
  <c r="O835" i="17"/>
  <c r="P835" i="17" s="1"/>
  <c r="O836" i="17" a="1"/>
  <c r="O836" i="17"/>
  <c r="P836" i="17" s="1"/>
  <c r="O837" i="17" a="1"/>
  <c r="O837" i="17"/>
  <c r="P837" i="17" s="1"/>
  <c r="O838" i="17" a="1"/>
  <c r="O838" i="17"/>
  <c r="P838" i="17" s="1"/>
  <c r="O839" i="17" a="1"/>
  <c r="O839" i="17"/>
  <c r="P839" i="17" s="1"/>
  <c r="O840" i="17" a="1"/>
  <c r="O840" i="17"/>
  <c r="P840" i="17" s="1"/>
  <c r="O841" i="17" a="1"/>
  <c r="O841" i="17"/>
  <c r="P841" i="17" s="1"/>
  <c r="O842" i="17" a="1"/>
  <c r="O842" i="17"/>
  <c r="P842" i="17" s="1"/>
  <c r="O843" i="17" a="1"/>
  <c r="O843" i="17"/>
  <c r="P843" i="17" s="1"/>
  <c r="O844" i="17" a="1"/>
  <c r="O844" i="17"/>
  <c r="P844" i="17" s="1"/>
  <c r="O845" i="17" a="1"/>
  <c r="O845" i="17"/>
  <c r="P845" i="17" s="1"/>
  <c r="O846" i="17" a="1"/>
  <c r="O846" i="17"/>
  <c r="P846" i="17" s="1"/>
  <c r="O847" i="17" a="1"/>
  <c r="O847" i="17"/>
  <c r="P847" i="17" s="1"/>
  <c r="O848" i="17" a="1"/>
  <c r="O848" i="17"/>
  <c r="P848" i="17" s="1"/>
  <c r="O849" i="17" a="1"/>
  <c r="O849" i="17"/>
  <c r="P849" i="17" s="1"/>
  <c r="O850" i="17" a="1"/>
  <c r="O850" i="17"/>
  <c r="P850" i="17" s="1"/>
  <c r="O851" i="17" a="1"/>
  <c r="O851" i="17"/>
  <c r="P851" i="17" s="1"/>
  <c r="O852" i="17" a="1"/>
  <c r="O852" i="17"/>
  <c r="P852" i="17" s="1"/>
  <c r="O853" i="17" a="1"/>
  <c r="O853" i="17"/>
  <c r="P853" i="17" s="1"/>
  <c r="O854" i="17" a="1"/>
  <c r="O854" i="17"/>
  <c r="P854" i="17" s="1"/>
  <c r="O855" i="17" a="1"/>
  <c r="O855" i="17"/>
  <c r="P855" i="17" s="1"/>
  <c r="O856" i="17" a="1"/>
  <c r="O856" i="17"/>
  <c r="P856" i="17" s="1"/>
  <c r="O857" i="17" a="1"/>
  <c r="O857" i="17"/>
  <c r="P857" i="17" s="1"/>
  <c r="O858" i="17" a="1"/>
  <c r="O858" i="17"/>
  <c r="P858" i="17" s="1"/>
  <c r="O859" i="17" a="1"/>
  <c r="O859" i="17"/>
  <c r="P859" i="17" s="1"/>
  <c r="O860" i="17" a="1"/>
  <c r="O860" i="17"/>
  <c r="P860" i="17" s="1"/>
  <c r="O861" i="17" a="1"/>
  <c r="O861" i="17"/>
  <c r="P861" i="17" s="1"/>
  <c r="O862" i="17" a="1"/>
  <c r="O862" i="17"/>
  <c r="P862" i="17" s="1"/>
  <c r="O863" i="17" a="1"/>
  <c r="O863" i="17"/>
  <c r="P863" i="17" s="1"/>
  <c r="O864" i="17" a="1"/>
  <c r="O864" i="17"/>
  <c r="P864" i="17" s="1"/>
  <c r="O865" i="17" a="1"/>
  <c r="O865" i="17"/>
  <c r="P865" i="17" s="1"/>
  <c r="O866" i="17" a="1"/>
  <c r="O866" i="17"/>
  <c r="P866" i="17" s="1"/>
  <c r="O867" i="17" a="1"/>
  <c r="O867" i="17"/>
  <c r="P867" i="17" s="1"/>
  <c r="O868" i="17" a="1"/>
  <c r="O868" i="17"/>
  <c r="P868" i="17" s="1"/>
  <c r="O869" i="17" a="1"/>
  <c r="O869" i="17"/>
  <c r="P869" i="17" s="1"/>
  <c r="O870" i="17" a="1"/>
  <c r="O870" i="17"/>
  <c r="P870" i="17" s="1"/>
  <c r="O871" i="17" a="1"/>
  <c r="O871" i="17"/>
  <c r="P871" i="17" s="1"/>
  <c r="O872" i="17" a="1"/>
  <c r="O872" i="17"/>
  <c r="P872" i="17" s="1"/>
  <c r="O873" i="17" a="1"/>
  <c r="O873" i="17"/>
  <c r="P873" i="17" s="1"/>
  <c r="O874" i="17" a="1"/>
  <c r="O874" i="17"/>
  <c r="P874" i="17" s="1"/>
  <c r="O875" i="17" a="1"/>
  <c r="O875" i="17"/>
  <c r="P875" i="17" s="1"/>
  <c r="O876" i="17" a="1"/>
  <c r="O876" i="17"/>
  <c r="P876" i="17" s="1"/>
  <c r="O877" i="17" a="1"/>
  <c r="O877" i="17"/>
  <c r="P877" i="17" s="1"/>
  <c r="O878" i="17" a="1"/>
  <c r="O878" i="17"/>
  <c r="P878" i="17" s="1"/>
  <c r="O879" i="17" a="1"/>
  <c r="O879" i="17"/>
  <c r="P879" i="17" s="1"/>
  <c r="O880" i="17" a="1"/>
  <c r="O880" i="17"/>
  <c r="P880" i="17" s="1"/>
  <c r="O881" i="17" a="1"/>
  <c r="O881" i="17"/>
  <c r="P881" i="17" s="1"/>
  <c r="O882" i="17" a="1"/>
  <c r="O882" i="17"/>
  <c r="P882" i="17" s="1"/>
  <c r="O883" i="17" a="1"/>
  <c r="O883" i="17"/>
  <c r="P883" i="17" s="1"/>
  <c r="O884" i="17" a="1"/>
  <c r="O884" i="17"/>
  <c r="P884" i="17" s="1"/>
  <c r="O885" i="17" a="1"/>
  <c r="O885" i="17"/>
  <c r="P885" i="17" s="1"/>
  <c r="O886" i="17" a="1"/>
  <c r="O886" i="17"/>
  <c r="P886" i="17" s="1"/>
  <c r="O887" i="17" a="1"/>
  <c r="O887" i="17"/>
  <c r="P887" i="17" s="1"/>
  <c r="O888" i="17" a="1"/>
  <c r="O888" i="17"/>
  <c r="P888" i="17" s="1"/>
  <c r="O889" i="17" a="1"/>
  <c r="O889" i="17"/>
  <c r="P889" i="17" s="1"/>
  <c r="O890" i="17" a="1"/>
  <c r="O890" i="17"/>
  <c r="P890" i="17" s="1"/>
  <c r="O891" i="17" a="1"/>
  <c r="O891" i="17"/>
  <c r="P891" i="17" s="1"/>
  <c r="O892" i="17" a="1"/>
  <c r="O892" i="17"/>
  <c r="P892" i="17" s="1"/>
  <c r="O893" i="17" a="1"/>
  <c r="O893" i="17"/>
  <c r="P893" i="17" s="1"/>
  <c r="O894" i="17" a="1"/>
  <c r="O894" i="17"/>
  <c r="P894" i="17" s="1"/>
  <c r="O895" i="17" a="1"/>
  <c r="O895" i="17"/>
  <c r="P895" i="17" s="1"/>
  <c r="O896" i="17" a="1"/>
  <c r="O896" i="17"/>
  <c r="P896" i="17" s="1"/>
  <c r="O897" i="17" a="1"/>
  <c r="O897" i="17"/>
  <c r="P897" i="17" s="1"/>
  <c r="O898" i="17" a="1"/>
  <c r="O898" i="17"/>
  <c r="P898" i="17" s="1"/>
  <c r="O899" i="17" a="1"/>
  <c r="O899" i="17"/>
  <c r="P899" i="17" s="1"/>
  <c r="O900" i="17" a="1"/>
  <c r="O900" i="17"/>
  <c r="P900" i="17" s="1"/>
  <c r="O901" i="17" a="1"/>
  <c r="O901" i="17"/>
  <c r="P901" i="17" s="1"/>
  <c r="O902" i="17" a="1"/>
  <c r="O902" i="17"/>
  <c r="P902" i="17" s="1"/>
  <c r="O903" i="17" a="1"/>
  <c r="O903" i="17"/>
  <c r="P903" i="17" s="1"/>
  <c r="O904" i="17" a="1"/>
  <c r="O904" i="17"/>
  <c r="P904" i="17" s="1"/>
  <c r="O905" i="17" a="1"/>
  <c r="O905" i="17"/>
  <c r="P905" i="17" s="1"/>
  <c r="O906" i="17" a="1"/>
  <c r="O906" i="17"/>
  <c r="P906" i="17" s="1"/>
  <c r="O907" i="17" a="1"/>
  <c r="O907" i="17"/>
  <c r="P907" i="17" s="1"/>
  <c r="O908" i="17" a="1"/>
  <c r="O908" i="17"/>
  <c r="P908" i="17" s="1"/>
  <c r="O909" i="17" a="1"/>
  <c r="O909" i="17"/>
  <c r="P909" i="17" s="1"/>
  <c r="O910" i="17" a="1"/>
  <c r="O910" i="17"/>
  <c r="P910" i="17" s="1"/>
  <c r="O911" i="17" a="1"/>
  <c r="O911" i="17"/>
  <c r="P911" i="17" s="1"/>
  <c r="O912" i="17" a="1"/>
  <c r="O912" i="17"/>
  <c r="P912" i="17" s="1"/>
  <c r="O913" i="17" a="1"/>
  <c r="O913" i="17"/>
  <c r="P913" i="17" s="1"/>
  <c r="O914" i="17" a="1"/>
  <c r="O914" i="17"/>
  <c r="P914" i="17" s="1"/>
  <c r="O915" i="17" a="1"/>
  <c r="O915" i="17"/>
  <c r="P915" i="17" s="1"/>
  <c r="O916" i="17" a="1"/>
  <c r="O916" i="17"/>
  <c r="P916" i="17" s="1"/>
  <c r="O917" i="17" a="1"/>
  <c r="O917" i="17"/>
  <c r="P917" i="17" s="1"/>
  <c r="O918" i="17" a="1"/>
  <c r="O918" i="17"/>
  <c r="P918" i="17" s="1"/>
  <c r="O919" i="17" a="1"/>
  <c r="O919" i="17"/>
  <c r="P919" i="17" s="1"/>
  <c r="O920" i="17" a="1"/>
  <c r="O920" i="17"/>
  <c r="P920" i="17" s="1"/>
  <c r="O921" i="17" a="1"/>
  <c r="O921" i="17"/>
  <c r="P921" i="17" s="1"/>
  <c r="O922" i="17" a="1"/>
  <c r="O922" i="17"/>
  <c r="P922" i="17" s="1"/>
  <c r="O923" i="17" a="1"/>
  <c r="O923" i="17"/>
  <c r="P923" i="17" s="1"/>
  <c r="O924" i="17" a="1"/>
  <c r="O924" i="17"/>
  <c r="P924" i="17" s="1"/>
  <c r="O925" i="17" a="1"/>
  <c r="O925" i="17"/>
  <c r="P925" i="17" s="1"/>
  <c r="O926" i="17" a="1"/>
  <c r="O926" i="17"/>
  <c r="P926" i="17" s="1"/>
  <c r="O927" i="17" a="1"/>
  <c r="O927" i="17"/>
  <c r="P927" i="17" s="1"/>
  <c r="O928" i="17" a="1"/>
  <c r="O928" i="17"/>
  <c r="P928" i="17" s="1"/>
  <c r="O929" i="17" a="1"/>
  <c r="O929" i="17"/>
  <c r="P929" i="17" s="1"/>
  <c r="O930" i="17" a="1"/>
  <c r="O930" i="17"/>
  <c r="P930" i="17" s="1"/>
  <c r="O931" i="17" a="1"/>
  <c r="O931" i="17"/>
  <c r="P931" i="17" s="1"/>
  <c r="O932" i="17" a="1"/>
  <c r="O932" i="17"/>
  <c r="P932" i="17" s="1"/>
  <c r="O933" i="17" a="1"/>
  <c r="O933" i="17"/>
  <c r="P933" i="17" s="1"/>
  <c r="O934" i="17" a="1"/>
  <c r="O934" i="17"/>
  <c r="P934" i="17" s="1"/>
  <c r="O935" i="17" a="1"/>
  <c r="O935" i="17"/>
  <c r="P935" i="17" s="1"/>
  <c r="O936" i="17" a="1"/>
  <c r="O936" i="17"/>
  <c r="P936" i="17" s="1"/>
  <c r="O937" i="17" a="1"/>
  <c r="O937" i="17"/>
  <c r="P937" i="17" s="1"/>
  <c r="O938" i="17" a="1"/>
  <c r="O938" i="17"/>
  <c r="P938" i="17" s="1"/>
  <c r="O939" i="17" a="1"/>
  <c r="O939" i="17"/>
  <c r="P939" i="17" s="1"/>
  <c r="O940" i="17" a="1"/>
  <c r="O940" i="17"/>
  <c r="P940" i="17" s="1"/>
  <c r="O941" i="17" a="1"/>
  <c r="O941" i="17"/>
  <c r="P941" i="17" s="1"/>
  <c r="O942" i="17" a="1"/>
  <c r="O942" i="17"/>
  <c r="P942" i="17" s="1"/>
  <c r="O943" i="17" a="1"/>
  <c r="O943" i="17"/>
  <c r="P943" i="17" s="1"/>
  <c r="O944" i="17" a="1"/>
  <c r="O944" i="17"/>
  <c r="P944" i="17" s="1"/>
  <c r="O945" i="17" a="1"/>
  <c r="O945" i="17"/>
  <c r="P945" i="17" s="1"/>
  <c r="O946" i="17" a="1"/>
  <c r="O946" i="17"/>
  <c r="P946" i="17" s="1"/>
  <c r="O947" i="17" a="1"/>
  <c r="O947" i="17"/>
  <c r="P947" i="17" s="1"/>
  <c r="O948" i="17" a="1"/>
  <c r="O948" i="17"/>
  <c r="P948" i="17" s="1"/>
  <c r="O949" i="17" a="1"/>
  <c r="O949" i="17"/>
  <c r="P949" i="17" s="1"/>
  <c r="O950" i="17" a="1"/>
  <c r="O950" i="17"/>
  <c r="P950" i="17" s="1"/>
  <c r="O951" i="17" a="1"/>
  <c r="O951" i="17"/>
  <c r="P951" i="17" s="1"/>
  <c r="O952" i="17" a="1"/>
  <c r="O952" i="17"/>
  <c r="P952" i="17" s="1"/>
  <c r="O953" i="17" a="1"/>
  <c r="O953" i="17"/>
  <c r="P953" i="17" s="1"/>
  <c r="O954" i="17" a="1"/>
  <c r="O954" i="17"/>
  <c r="P954" i="17" s="1"/>
  <c r="O955" i="17" a="1"/>
  <c r="O955" i="17"/>
  <c r="P955" i="17" s="1"/>
  <c r="O956" i="17" a="1"/>
  <c r="O956" i="17"/>
  <c r="P956" i="17" s="1"/>
  <c r="O957" i="17" a="1"/>
  <c r="O957" i="17"/>
  <c r="P957" i="17" s="1"/>
  <c r="O958" i="17" a="1"/>
  <c r="O958" i="17"/>
  <c r="P958" i="17" s="1"/>
  <c r="O959" i="17" a="1"/>
  <c r="O959" i="17"/>
  <c r="P959" i="17" s="1"/>
  <c r="O960" i="17" a="1"/>
  <c r="O960" i="17"/>
  <c r="P960" i="17" s="1"/>
  <c r="O961" i="17" a="1"/>
  <c r="O961" i="17"/>
  <c r="P961" i="17" s="1"/>
  <c r="O962" i="17" a="1"/>
  <c r="O962" i="17"/>
  <c r="P962" i="17" s="1"/>
  <c r="O963" i="17" a="1"/>
  <c r="O963" i="17"/>
  <c r="P963" i="17" s="1"/>
  <c r="O964" i="17" a="1"/>
  <c r="O964" i="17"/>
  <c r="P964" i="17" s="1"/>
  <c r="O965" i="17" a="1"/>
  <c r="O965" i="17"/>
  <c r="P965" i="17" s="1"/>
  <c r="O966" i="17" a="1"/>
  <c r="O966" i="17"/>
  <c r="P966" i="17" s="1"/>
  <c r="O967" i="17" a="1"/>
  <c r="O967" i="17"/>
  <c r="P967" i="17" s="1"/>
  <c r="O968" i="17" a="1"/>
  <c r="O968" i="17"/>
  <c r="P968" i="17" s="1"/>
  <c r="O969" i="17" a="1"/>
  <c r="O969" i="17"/>
  <c r="P969" i="17" s="1"/>
  <c r="O970" i="17" a="1"/>
  <c r="O970" i="17"/>
  <c r="P970" i="17" s="1"/>
  <c r="O971" i="17" a="1"/>
  <c r="O971" i="17"/>
  <c r="P971" i="17" s="1"/>
  <c r="O972" i="17" a="1"/>
  <c r="O972" i="17"/>
  <c r="P972" i="17" s="1"/>
  <c r="O973" i="17" a="1"/>
  <c r="O973" i="17"/>
  <c r="P973" i="17" s="1"/>
  <c r="O974" i="17" a="1"/>
  <c r="O974" i="17"/>
  <c r="P974" i="17" s="1"/>
  <c r="O975" i="17" a="1"/>
  <c r="O975" i="17"/>
  <c r="P975" i="17" s="1"/>
  <c r="O976" i="17" a="1"/>
  <c r="O976" i="17"/>
  <c r="P976" i="17" s="1"/>
  <c r="O977" i="17" a="1"/>
  <c r="O977" i="17"/>
  <c r="P977" i="17" s="1"/>
  <c r="O978" i="17" a="1"/>
  <c r="O978" i="17"/>
  <c r="P978" i="17" s="1"/>
  <c r="O979" i="17" a="1"/>
  <c r="O979" i="17"/>
  <c r="P979" i="17" s="1"/>
  <c r="O980" i="17" a="1"/>
  <c r="O980" i="17"/>
  <c r="P980" i="17" s="1"/>
  <c r="O981" i="17" a="1"/>
  <c r="O981" i="17"/>
  <c r="P981" i="17" s="1"/>
  <c r="O982" i="17" a="1"/>
  <c r="O982" i="17"/>
  <c r="P982" i="17" s="1"/>
  <c r="O983" i="17" a="1"/>
  <c r="O983" i="17"/>
  <c r="P983" i="17" s="1"/>
  <c r="O984" i="17" a="1"/>
  <c r="O984" i="17"/>
  <c r="P984" i="17" s="1"/>
  <c r="O985" i="17" a="1"/>
  <c r="O985" i="17"/>
  <c r="P985" i="17" s="1"/>
  <c r="O986" i="17" a="1"/>
  <c r="O986" i="17"/>
  <c r="P986" i="17" s="1"/>
  <c r="O987" i="17" a="1"/>
  <c r="O987" i="17"/>
  <c r="P987" i="17" s="1"/>
  <c r="O988" i="17" a="1"/>
  <c r="O988" i="17"/>
  <c r="P988" i="17" s="1"/>
  <c r="O989" i="17" a="1"/>
  <c r="O989" i="17"/>
  <c r="P989" i="17" s="1"/>
  <c r="O990" i="17" a="1"/>
  <c r="O990" i="17"/>
  <c r="P990" i="17" s="1"/>
  <c r="O991" i="17" a="1"/>
  <c r="O991" i="17"/>
  <c r="P991" i="17" s="1"/>
  <c r="O992" i="17" a="1"/>
  <c r="O992" i="17"/>
  <c r="P992" i="17" s="1"/>
  <c r="O993" i="17" a="1"/>
  <c r="O993" i="17"/>
  <c r="P993" i="17" s="1"/>
  <c r="O994" i="17" a="1"/>
  <c r="O994" i="17"/>
  <c r="P994" i="17" s="1"/>
  <c r="O995" i="17" a="1"/>
  <c r="O995" i="17"/>
  <c r="P995" i="17" s="1"/>
  <c r="O996" i="17" a="1"/>
  <c r="O996" i="17"/>
  <c r="P996" i="17" s="1"/>
  <c r="O997" i="17" a="1"/>
  <c r="O997" i="17"/>
  <c r="P997" i="17" s="1"/>
  <c r="O998" i="17" a="1"/>
  <c r="O998" i="17"/>
  <c r="P998" i="17" s="1"/>
  <c r="O999" i="17" a="1"/>
  <c r="O999" i="17"/>
  <c r="P999" i="17" s="1"/>
  <c r="O1000" i="17" a="1"/>
  <c r="O1000" i="17"/>
  <c r="P1000" i="17" s="1"/>
  <c r="O1001" i="17" a="1"/>
  <c r="O1001" i="17"/>
  <c r="P1001" i="17" s="1"/>
  <c r="N3" i="17" a="1"/>
  <c r="N3" i="17"/>
  <c r="N4" i="17" a="1"/>
  <c r="N4" i="17"/>
  <c r="N5" i="17" a="1"/>
  <c r="N5" i="17"/>
  <c r="N6" i="17" a="1"/>
  <c r="N6" i="17"/>
  <c r="N7" i="17" a="1"/>
  <c r="N7" i="17"/>
  <c r="N8" i="17" a="1"/>
  <c r="N8" i="17"/>
  <c r="N9" i="17" a="1"/>
  <c r="N9" i="17"/>
  <c r="N10" i="17" a="1"/>
  <c r="N10" i="17"/>
  <c r="N11" i="17" a="1"/>
  <c r="N11" i="17"/>
  <c r="N12" i="17" a="1"/>
  <c r="N12" i="17"/>
  <c r="N13" i="17" a="1"/>
  <c r="N13" i="17"/>
  <c r="N14" i="17" a="1"/>
  <c r="N14" i="17"/>
  <c r="N15" i="17" a="1"/>
  <c r="N15" i="17"/>
  <c r="N16" i="17" a="1"/>
  <c r="N16" i="17"/>
  <c r="N17" i="17" a="1"/>
  <c r="N17" i="17"/>
  <c r="N18" i="17" a="1"/>
  <c r="N18" i="17"/>
  <c r="N19" i="17" a="1"/>
  <c r="N19" i="17"/>
  <c r="N20" i="17" a="1"/>
  <c r="N20" i="17"/>
  <c r="N21" i="17" a="1"/>
  <c r="N21" i="17"/>
  <c r="N22" i="17" a="1"/>
  <c r="N22" i="17"/>
  <c r="N23" i="17" a="1"/>
  <c r="N23" i="17"/>
  <c r="N24" i="17" a="1"/>
  <c r="N24" i="17"/>
  <c r="N25" i="17" a="1"/>
  <c r="N25" i="17"/>
  <c r="N26" i="17" a="1"/>
  <c r="N26" i="17"/>
  <c r="N27" i="17" a="1"/>
  <c r="N27" i="17"/>
  <c r="N28" i="17" a="1"/>
  <c r="N28" i="17"/>
  <c r="N29" i="17" a="1"/>
  <c r="N29" i="17"/>
  <c r="N30" i="17" a="1"/>
  <c r="N30" i="17"/>
  <c r="N31" i="17" a="1"/>
  <c r="N31" i="17"/>
  <c r="N32" i="17" a="1"/>
  <c r="N32" i="17"/>
  <c r="N33" i="17" a="1"/>
  <c r="N33" i="17"/>
  <c r="N34" i="17" a="1"/>
  <c r="N34" i="17"/>
  <c r="N35" i="17" a="1"/>
  <c r="N35" i="17"/>
  <c r="N36" i="17" a="1"/>
  <c r="N36" i="17"/>
  <c r="N37" i="17" a="1"/>
  <c r="N37" i="17"/>
  <c r="N38" i="17" a="1"/>
  <c r="N38" i="17"/>
  <c r="N39" i="17" a="1"/>
  <c r="N39" i="17"/>
  <c r="N40" i="17" a="1"/>
  <c r="N40" i="17"/>
  <c r="N41" i="17" a="1"/>
  <c r="N41" i="17"/>
  <c r="N42" i="17" a="1"/>
  <c r="N42" i="17"/>
  <c r="N43" i="17" a="1"/>
  <c r="N43" i="17"/>
  <c r="N44" i="17" a="1"/>
  <c r="N44" i="17"/>
  <c r="N45" i="17" a="1"/>
  <c r="N45" i="17"/>
  <c r="N46" i="17" a="1"/>
  <c r="N46" i="17"/>
  <c r="N47" i="17" a="1"/>
  <c r="N47" i="17"/>
  <c r="N48" i="17" a="1"/>
  <c r="N48" i="17"/>
  <c r="N49" i="17" a="1"/>
  <c r="N49" i="17"/>
  <c r="N50" i="17" a="1"/>
  <c r="N50" i="17"/>
  <c r="N51" i="17" a="1"/>
  <c r="N51" i="17"/>
  <c r="N52" i="17" a="1"/>
  <c r="N52" i="17"/>
  <c r="N53" i="17" a="1"/>
  <c r="N53" i="17"/>
  <c r="N54" i="17" a="1"/>
  <c r="N54" i="17"/>
  <c r="N55" i="17" a="1"/>
  <c r="N55" i="17"/>
  <c r="N56" i="17" a="1"/>
  <c r="N56" i="17"/>
  <c r="N57" i="17" a="1"/>
  <c r="N57" i="17"/>
  <c r="N58" i="17" a="1"/>
  <c r="N58" i="17"/>
  <c r="N59" i="17" a="1"/>
  <c r="N59" i="17"/>
  <c r="N60" i="17" a="1"/>
  <c r="N60" i="17"/>
  <c r="N61" i="17" a="1"/>
  <c r="N61" i="17"/>
  <c r="N62" i="17" a="1"/>
  <c r="N62" i="17"/>
  <c r="N63" i="17" a="1"/>
  <c r="N63" i="17"/>
  <c r="N64" i="17" a="1"/>
  <c r="N64" i="17"/>
  <c r="N65" i="17" a="1"/>
  <c r="N65" i="17"/>
  <c r="N66" i="17" a="1"/>
  <c r="N66" i="17"/>
  <c r="N67" i="17" a="1"/>
  <c r="N67" i="17"/>
  <c r="N68" i="17" a="1"/>
  <c r="N68" i="17"/>
  <c r="N69" i="17" a="1"/>
  <c r="N69" i="17"/>
  <c r="N70" i="17" a="1"/>
  <c r="N70" i="17"/>
  <c r="N71" i="17" a="1"/>
  <c r="N71" i="17"/>
  <c r="N72" i="17" a="1"/>
  <c r="N72" i="17"/>
  <c r="N73" i="17" a="1"/>
  <c r="N73" i="17"/>
  <c r="N74" i="17" a="1"/>
  <c r="N74" i="17"/>
  <c r="N75" i="17" a="1"/>
  <c r="N75" i="17"/>
  <c r="N76" i="17" a="1"/>
  <c r="N76" i="17"/>
  <c r="N77" i="17" a="1"/>
  <c r="N77" i="17"/>
  <c r="N78" i="17" a="1"/>
  <c r="N78" i="17"/>
  <c r="N79" i="17" a="1"/>
  <c r="N79" i="17"/>
  <c r="N80" i="17" a="1"/>
  <c r="N80" i="17"/>
  <c r="N81" i="17" a="1"/>
  <c r="N81" i="17"/>
  <c r="N82" i="17" a="1"/>
  <c r="N82" i="17"/>
  <c r="N83" i="17" a="1"/>
  <c r="N83" i="17"/>
  <c r="N84" i="17" a="1"/>
  <c r="N84" i="17"/>
  <c r="N85" i="17" a="1"/>
  <c r="N85" i="17"/>
  <c r="N86" i="17" a="1"/>
  <c r="N86" i="17"/>
  <c r="N87" i="17" a="1"/>
  <c r="N87" i="17"/>
  <c r="N88" i="17" a="1"/>
  <c r="N88" i="17"/>
  <c r="N89" i="17" a="1"/>
  <c r="N89" i="17"/>
  <c r="N90" i="17" a="1"/>
  <c r="N90" i="17"/>
  <c r="N91" i="17" a="1"/>
  <c r="N91" i="17"/>
  <c r="N92" i="17" a="1"/>
  <c r="N92" i="17"/>
  <c r="N93" i="17" a="1"/>
  <c r="N93" i="17"/>
  <c r="N94" i="17" a="1"/>
  <c r="N94" i="17"/>
  <c r="N95" i="17" a="1"/>
  <c r="N95" i="17"/>
  <c r="N96" i="17" a="1"/>
  <c r="N96" i="17"/>
  <c r="N97" i="17" a="1"/>
  <c r="N97" i="17"/>
  <c r="N98" i="17" a="1"/>
  <c r="N98" i="17"/>
  <c r="N99" i="17" a="1"/>
  <c r="N99" i="17"/>
  <c r="N100" i="17" a="1"/>
  <c r="N100" i="17"/>
  <c r="N101" i="17" a="1"/>
  <c r="N101" i="17"/>
  <c r="N102" i="17" a="1"/>
  <c r="N102" i="17"/>
  <c r="N103" i="17" a="1"/>
  <c r="N103" i="17"/>
  <c r="N104" i="17" a="1"/>
  <c r="N104" i="17"/>
  <c r="N105" i="17" a="1"/>
  <c r="N105" i="17"/>
  <c r="N106" i="17" a="1"/>
  <c r="N106" i="17"/>
  <c r="N107" i="17" a="1"/>
  <c r="N107" i="17"/>
  <c r="N108" i="17" a="1"/>
  <c r="N108" i="17"/>
  <c r="N109" i="17" a="1"/>
  <c r="N109" i="17"/>
  <c r="N110" i="17" a="1"/>
  <c r="N110" i="17"/>
  <c r="N111" i="17" a="1"/>
  <c r="N111" i="17"/>
  <c r="N112" i="17" a="1"/>
  <c r="N112" i="17"/>
  <c r="N113" i="17" a="1"/>
  <c r="N113" i="17"/>
  <c r="N114" i="17" a="1"/>
  <c r="N114" i="17"/>
  <c r="N115" i="17" a="1"/>
  <c r="N115" i="17"/>
  <c r="N116" i="17" a="1"/>
  <c r="N116" i="17"/>
  <c r="N117" i="17" a="1"/>
  <c r="N117" i="17"/>
  <c r="N118" i="17" a="1"/>
  <c r="N118" i="17"/>
  <c r="N119" i="17" a="1"/>
  <c r="N119" i="17"/>
  <c r="N120" i="17" a="1"/>
  <c r="N120" i="17"/>
  <c r="N121" i="17" a="1"/>
  <c r="N121" i="17"/>
  <c r="N122" i="17" a="1"/>
  <c r="N122" i="17"/>
  <c r="N123" i="17" a="1"/>
  <c r="N123" i="17"/>
  <c r="N124" i="17" a="1"/>
  <c r="N124" i="17"/>
  <c r="N125" i="17" a="1"/>
  <c r="N125" i="17"/>
  <c r="N126" i="17" a="1"/>
  <c r="N126" i="17"/>
  <c r="N127" i="17" a="1"/>
  <c r="N127" i="17"/>
  <c r="N128" i="17" a="1"/>
  <c r="N128" i="17"/>
  <c r="N129" i="17" a="1"/>
  <c r="N129" i="17"/>
  <c r="N130" i="17" a="1"/>
  <c r="N130" i="17"/>
  <c r="N131" i="17" a="1"/>
  <c r="N131" i="17"/>
  <c r="N132" i="17" a="1"/>
  <c r="N132" i="17"/>
  <c r="N133" i="17" a="1"/>
  <c r="N133" i="17"/>
  <c r="N134" i="17" a="1"/>
  <c r="N134" i="17"/>
  <c r="N135" i="17" a="1"/>
  <c r="N135" i="17"/>
  <c r="N136" i="17" a="1"/>
  <c r="N136" i="17"/>
  <c r="N137" i="17" a="1"/>
  <c r="N137" i="17"/>
  <c r="N138" i="17" a="1"/>
  <c r="N138" i="17"/>
  <c r="N139" i="17" a="1"/>
  <c r="N139" i="17"/>
  <c r="N140" i="17" a="1"/>
  <c r="N140" i="17"/>
  <c r="N141" i="17" a="1"/>
  <c r="N141" i="17"/>
  <c r="N142" i="17" a="1"/>
  <c r="N142" i="17"/>
  <c r="N143" i="17" a="1"/>
  <c r="N143" i="17"/>
  <c r="N144" i="17" a="1"/>
  <c r="N144" i="17"/>
  <c r="N145" i="17" a="1"/>
  <c r="N145" i="17"/>
  <c r="N146" i="17" a="1"/>
  <c r="N146" i="17"/>
  <c r="N147" i="17" a="1"/>
  <c r="N147" i="17"/>
  <c r="N148" i="17" a="1"/>
  <c r="N148" i="17"/>
  <c r="N149" i="17" a="1"/>
  <c r="N149" i="17"/>
  <c r="N150" i="17" a="1"/>
  <c r="N150" i="17"/>
  <c r="N151" i="17" a="1"/>
  <c r="N151" i="17"/>
  <c r="N152" i="17" a="1"/>
  <c r="N152" i="17"/>
  <c r="N153" i="17" a="1"/>
  <c r="N153" i="17"/>
  <c r="N154" i="17" a="1"/>
  <c r="N154" i="17"/>
  <c r="N155" i="17" a="1"/>
  <c r="N155" i="17"/>
  <c r="N156" i="17" a="1"/>
  <c r="N156" i="17"/>
  <c r="N157" i="17" a="1"/>
  <c r="N157" i="17"/>
  <c r="N158" i="17" a="1"/>
  <c r="N158" i="17"/>
  <c r="N159" i="17" a="1"/>
  <c r="N159" i="17"/>
  <c r="N160" i="17" a="1"/>
  <c r="N160" i="17"/>
  <c r="N161" i="17" a="1"/>
  <c r="N161" i="17"/>
  <c r="N162" i="17" a="1"/>
  <c r="N162" i="17"/>
  <c r="N163" i="17" a="1"/>
  <c r="N163" i="17"/>
  <c r="N164" i="17" a="1"/>
  <c r="N164" i="17"/>
  <c r="N165" i="17" a="1"/>
  <c r="N165" i="17"/>
  <c r="N166" i="17" a="1"/>
  <c r="N166" i="17"/>
  <c r="N167" i="17" a="1"/>
  <c r="N167" i="17"/>
  <c r="N168" i="17" a="1"/>
  <c r="N168" i="17"/>
  <c r="N169" i="17" a="1"/>
  <c r="N169" i="17"/>
  <c r="N170" i="17" a="1"/>
  <c r="N170" i="17"/>
  <c r="N171" i="17" a="1"/>
  <c r="N171" i="17"/>
  <c r="N172" i="17" a="1"/>
  <c r="N172" i="17"/>
  <c r="N173" i="17" a="1"/>
  <c r="N173" i="17"/>
  <c r="N174" i="17" a="1"/>
  <c r="N174" i="17"/>
  <c r="N175" i="17" a="1"/>
  <c r="N175" i="17"/>
  <c r="N176" i="17" a="1"/>
  <c r="N176" i="17"/>
  <c r="N177" i="17" a="1"/>
  <c r="N177" i="17"/>
  <c r="N178" i="17" a="1"/>
  <c r="N178" i="17"/>
  <c r="N179" i="17" a="1"/>
  <c r="N179" i="17"/>
  <c r="N180" i="17" a="1"/>
  <c r="N180" i="17"/>
  <c r="N181" i="17" a="1"/>
  <c r="N181" i="17"/>
  <c r="N182" i="17" a="1"/>
  <c r="N182" i="17"/>
  <c r="N183" i="17" a="1"/>
  <c r="N183" i="17"/>
  <c r="N184" i="17" a="1"/>
  <c r="N184" i="17"/>
  <c r="N185" i="17" a="1"/>
  <c r="N185" i="17"/>
  <c r="N186" i="17" a="1"/>
  <c r="N186" i="17"/>
  <c r="N187" i="17" a="1"/>
  <c r="N187" i="17"/>
  <c r="N188" i="17" a="1"/>
  <c r="N188" i="17"/>
  <c r="N189" i="17" a="1"/>
  <c r="N189" i="17"/>
  <c r="N190" i="17" a="1"/>
  <c r="N190" i="17"/>
  <c r="N191" i="17" a="1"/>
  <c r="N191" i="17"/>
  <c r="N192" i="17" a="1"/>
  <c r="N192" i="17"/>
  <c r="N193" i="17" a="1"/>
  <c r="N193" i="17"/>
  <c r="N194" i="17" a="1"/>
  <c r="N194" i="17"/>
  <c r="N195" i="17" a="1"/>
  <c r="N195" i="17"/>
  <c r="N196" i="17" a="1"/>
  <c r="N196" i="17"/>
  <c r="N197" i="17" a="1"/>
  <c r="N197" i="17"/>
  <c r="N198" i="17" a="1"/>
  <c r="N198" i="17"/>
  <c r="N199" i="17" a="1"/>
  <c r="N199" i="17"/>
  <c r="N200" i="17" a="1"/>
  <c r="N200" i="17"/>
  <c r="N201" i="17" a="1"/>
  <c r="N201" i="17"/>
  <c r="N202" i="17" a="1"/>
  <c r="N202" i="17"/>
  <c r="N203" i="17" a="1"/>
  <c r="N203" i="17"/>
  <c r="N204" i="17" a="1"/>
  <c r="N204" i="17"/>
  <c r="N205" i="17" a="1"/>
  <c r="N205" i="17"/>
  <c r="N206" i="17" a="1"/>
  <c r="N206" i="17"/>
  <c r="N207" i="17" a="1"/>
  <c r="N207" i="17"/>
  <c r="N208" i="17" a="1"/>
  <c r="N208" i="17"/>
  <c r="N209" i="17" a="1"/>
  <c r="N209" i="17"/>
  <c r="N210" i="17" a="1"/>
  <c r="N210" i="17"/>
  <c r="N211" i="17" a="1"/>
  <c r="N211" i="17"/>
  <c r="N212" i="17" a="1"/>
  <c r="N212" i="17"/>
  <c r="N213" i="17" a="1"/>
  <c r="N213" i="17"/>
  <c r="N214" i="17" a="1"/>
  <c r="N214" i="17"/>
  <c r="N215" i="17" a="1"/>
  <c r="N215" i="17"/>
  <c r="N216" i="17" a="1"/>
  <c r="N216" i="17"/>
  <c r="N217" i="17" a="1"/>
  <c r="N217" i="17"/>
  <c r="N218" i="17" a="1"/>
  <c r="N218" i="17"/>
  <c r="N219" i="17" a="1"/>
  <c r="N219" i="17"/>
  <c r="N220" i="17" a="1"/>
  <c r="N220" i="17"/>
  <c r="N221" i="17" a="1"/>
  <c r="N221" i="17"/>
  <c r="N222" i="17" a="1"/>
  <c r="N222" i="17"/>
  <c r="N223" i="17" a="1"/>
  <c r="N223" i="17"/>
  <c r="N224" i="17" a="1"/>
  <c r="N224" i="17"/>
  <c r="N225" i="17" a="1"/>
  <c r="N225" i="17"/>
  <c r="N226" i="17" a="1"/>
  <c r="N226" i="17"/>
  <c r="N227" i="17" a="1"/>
  <c r="N227" i="17"/>
  <c r="N228" i="17" a="1"/>
  <c r="N228" i="17"/>
  <c r="N229" i="17" a="1"/>
  <c r="N229" i="17"/>
  <c r="N230" i="17" a="1"/>
  <c r="N230" i="17"/>
  <c r="N231" i="17" a="1"/>
  <c r="N231" i="17"/>
  <c r="N232" i="17" a="1"/>
  <c r="N232" i="17"/>
  <c r="N233" i="17" a="1"/>
  <c r="N233" i="17"/>
  <c r="N234" i="17" a="1"/>
  <c r="N234" i="17"/>
  <c r="N235" i="17" a="1"/>
  <c r="N235" i="17"/>
  <c r="N236" i="17" a="1"/>
  <c r="N236" i="17"/>
  <c r="N237" i="17" a="1"/>
  <c r="N237" i="17"/>
  <c r="N238" i="17" a="1"/>
  <c r="N238" i="17"/>
  <c r="N239" i="17" a="1"/>
  <c r="N239" i="17"/>
  <c r="N240" i="17" a="1"/>
  <c r="N240" i="17"/>
  <c r="N241" i="17" a="1"/>
  <c r="N241" i="17"/>
  <c r="N242" i="17" a="1"/>
  <c r="N242" i="17"/>
  <c r="N243" i="17" a="1"/>
  <c r="N243" i="17"/>
  <c r="N244" i="17" a="1"/>
  <c r="N244" i="17"/>
  <c r="N245" i="17" a="1"/>
  <c r="N245" i="17"/>
  <c r="N246" i="17" a="1"/>
  <c r="N246" i="17"/>
  <c r="N247" i="17" a="1"/>
  <c r="N247" i="17"/>
  <c r="N248" i="17" a="1"/>
  <c r="N248" i="17"/>
  <c r="N249" i="17" a="1"/>
  <c r="N249" i="17"/>
  <c r="N250" i="17" a="1"/>
  <c r="N250" i="17"/>
  <c r="N251" i="17" a="1"/>
  <c r="N251" i="17"/>
  <c r="N252" i="17" a="1"/>
  <c r="N252" i="17"/>
  <c r="N253" i="17" a="1"/>
  <c r="N253" i="17"/>
  <c r="N254" i="17" a="1"/>
  <c r="N254" i="17"/>
  <c r="N255" i="17" a="1"/>
  <c r="N255" i="17"/>
  <c r="N256" i="17" a="1"/>
  <c r="N256" i="17"/>
  <c r="N257" i="17" a="1"/>
  <c r="N257" i="17"/>
  <c r="N258" i="17" a="1"/>
  <c r="N258" i="17"/>
  <c r="N259" i="17" a="1"/>
  <c r="N259" i="17"/>
  <c r="N260" i="17" a="1"/>
  <c r="N260" i="17"/>
  <c r="N261" i="17" a="1"/>
  <c r="N261" i="17"/>
  <c r="N262" i="17" a="1"/>
  <c r="N262" i="17"/>
  <c r="N263" i="17" a="1"/>
  <c r="N263" i="17"/>
  <c r="N264" i="17" a="1"/>
  <c r="N264" i="17"/>
  <c r="N265" i="17" a="1"/>
  <c r="N265" i="17"/>
  <c r="N266" i="17" a="1"/>
  <c r="N266" i="17"/>
  <c r="N267" i="17" a="1"/>
  <c r="N267" i="17"/>
  <c r="N268" i="17" a="1"/>
  <c r="N268" i="17"/>
  <c r="N269" i="17" a="1"/>
  <c r="N269" i="17"/>
  <c r="N270" i="17" a="1"/>
  <c r="N270" i="17"/>
  <c r="N271" i="17" a="1"/>
  <c r="N271" i="17"/>
  <c r="N272" i="17" a="1"/>
  <c r="N272" i="17"/>
  <c r="N273" i="17" a="1"/>
  <c r="N273" i="17"/>
  <c r="N274" i="17" a="1"/>
  <c r="N274" i="17"/>
  <c r="N275" i="17" a="1"/>
  <c r="N275" i="17"/>
  <c r="N276" i="17" a="1"/>
  <c r="N276" i="17"/>
  <c r="N277" i="17" a="1"/>
  <c r="N277" i="17"/>
  <c r="N278" i="17" a="1"/>
  <c r="N278" i="17"/>
  <c r="N279" i="17" a="1"/>
  <c r="N279" i="17"/>
  <c r="N280" i="17" a="1"/>
  <c r="N280" i="17"/>
  <c r="N281" i="17" a="1"/>
  <c r="N281" i="17"/>
  <c r="N282" i="17" a="1"/>
  <c r="N282" i="17"/>
  <c r="N283" i="17" a="1"/>
  <c r="N283" i="17"/>
  <c r="N284" i="17" a="1"/>
  <c r="N284" i="17"/>
  <c r="N285" i="17" a="1"/>
  <c r="N285" i="17"/>
  <c r="N286" i="17" a="1"/>
  <c r="N286" i="17"/>
  <c r="N287" i="17" a="1"/>
  <c r="N287" i="17"/>
  <c r="N288" i="17" a="1"/>
  <c r="N288" i="17"/>
  <c r="N289" i="17" a="1"/>
  <c r="N289" i="17"/>
  <c r="N290" i="17" a="1"/>
  <c r="N290" i="17"/>
  <c r="N291" i="17" a="1"/>
  <c r="N291" i="17"/>
  <c r="N292" i="17" a="1"/>
  <c r="N292" i="17"/>
  <c r="N293" i="17" a="1"/>
  <c r="N293" i="17"/>
  <c r="N294" i="17" a="1"/>
  <c r="N294" i="17"/>
  <c r="N295" i="17" a="1"/>
  <c r="N295" i="17"/>
  <c r="N296" i="17" a="1"/>
  <c r="N296" i="17"/>
  <c r="N297" i="17" a="1"/>
  <c r="N297" i="17"/>
  <c r="N298" i="17" a="1"/>
  <c r="N298" i="17"/>
  <c r="N299" i="17" a="1"/>
  <c r="N299" i="17"/>
  <c r="N300" i="17" a="1"/>
  <c r="N300" i="17"/>
  <c r="N301" i="17" a="1"/>
  <c r="N301" i="17"/>
  <c r="N302" i="17" a="1"/>
  <c r="N302" i="17"/>
  <c r="N303" i="17" a="1"/>
  <c r="N303" i="17"/>
  <c r="N304" i="17" a="1"/>
  <c r="N304" i="17"/>
  <c r="N305" i="17" a="1"/>
  <c r="N305" i="17"/>
  <c r="N306" i="17" a="1"/>
  <c r="N306" i="17"/>
  <c r="N307" i="17" a="1"/>
  <c r="N307" i="17"/>
  <c r="N308" i="17" a="1"/>
  <c r="N308" i="17"/>
  <c r="N309" i="17" a="1"/>
  <c r="N309" i="17"/>
  <c r="N310" i="17" a="1"/>
  <c r="N310" i="17"/>
  <c r="N311" i="17" a="1"/>
  <c r="N311" i="17"/>
  <c r="N312" i="17" a="1"/>
  <c r="N312" i="17"/>
  <c r="N313" i="17" a="1"/>
  <c r="N313" i="17"/>
  <c r="N314" i="17" a="1"/>
  <c r="N314" i="17"/>
  <c r="N315" i="17" a="1"/>
  <c r="N315" i="17"/>
  <c r="N316" i="17" a="1"/>
  <c r="N316" i="17"/>
  <c r="N317" i="17" a="1"/>
  <c r="N317" i="17"/>
  <c r="N318" i="17" a="1"/>
  <c r="N318" i="17"/>
  <c r="N319" i="17" a="1"/>
  <c r="N319" i="17"/>
  <c r="N320" i="17" a="1"/>
  <c r="N320" i="17"/>
  <c r="N321" i="17" a="1"/>
  <c r="N321" i="17"/>
  <c r="N322" i="17" a="1"/>
  <c r="N322" i="17"/>
  <c r="N323" i="17" a="1"/>
  <c r="N323" i="17"/>
  <c r="N324" i="17" a="1"/>
  <c r="N324" i="17"/>
  <c r="N325" i="17" a="1"/>
  <c r="N325" i="17"/>
  <c r="N326" i="17" a="1"/>
  <c r="N326" i="17"/>
  <c r="N327" i="17" a="1"/>
  <c r="N327" i="17"/>
  <c r="N328" i="17" a="1"/>
  <c r="N328" i="17"/>
  <c r="N329" i="17" a="1"/>
  <c r="N329" i="17"/>
  <c r="N330" i="17" a="1"/>
  <c r="N330" i="17"/>
  <c r="N331" i="17" a="1"/>
  <c r="N331" i="17"/>
  <c r="N332" i="17" a="1"/>
  <c r="N332" i="17"/>
  <c r="N333" i="17" a="1"/>
  <c r="N333" i="17"/>
  <c r="N334" i="17" a="1"/>
  <c r="N334" i="17"/>
  <c r="N335" i="17" a="1"/>
  <c r="N335" i="17"/>
  <c r="N336" i="17" a="1"/>
  <c r="N336" i="17"/>
  <c r="N337" i="17" a="1"/>
  <c r="N337" i="17"/>
  <c r="N338" i="17" a="1"/>
  <c r="N338" i="17"/>
  <c r="N339" i="17" a="1"/>
  <c r="N339" i="17"/>
  <c r="N340" i="17" a="1"/>
  <c r="N340" i="17"/>
  <c r="N341" i="17" a="1"/>
  <c r="N341" i="17"/>
  <c r="N342" i="17" a="1"/>
  <c r="N342" i="17"/>
  <c r="N343" i="17" a="1"/>
  <c r="N343" i="17"/>
  <c r="N344" i="17" a="1"/>
  <c r="N344" i="17"/>
  <c r="N345" i="17" a="1"/>
  <c r="N345" i="17"/>
  <c r="N346" i="17" a="1"/>
  <c r="N346" i="17"/>
  <c r="N347" i="17" a="1"/>
  <c r="N347" i="17"/>
  <c r="N348" i="17" a="1"/>
  <c r="N348" i="17"/>
  <c r="N349" i="17" a="1"/>
  <c r="N349" i="17"/>
  <c r="N350" i="17" a="1"/>
  <c r="N350" i="17"/>
  <c r="N351" i="17" a="1"/>
  <c r="N351" i="17"/>
  <c r="N352" i="17" a="1"/>
  <c r="N352" i="17"/>
  <c r="N353" i="17" a="1"/>
  <c r="N353" i="17"/>
  <c r="N354" i="17" a="1"/>
  <c r="N354" i="17"/>
  <c r="N355" i="17" a="1"/>
  <c r="N355" i="17"/>
  <c r="N356" i="17" a="1"/>
  <c r="N356" i="17"/>
  <c r="N357" i="17" a="1"/>
  <c r="N357" i="17"/>
  <c r="N358" i="17" a="1"/>
  <c r="N358" i="17"/>
  <c r="N359" i="17" a="1"/>
  <c r="N359" i="17"/>
  <c r="N360" i="17" a="1"/>
  <c r="N360" i="17"/>
  <c r="N361" i="17" a="1"/>
  <c r="N361" i="17"/>
  <c r="N362" i="17" a="1"/>
  <c r="N362" i="17"/>
  <c r="N363" i="17" a="1"/>
  <c r="N363" i="17"/>
  <c r="N364" i="17" a="1"/>
  <c r="N364" i="17"/>
  <c r="N365" i="17" a="1"/>
  <c r="N365" i="17"/>
  <c r="N366" i="17" a="1"/>
  <c r="N366" i="17"/>
  <c r="N367" i="17" a="1"/>
  <c r="N367" i="17"/>
  <c r="N368" i="17" a="1"/>
  <c r="N368" i="17"/>
  <c r="N369" i="17" a="1"/>
  <c r="N369" i="17"/>
  <c r="N370" i="17" a="1"/>
  <c r="N370" i="17"/>
  <c r="N371" i="17" a="1"/>
  <c r="N371" i="17"/>
  <c r="N372" i="17" a="1"/>
  <c r="N372" i="17"/>
  <c r="N373" i="17" a="1"/>
  <c r="N373" i="17"/>
  <c r="N374" i="17" a="1"/>
  <c r="N374" i="17"/>
  <c r="N375" i="17" a="1"/>
  <c r="N375" i="17"/>
  <c r="N376" i="17" a="1"/>
  <c r="N376" i="17"/>
  <c r="N377" i="17" a="1"/>
  <c r="N377" i="17"/>
  <c r="N378" i="17" a="1"/>
  <c r="N378" i="17"/>
  <c r="N379" i="17" a="1"/>
  <c r="N379" i="17"/>
  <c r="N380" i="17" a="1"/>
  <c r="N380" i="17"/>
  <c r="N381" i="17" a="1"/>
  <c r="N381" i="17"/>
  <c r="N382" i="17" a="1"/>
  <c r="N382" i="17"/>
  <c r="N383" i="17" a="1"/>
  <c r="N383" i="17"/>
  <c r="N384" i="17" a="1"/>
  <c r="N384" i="17"/>
  <c r="N385" i="17" a="1"/>
  <c r="N385" i="17"/>
  <c r="N386" i="17" a="1"/>
  <c r="N386" i="17"/>
  <c r="N387" i="17" a="1"/>
  <c r="N387" i="17"/>
  <c r="N388" i="17" a="1"/>
  <c r="N388" i="17"/>
  <c r="N389" i="17" a="1"/>
  <c r="N389" i="17"/>
  <c r="N390" i="17" a="1"/>
  <c r="N390" i="17"/>
  <c r="N391" i="17" a="1"/>
  <c r="N391" i="17"/>
  <c r="N392" i="17" a="1"/>
  <c r="N392" i="17"/>
  <c r="N393" i="17" a="1"/>
  <c r="N393" i="17"/>
  <c r="N394" i="17" a="1"/>
  <c r="N394" i="17"/>
  <c r="N395" i="17" a="1"/>
  <c r="N395" i="17"/>
  <c r="N396" i="17" a="1"/>
  <c r="N396" i="17"/>
  <c r="N397" i="17" a="1"/>
  <c r="N397" i="17"/>
  <c r="N398" i="17" a="1"/>
  <c r="N398" i="17"/>
  <c r="N399" i="17" a="1"/>
  <c r="N399" i="17"/>
  <c r="N400" i="17" a="1"/>
  <c r="N400" i="17"/>
  <c r="N401" i="17" a="1"/>
  <c r="N401" i="17"/>
  <c r="N402" i="17" a="1"/>
  <c r="N402" i="17"/>
  <c r="N403" i="17" a="1"/>
  <c r="N403" i="17"/>
  <c r="N404" i="17" a="1"/>
  <c r="N404" i="17"/>
  <c r="N405" i="17" a="1"/>
  <c r="N405" i="17"/>
  <c r="N406" i="17" a="1"/>
  <c r="N406" i="17"/>
  <c r="N407" i="17" a="1"/>
  <c r="N407" i="17"/>
  <c r="N408" i="17" a="1"/>
  <c r="N408" i="17"/>
  <c r="N409" i="17" a="1"/>
  <c r="N409" i="17"/>
  <c r="N410" i="17" a="1"/>
  <c r="N410" i="17"/>
  <c r="N411" i="17" a="1"/>
  <c r="N411" i="17"/>
  <c r="N412" i="17" a="1"/>
  <c r="N412" i="17"/>
  <c r="N413" i="17" a="1"/>
  <c r="N413" i="17"/>
  <c r="N414" i="17" a="1"/>
  <c r="N414" i="17"/>
  <c r="N415" i="17" a="1"/>
  <c r="N415" i="17"/>
  <c r="N416" i="17" a="1"/>
  <c r="N416" i="17"/>
  <c r="N417" i="17" a="1"/>
  <c r="N417" i="17"/>
  <c r="N418" i="17" a="1"/>
  <c r="N418" i="17"/>
  <c r="N419" i="17" a="1"/>
  <c r="N419" i="17"/>
  <c r="N420" i="17" a="1"/>
  <c r="N420" i="17"/>
  <c r="N421" i="17" a="1"/>
  <c r="N421" i="17"/>
  <c r="N422" i="17" a="1"/>
  <c r="N422" i="17"/>
  <c r="N423" i="17" a="1"/>
  <c r="N423" i="17"/>
  <c r="N424" i="17" a="1"/>
  <c r="N424" i="17"/>
  <c r="N425" i="17" a="1"/>
  <c r="N425" i="17"/>
  <c r="N426" i="17" a="1"/>
  <c r="N426" i="17"/>
  <c r="N427" i="17" a="1"/>
  <c r="N427" i="17"/>
  <c r="N428" i="17" a="1"/>
  <c r="N428" i="17"/>
  <c r="N429" i="17" a="1"/>
  <c r="N429" i="17"/>
  <c r="N430" i="17" a="1"/>
  <c r="N430" i="17"/>
  <c r="N431" i="17" a="1"/>
  <c r="N431" i="17"/>
  <c r="N432" i="17" a="1"/>
  <c r="N432" i="17"/>
  <c r="N433" i="17" a="1"/>
  <c r="N433" i="17"/>
  <c r="N434" i="17" a="1"/>
  <c r="N434" i="17"/>
  <c r="N435" i="17" a="1"/>
  <c r="N435" i="17"/>
  <c r="N436" i="17" a="1"/>
  <c r="N436" i="17"/>
  <c r="N437" i="17" a="1"/>
  <c r="N437" i="17"/>
  <c r="N438" i="17" a="1"/>
  <c r="N438" i="17"/>
  <c r="N439" i="17" a="1"/>
  <c r="N439" i="17"/>
  <c r="N440" i="17" a="1"/>
  <c r="N440" i="17"/>
  <c r="N441" i="17" a="1"/>
  <c r="N441" i="17"/>
  <c r="N442" i="17" a="1"/>
  <c r="N442" i="17"/>
  <c r="N443" i="17" a="1"/>
  <c r="N443" i="17"/>
  <c r="N444" i="17" a="1"/>
  <c r="N444" i="17"/>
  <c r="N445" i="17" a="1"/>
  <c r="N445" i="17"/>
  <c r="N446" i="17" a="1"/>
  <c r="N446" i="17"/>
  <c r="N447" i="17" a="1"/>
  <c r="N447" i="17"/>
  <c r="N448" i="17" a="1"/>
  <c r="N448" i="17"/>
  <c r="N449" i="17" a="1"/>
  <c r="N449" i="17"/>
  <c r="N450" i="17" a="1"/>
  <c r="N450" i="17"/>
  <c r="N451" i="17" a="1"/>
  <c r="N451" i="17"/>
  <c r="N452" i="17" a="1"/>
  <c r="N452" i="17"/>
  <c r="N453" i="17" a="1"/>
  <c r="N453" i="17"/>
  <c r="N454" i="17" a="1"/>
  <c r="N454" i="17"/>
  <c r="N455" i="17" a="1"/>
  <c r="N455" i="17"/>
  <c r="N456" i="17" a="1"/>
  <c r="N456" i="17"/>
  <c r="N457" i="17" a="1"/>
  <c r="N457" i="17"/>
  <c r="N458" i="17" a="1"/>
  <c r="N458" i="17"/>
  <c r="N459" i="17" a="1"/>
  <c r="N459" i="17"/>
  <c r="N460" i="17" a="1"/>
  <c r="N460" i="17"/>
  <c r="N461" i="17" a="1"/>
  <c r="N461" i="17"/>
  <c r="N462" i="17" a="1"/>
  <c r="N462" i="17"/>
  <c r="N463" i="17" a="1"/>
  <c r="N463" i="17"/>
  <c r="N464" i="17" a="1"/>
  <c r="N464" i="17"/>
  <c r="N465" i="17" a="1"/>
  <c r="N465" i="17"/>
  <c r="N466" i="17" a="1"/>
  <c r="N466" i="17"/>
  <c r="N467" i="17" a="1"/>
  <c r="N467" i="17"/>
  <c r="N468" i="17" a="1"/>
  <c r="N468" i="17"/>
  <c r="N469" i="17" a="1"/>
  <c r="N469" i="17"/>
  <c r="N470" i="17" a="1"/>
  <c r="N470" i="17"/>
  <c r="N471" i="17" a="1"/>
  <c r="N471" i="17"/>
  <c r="N472" i="17" a="1"/>
  <c r="N472" i="17"/>
  <c r="N473" i="17" a="1"/>
  <c r="N473" i="17"/>
  <c r="N474" i="17" a="1"/>
  <c r="N474" i="17"/>
  <c r="N475" i="17" a="1"/>
  <c r="N475" i="17"/>
  <c r="N476" i="17" a="1"/>
  <c r="N476" i="17"/>
  <c r="N477" i="17" a="1"/>
  <c r="N477" i="17"/>
  <c r="N478" i="17" a="1"/>
  <c r="N478" i="17"/>
  <c r="N479" i="17" a="1"/>
  <c r="N479" i="17"/>
  <c r="N480" i="17" a="1"/>
  <c r="N480" i="17"/>
  <c r="N481" i="17" a="1"/>
  <c r="N481" i="17"/>
  <c r="N482" i="17" a="1"/>
  <c r="N482" i="17"/>
  <c r="N483" i="17" a="1"/>
  <c r="N483" i="17"/>
  <c r="N484" i="17" a="1"/>
  <c r="N484" i="17"/>
  <c r="N485" i="17" a="1"/>
  <c r="N485" i="17"/>
  <c r="N486" i="17" a="1"/>
  <c r="N486" i="17"/>
  <c r="N487" i="17" a="1"/>
  <c r="N487" i="17"/>
  <c r="N488" i="17" a="1"/>
  <c r="N488" i="17"/>
  <c r="N489" i="17" a="1"/>
  <c r="N489" i="17"/>
  <c r="N490" i="17" a="1"/>
  <c r="N490" i="17"/>
  <c r="N491" i="17" a="1"/>
  <c r="N491" i="17"/>
  <c r="N492" i="17" a="1"/>
  <c r="N492" i="17"/>
  <c r="N493" i="17" a="1"/>
  <c r="N493" i="17"/>
  <c r="N494" i="17" a="1"/>
  <c r="N494" i="17"/>
  <c r="N495" i="17" a="1"/>
  <c r="N495" i="17"/>
  <c r="N496" i="17" a="1"/>
  <c r="N496" i="17"/>
  <c r="N497" i="17" a="1"/>
  <c r="N497" i="17"/>
  <c r="N498" i="17" a="1"/>
  <c r="N498" i="17"/>
  <c r="N499" i="17" a="1"/>
  <c r="N499" i="17"/>
  <c r="N500" i="17" a="1"/>
  <c r="N500" i="17"/>
  <c r="N501" i="17" a="1"/>
  <c r="N501" i="17"/>
  <c r="N502" i="17" a="1"/>
  <c r="N502" i="17"/>
  <c r="N503" i="17" a="1"/>
  <c r="N503" i="17"/>
  <c r="N504" i="17" a="1"/>
  <c r="N504" i="17"/>
  <c r="N505" i="17" a="1"/>
  <c r="N505" i="17"/>
  <c r="N506" i="17" a="1"/>
  <c r="N506" i="17"/>
  <c r="N507" i="17" a="1"/>
  <c r="N507" i="17"/>
  <c r="N508" i="17" a="1"/>
  <c r="N508" i="17"/>
  <c r="N509" i="17" a="1"/>
  <c r="N509" i="17"/>
  <c r="N510" i="17" a="1"/>
  <c r="N510" i="17"/>
  <c r="N511" i="17" a="1"/>
  <c r="N511" i="17"/>
  <c r="N512" i="17" a="1"/>
  <c r="N512" i="17"/>
  <c r="N513" i="17" a="1"/>
  <c r="N513" i="17"/>
  <c r="N514" i="17" a="1"/>
  <c r="N514" i="17"/>
  <c r="N515" i="17" a="1"/>
  <c r="N515" i="17"/>
  <c r="N516" i="17" a="1"/>
  <c r="N516" i="17"/>
  <c r="N517" i="17" a="1"/>
  <c r="N517" i="17"/>
  <c r="N518" i="17" a="1"/>
  <c r="N518" i="17"/>
  <c r="N519" i="17" a="1"/>
  <c r="N519" i="17"/>
  <c r="N520" i="17" a="1"/>
  <c r="N520" i="17"/>
  <c r="N521" i="17" a="1"/>
  <c r="N521" i="17"/>
  <c r="N522" i="17" a="1"/>
  <c r="N522" i="17"/>
  <c r="N523" i="17" a="1"/>
  <c r="N523" i="17"/>
  <c r="N524" i="17" a="1"/>
  <c r="N524" i="17"/>
  <c r="N525" i="17" a="1"/>
  <c r="N525" i="17"/>
  <c r="N526" i="17" a="1"/>
  <c r="N526" i="17"/>
  <c r="N527" i="17" a="1"/>
  <c r="N527" i="17"/>
  <c r="N528" i="17" a="1"/>
  <c r="N528" i="17"/>
  <c r="N529" i="17" a="1"/>
  <c r="N529" i="17"/>
  <c r="N530" i="17" a="1"/>
  <c r="N530" i="17"/>
  <c r="N531" i="17" a="1"/>
  <c r="N531" i="17"/>
  <c r="N532" i="17" a="1"/>
  <c r="N532" i="17"/>
  <c r="N533" i="17" a="1"/>
  <c r="N533" i="17"/>
  <c r="N534" i="17" a="1"/>
  <c r="N534" i="17"/>
  <c r="N535" i="17" a="1"/>
  <c r="N535" i="17"/>
  <c r="N536" i="17" a="1"/>
  <c r="N536" i="17"/>
  <c r="N537" i="17" a="1"/>
  <c r="N537" i="17"/>
  <c r="N538" i="17" a="1"/>
  <c r="N538" i="17"/>
  <c r="N539" i="17" a="1"/>
  <c r="N539" i="17"/>
  <c r="N540" i="17" a="1"/>
  <c r="N540" i="17"/>
  <c r="N541" i="17" a="1"/>
  <c r="N541" i="17"/>
  <c r="N542" i="17" a="1"/>
  <c r="N542" i="17"/>
  <c r="N543" i="17" a="1"/>
  <c r="N543" i="17"/>
  <c r="N544" i="17" a="1"/>
  <c r="N544" i="17"/>
  <c r="N545" i="17" a="1"/>
  <c r="N545" i="17"/>
  <c r="N546" i="17" a="1"/>
  <c r="N546" i="17"/>
  <c r="N547" i="17" a="1"/>
  <c r="N547" i="17"/>
  <c r="N548" i="17" a="1"/>
  <c r="N548" i="17"/>
  <c r="N549" i="17" a="1"/>
  <c r="N549" i="17"/>
  <c r="N550" i="17" a="1"/>
  <c r="N550" i="17"/>
  <c r="N551" i="17" a="1"/>
  <c r="N551" i="17"/>
  <c r="N552" i="17" a="1"/>
  <c r="N552" i="17"/>
  <c r="N553" i="17" a="1"/>
  <c r="N553" i="17"/>
  <c r="N554" i="17" a="1"/>
  <c r="N554" i="17"/>
  <c r="N555" i="17" a="1"/>
  <c r="N555" i="17"/>
  <c r="N556" i="17" a="1"/>
  <c r="N556" i="17"/>
  <c r="N557" i="17" a="1"/>
  <c r="N557" i="17"/>
  <c r="N558" i="17" a="1"/>
  <c r="N558" i="17"/>
  <c r="N559" i="17" a="1"/>
  <c r="N559" i="17"/>
  <c r="N560" i="17" a="1"/>
  <c r="N560" i="17"/>
  <c r="N561" i="17" a="1"/>
  <c r="N561" i="17"/>
  <c r="N562" i="17" a="1"/>
  <c r="N562" i="17"/>
  <c r="N563" i="17" a="1"/>
  <c r="N563" i="17"/>
  <c r="N564" i="17" a="1"/>
  <c r="N564" i="17"/>
  <c r="N565" i="17" a="1"/>
  <c r="N565" i="17"/>
  <c r="N566" i="17" a="1"/>
  <c r="N566" i="17"/>
  <c r="N567" i="17" a="1"/>
  <c r="N567" i="17"/>
  <c r="N568" i="17" a="1"/>
  <c r="N568" i="17"/>
  <c r="N569" i="17" a="1"/>
  <c r="N569" i="17"/>
  <c r="N570" i="17" a="1"/>
  <c r="N570" i="17"/>
  <c r="N571" i="17" a="1"/>
  <c r="N571" i="17"/>
  <c r="N572" i="17" a="1"/>
  <c r="N572" i="17"/>
  <c r="N573" i="17" a="1"/>
  <c r="N573" i="17"/>
  <c r="N574" i="17" a="1"/>
  <c r="N574" i="17"/>
  <c r="N575" i="17" a="1"/>
  <c r="N575" i="17"/>
  <c r="N576" i="17" a="1"/>
  <c r="N576" i="17"/>
  <c r="N577" i="17" a="1"/>
  <c r="N577" i="17"/>
  <c r="N578" i="17" a="1"/>
  <c r="N578" i="17"/>
  <c r="N579" i="17" a="1"/>
  <c r="N579" i="17"/>
  <c r="N580" i="17" a="1"/>
  <c r="N580" i="17"/>
  <c r="N581" i="17" a="1"/>
  <c r="N581" i="17"/>
  <c r="N582" i="17" a="1"/>
  <c r="N582" i="17"/>
  <c r="N583" i="17" a="1"/>
  <c r="N583" i="17"/>
  <c r="N584" i="17" a="1"/>
  <c r="N584" i="17"/>
  <c r="N585" i="17" a="1"/>
  <c r="N585" i="17"/>
  <c r="N586" i="17" a="1"/>
  <c r="N586" i="17"/>
  <c r="N587" i="17" a="1"/>
  <c r="N587" i="17"/>
  <c r="N588" i="17" a="1"/>
  <c r="N588" i="17"/>
  <c r="N589" i="17" a="1"/>
  <c r="N589" i="17"/>
  <c r="N590" i="17" a="1"/>
  <c r="N590" i="17"/>
  <c r="N591" i="17" a="1"/>
  <c r="N591" i="17"/>
  <c r="N592" i="17" a="1"/>
  <c r="N592" i="17"/>
  <c r="N593" i="17" a="1"/>
  <c r="N593" i="17"/>
  <c r="N594" i="17" a="1"/>
  <c r="N594" i="17"/>
  <c r="N595" i="17" a="1"/>
  <c r="N595" i="17"/>
  <c r="N596" i="17" a="1"/>
  <c r="N596" i="17"/>
  <c r="N597" i="17" a="1"/>
  <c r="N597" i="17"/>
  <c r="N598" i="17" a="1"/>
  <c r="N598" i="17"/>
  <c r="N599" i="17" a="1"/>
  <c r="N599" i="17"/>
  <c r="N600" i="17" a="1"/>
  <c r="N600" i="17"/>
  <c r="N601" i="17" a="1"/>
  <c r="N601" i="17"/>
  <c r="N602" i="17" a="1"/>
  <c r="N602" i="17"/>
  <c r="N603" i="17" a="1"/>
  <c r="N603" i="17"/>
  <c r="N604" i="17" a="1"/>
  <c r="N604" i="17"/>
  <c r="N605" i="17" a="1"/>
  <c r="N605" i="17"/>
  <c r="N606" i="17" a="1"/>
  <c r="N606" i="17"/>
  <c r="N607" i="17" a="1"/>
  <c r="N607" i="17"/>
  <c r="N608" i="17" a="1"/>
  <c r="N608" i="17"/>
  <c r="N609" i="17" a="1"/>
  <c r="N609" i="17"/>
  <c r="N610" i="17" a="1"/>
  <c r="N610" i="17"/>
  <c r="N611" i="17" a="1"/>
  <c r="N611" i="17"/>
  <c r="N612" i="17" a="1"/>
  <c r="N612" i="17"/>
  <c r="N613" i="17" a="1"/>
  <c r="N613" i="17"/>
  <c r="N614" i="17" a="1"/>
  <c r="N614" i="17"/>
  <c r="N615" i="17" a="1"/>
  <c r="N615" i="17"/>
  <c r="N616" i="17" a="1"/>
  <c r="N616" i="17"/>
  <c r="N617" i="17" a="1"/>
  <c r="N617" i="17"/>
  <c r="N618" i="17" a="1"/>
  <c r="N618" i="17"/>
  <c r="N619" i="17" a="1"/>
  <c r="N619" i="17"/>
  <c r="N620" i="17" a="1"/>
  <c r="N620" i="17"/>
  <c r="N621" i="17" a="1"/>
  <c r="N621" i="17"/>
  <c r="N622" i="17" a="1"/>
  <c r="N622" i="17"/>
  <c r="N623" i="17" a="1"/>
  <c r="N623" i="17"/>
  <c r="N624" i="17" a="1"/>
  <c r="N624" i="17"/>
  <c r="N625" i="17" a="1"/>
  <c r="N625" i="17"/>
  <c r="N626" i="17" a="1"/>
  <c r="N626" i="17"/>
  <c r="N627" i="17" a="1"/>
  <c r="N627" i="17"/>
  <c r="N628" i="17" a="1"/>
  <c r="N628" i="17"/>
  <c r="N629" i="17" a="1"/>
  <c r="N629" i="17"/>
  <c r="N630" i="17" a="1"/>
  <c r="N630" i="17"/>
  <c r="N631" i="17" a="1"/>
  <c r="N631" i="17"/>
  <c r="N632" i="17" a="1"/>
  <c r="N632" i="17"/>
  <c r="N633" i="17" a="1"/>
  <c r="N633" i="17"/>
  <c r="N634" i="17" a="1"/>
  <c r="N634" i="17"/>
  <c r="N635" i="17" a="1"/>
  <c r="N635" i="17"/>
  <c r="N636" i="17" a="1"/>
  <c r="N636" i="17"/>
  <c r="N637" i="17" a="1"/>
  <c r="N637" i="17"/>
  <c r="N638" i="17" a="1"/>
  <c r="N638" i="17"/>
  <c r="N639" i="17" a="1"/>
  <c r="N639" i="17"/>
  <c r="N640" i="17" a="1"/>
  <c r="N640" i="17"/>
  <c r="N641" i="17" a="1"/>
  <c r="N641" i="17"/>
  <c r="N642" i="17" a="1"/>
  <c r="N642" i="17"/>
  <c r="N643" i="17" a="1"/>
  <c r="N643" i="17"/>
  <c r="N644" i="17" a="1"/>
  <c r="N644" i="17"/>
  <c r="N645" i="17" a="1"/>
  <c r="N645" i="17"/>
  <c r="N646" i="17" a="1"/>
  <c r="N646" i="17"/>
  <c r="N647" i="17" a="1"/>
  <c r="N647" i="17"/>
  <c r="N648" i="17" a="1"/>
  <c r="N648" i="17"/>
  <c r="N649" i="17" a="1"/>
  <c r="N649" i="17"/>
  <c r="N650" i="17" a="1"/>
  <c r="N650" i="17"/>
  <c r="N651" i="17" a="1"/>
  <c r="N651" i="17"/>
  <c r="N652" i="17" a="1"/>
  <c r="N652" i="17"/>
  <c r="N653" i="17" a="1"/>
  <c r="N653" i="17"/>
  <c r="N654" i="17" a="1"/>
  <c r="N654" i="17"/>
  <c r="N655" i="17" a="1"/>
  <c r="N655" i="17"/>
  <c r="N656" i="17" a="1"/>
  <c r="N656" i="17"/>
  <c r="N657" i="17" a="1"/>
  <c r="N657" i="17"/>
  <c r="N658" i="17" a="1"/>
  <c r="N658" i="17"/>
  <c r="N659" i="17" a="1"/>
  <c r="N659" i="17"/>
  <c r="N660" i="17" a="1"/>
  <c r="N660" i="17"/>
  <c r="N661" i="17" a="1"/>
  <c r="N661" i="17"/>
  <c r="N662" i="17" a="1"/>
  <c r="N662" i="17"/>
  <c r="N663" i="17" a="1"/>
  <c r="N663" i="17"/>
  <c r="N664" i="17" a="1"/>
  <c r="N664" i="17"/>
  <c r="N665" i="17" a="1"/>
  <c r="N665" i="17"/>
  <c r="N666" i="17" a="1"/>
  <c r="N666" i="17"/>
  <c r="N667" i="17" a="1"/>
  <c r="N667" i="17"/>
  <c r="N668" i="17" a="1"/>
  <c r="N668" i="17"/>
  <c r="N669" i="17" a="1"/>
  <c r="N669" i="17"/>
  <c r="N670" i="17" a="1"/>
  <c r="N670" i="17"/>
  <c r="N671" i="17" a="1"/>
  <c r="N671" i="17"/>
  <c r="N672" i="17" a="1"/>
  <c r="N672" i="17"/>
  <c r="N673" i="17" a="1"/>
  <c r="N673" i="17"/>
  <c r="N674" i="17" a="1"/>
  <c r="N674" i="17"/>
  <c r="N675" i="17" a="1"/>
  <c r="N675" i="17"/>
  <c r="N676" i="17" a="1"/>
  <c r="N676" i="17"/>
  <c r="N677" i="17" a="1"/>
  <c r="N677" i="17"/>
  <c r="N678" i="17" a="1"/>
  <c r="N678" i="17"/>
  <c r="N679" i="17" a="1"/>
  <c r="N679" i="17"/>
  <c r="N680" i="17" a="1"/>
  <c r="N680" i="17"/>
  <c r="N681" i="17" a="1"/>
  <c r="N681" i="17"/>
  <c r="N682" i="17" a="1"/>
  <c r="N682" i="17"/>
  <c r="N683" i="17" a="1"/>
  <c r="N683" i="17"/>
  <c r="N684" i="17" a="1"/>
  <c r="N684" i="17"/>
  <c r="N685" i="17" a="1"/>
  <c r="N685" i="17"/>
  <c r="N686" i="17" a="1"/>
  <c r="N686" i="17"/>
  <c r="N687" i="17" a="1"/>
  <c r="N687" i="17"/>
  <c r="N688" i="17" a="1"/>
  <c r="N688" i="17"/>
  <c r="N689" i="17" a="1"/>
  <c r="N689" i="17"/>
  <c r="N690" i="17" a="1"/>
  <c r="N690" i="17"/>
  <c r="N691" i="17" a="1"/>
  <c r="N691" i="17"/>
  <c r="N692" i="17" a="1"/>
  <c r="N692" i="17"/>
  <c r="N693" i="17" a="1"/>
  <c r="N693" i="17"/>
  <c r="N694" i="17" a="1"/>
  <c r="N694" i="17"/>
  <c r="N695" i="17" a="1"/>
  <c r="N695" i="17"/>
  <c r="N696" i="17" a="1"/>
  <c r="N696" i="17"/>
  <c r="N697" i="17" a="1"/>
  <c r="N697" i="17"/>
  <c r="N698" i="17" a="1"/>
  <c r="N698" i="17"/>
  <c r="N699" i="17" a="1"/>
  <c r="N699" i="17"/>
  <c r="N700" i="17" a="1"/>
  <c r="N700" i="17"/>
  <c r="N701" i="17" a="1"/>
  <c r="N701" i="17"/>
  <c r="N702" i="17" a="1"/>
  <c r="N702" i="17"/>
  <c r="N703" i="17" a="1"/>
  <c r="N703" i="17"/>
  <c r="N704" i="17" a="1"/>
  <c r="N704" i="17"/>
  <c r="N705" i="17" a="1"/>
  <c r="N705" i="17"/>
  <c r="N706" i="17" a="1"/>
  <c r="N706" i="17"/>
  <c r="N707" i="17" a="1"/>
  <c r="N707" i="17"/>
  <c r="N708" i="17" a="1"/>
  <c r="N708" i="17"/>
  <c r="N709" i="17" a="1"/>
  <c r="N709" i="17"/>
  <c r="N710" i="17" a="1"/>
  <c r="N710" i="17"/>
  <c r="N711" i="17" a="1"/>
  <c r="N711" i="17"/>
  <c r="N712" i="17" a="1"/>
  <c r="N712" i="17"/>
  <c r="N713" i="17" a="1"/>
  <c r="N713" i="17"/>
  <c r="N714" i="17" a="1"/>
  <c r="N714" i="17"/>
  <c r="N715" i="17" a="1"/>
  <c r="N715" i="17"/>
  <c r="N716" i="17" a="1"/>
  <c r="N716" i="17"/>
  <c r="N717" i="17" a="1"/>
  <c r="N717" i="17"/>
  <c r="N718" i="17" a="1"/>
  <c r="N718" i="17"/>
  <c r="N719" i="17" a="1"/>
  <c r="N719" i="17"/>
  <c r="N720" i="17" a="1"/>
  <c r="N720" i="17"/>
  <c r="N721" i="17" a="1"/>
  <c r="N721" i="17"/>
  <c r="N722" i="17" a="1"/>
  <c r="N722" i="17"/>
  <c r="N723" i="17" a="1"/>
  <c r="N723" i="17"/>
  <c r="N724" i="17" a="1"/>
  <c r="N724" i="17"/>
  <c r="N725" i="17" a="1"/>
  <c r="N725" i="17"/>
  <c r="N726" i="17" a="1"/>
  <c r="N726" i="17"/>
  <c r="N727" i="17" a="1"/>
  <c r="N727" i="17"/>
  <c r="N728" i="17" a="1"/>
  <c r="N728" i="17"/>
  <c r="N729" i="17" a="1"/>
  <c r="N729" i="17"/>
  <c r="N730" i="17" a="1"/>
  <c r="N730" i="17"/>
  <c r="N731" i="17" a="1"/>
  <c r="N731" i="17"/>
  <c r="N732" i="17" a="1"/>
  <c r="N732" i="17"/>
  <c r="N733" i="17" a="1"/>
  <c r="N733" i="17"/>
  <c r="N734" i="17" a="1"/>
  <c r="N734" i="17"/>
  <c r="N735" i="17" a="1"/>
  <c r="N735" i="17"/>
  <c r="N736" i="17" a="1"/>
  <c r="N736" i="17"/>
  <c r="N737" i="17" a="1"/>
  <c r="N737" i="17"/>
  <c r="N738" i="17" a="1"/>
  <c r="N738" i="17"/>
  <c r="N739" i="17" a="1"/>
  <c r="N739" i="17"/>
  <c r="N740" i="17" a="1"/>
  <c r="N740" i="17"/>
  <c r="N741" i="17" a="1"/>
  <c r="N741" i="17"/>
  <c r="N742" i="17" a="1"/>
  <c r="N742" i="17"/>
  <c r="N743" i="17" a="1"/>
  <c r="N743" i="17"/>
  <c r="N744" i="17" a="1"/>
  <c r="N744" i="17"/>
  <c r="N745" i="17" a="1"/>
  <c r="N745" i="17"/>
  <c r="N746" i="17" a="1"/>
  <c r="N746" i="17"/>
  <c r="N747" i="17" a="1"/>
  <c r="N747" i="17"/>
  <c r="N748" i="17" a="1"/>
  <c r="N748" i="17"/>
  <c r="N749" i="17" a="1"/>
  <c r="N749" i="17"/>
  <c r="N750" i="17" a="1"/>
  <c r="N750" i="17"/>
  <c r="N751" i="17" a="1"/>
  <c r="N751" i="17"/>
  <c r="N752" i="17" a="1"/>
  <c r="N752" i="17"/>
  <c r="N753" i="17" a="1"/>
  <c r="N753" i="17"/>
  <c r="N754" i="17" a="1"/>
  <c r="N754" i="17"/>
  <c r="N755" i="17" a="1"/>
  <c r="N755" i="17"/>
  <c r="N756" i="17" a="1"/>
  <c r="N756" i="17"/>
  <c r="N757" i="17" a="1"/>
  <c r="N757" i="17"/>
  <c r="N758" i="17" a="1"/>
  <c r="N758" i="17"/>
  <c r="N759" i="17" a="1"/>
  <c r="N759" i="17"/>
  <c r="N760" i="17" a="1"/>
  <c r="N760" i="17"/>
  <c r="N761" i="17" a="1"/>
  <c r="N761" i="17"/>
  <c r="N762" i="17" a="1"/>
  <c r="N762" i="17"/>
  <c r="N763" i="17" a="1"/>
  <c r="N763" i="17"/>
  <c r="N764" i="17" a="1"/>
  <c r="N764" i="17"/>
  <c r="N765" i="17" a="1"/>
  <c r="N765" i="17"/>
  <c r="N766" i="17" a="1"/>
  <c r="N766" i="17"/>
  <c r="N767" i="17" a="1"/>
  <c r="N767" i="17"/>
  <c r="N768" i="17" a="1"/>
  <c r="N768" i="17"/>
  <c r="N769" i="17" a="1"/>
  <c r="N769" i="17"/>
  <c r="N770" i="17" a="1"/>
  <c r="N770" i="17"/>
  <c r="N771" i="17" a="1"/>
  <c r="N771" i="17"/>
  <c r="N772" i="17" a="1"/>
  <c r="N772" i="17"/>
  <c r="N773" i="17" a="1"/>
  <c r="N773" i="17"/>
  <c r="N774" i="17" a="1"/>
  <c r="N774" i="17"/>
  <c r="N775" i="17" a="1"/>
  <c r="N775" i="17"/>
  <c r="N776" i="17" a="1"/>
  <c r="N776" i="17"/>
  <c r="N777" i="17" a="1"/>
  <c r="N777" i="17"/>
  <c r="N778" i="17" a="1"/>
  <c r="N778" i="17"/>
  <c r="N779" i="17" a="1"/>
  <c r="N779" i="17"/>
  <c r="N780" i="17" a="1"/>
  <c r="N780" i="17"/>
  <c r="N781" i="17" a="1"/>
  <c r="N781" i="17"/>
  <c r="N782" i="17" a="1"/>
  <c r="N782" i="17"/>
  <c r="N783" i="17" a="1"/>
  <c r="N783" i="17"/>
  <c r="N784" i="17" a="1"/>
  <c r="N784" i="17"/>
  <c r="N785" i="17" a="1"/>
  <c r="N785" i="17"/>
  <c r="N786" i="17" a="1"/>
  <c r="N786" i="17"/>
  <c r="N787" i="17" a="1"/>
  <c r="N787" i="17"/>
  <c r="N788" i="17" a="1"/>
  <c r="N788" i="17"/>
  <c r="N789" i="17" a="1"/>
  <c r="N789" i="17"/>
  <c r="N790" i="17" a="1"/>
  <c r="N790" i="17"/>
  <c r="N791" i="17" a="1"/>
  <c r="N791" i="17"/>
  <c r="N792" i="17" a="1"/>
  <c r="N792" i="17"/>
  <c r="N793" i="17" a="1"/>
  <c r="N793" i="17"/>
  <c r="N794" i="17" a="1"/>
  <c r="N794" i="17"/>
  <c r="N795" i="17" a="1"/>
  <c r="N795" i="17"/>
  <c r="N796" i="17" a="1"/>
  <c r="N796" i="17"/>
  <c r="N797" i="17" a="1"/>
  <c r="N797" i="17"/>
  <c r="N798" i="17" a="1"/>
  <c r="N798" i="17"/>
  <c r="N799" i="17" a="1"/>
  <c r="N799" i="17"/>
  <c r="N800" i="17" a="1"/>
  <c r="N800" i="17"/>
  <c r="N801" i="17" a="1"/>
  <c r="N801" i="17"/>
  <c r="N802" i="17" a="1"/>
  <c r="N802" i="17"/>
  <c r="N803" i="17" a="1"/>
  <c r="N803" i="17"/>
  <c r="N804" i="17" a="1"/>
  <c r="N804" i="17"/>
  <c r="N805" i="17" a="1"/>
  <c r="N805" i="17"/>
  <c r="N806" i="17" a="1"/>
  <c r="N806" i="17"/>
  <c r="N807" i="17" a="1"/>
  <c r="N807" i="17"/>
  <c r="N808" i="17" a="1"/>
  <c r="N808" i="17"/>
  <c r="N809" i="17" a="1"/>
  <c r="N809" i="17"/>
  <c r="N810" i="17" a="1"/>
  <c r="N810" i="17"/>
  <c r="N811" i="17" a="1"/>
  <c r="N811" i="17"/>
  <c r="N812" i="17" a="1"/>
  <c r="N812" i="17"/>
  <c r="N813" i="17" a="1"/>
  <c r="N813" i="17"/>
  <c r="N814" i="17" a="1"/>
  <c r="N814" i="17"/>
  <c r="N815" i="17" a="1"/>
  <c r="N815" i="17"/>
  <c r="N816" i="17" a="1"/>
  <c r="N816" i="17"/>
  <c r="N817" i="17" a="1"/>
  <c r="N817" i="17"/>
  <c r="N818" i="17" a="1"/>
  <c r="N818" i="17"/>
  <c r="N819" i="17" a="1"/>
  <c r="N819" i="17"/>
  <c r="N820" i="17" a="1"/>
  <c r="N820" i="17"/>
  <c r="N821" i="17" a="1"/>
  <c r="N821" i="17"/>
  <c r="N822" i="17" a="1"/>
  <c r="N822" i="17"/>
  <c r="N823" i="17" a="1"/>
  <c r="N823" i="17"/>
  <c r="N824" i="17" a="1"/>
  <c r="N824" i="17"/>
  <c r="N825" i="17" a="1"/>
  <c r="N825" i="17"/>
  <c r="N826" i="17" a="1"/>
  <c r="N826" i="17"/>
  <c r="N827" i="17" a="1"/>
  <c r="N827" i="17"/>
  <c r="N828" i="17" a="1"/>
  <c r="N828" i="17"/>
  <c r="N829" i="17" a="1"/>
  <c r="N829" i="17"/>
  <c r="N830" i="17" a="1"/>
  <c r="N830" i="17"/>
  <c r="N831" i="17" a="1"/>
  <c r="N831" i="17"/>
  <c r="N832" i="17" a="1"/>
  <c r="N832" i="17"/>
  <c r="N833" i="17" a="1"/>
  <c r="N833" i="17"/>
  <c r="N834" i="17" a="1"/>
  <c r="N834" i="17"/>
  <c r="N835" i="17" a="1"/>
  <c r="N835" i="17"/>
  <c r="N836" i="17" a="1"/>
  <c r="N836" i="17"/>
  <c r="N837" i="17" a="1"/>
  <c r="N837" i="17"/>
  <c r="N838" i="17" a="1"/>
  <c r="N838" i="17"/>
  <c r="N839" i="17" a="1"/>
  <c r="N839" i="17"/>
  <c r="N840" i="17" a="1"/>
  <c r="N840" i="17"/>
  <c r="N841" i="17" a="1"/>
  <c r="N841" i="17"/>
  <c r="N842" i="17" a="1"/>
  <c r="N842" i="17"/>
  <c r="N843" i="17" a="1"/>
  <c r="N843" i="17"/>
  <c r="N844" i="17" a="1"/>
  <c r="N844" i="17"/>
  <c r="N845" i="17" a="1"/>
  <c r="N845" i="17"/>
  <c r="N846" i="17" a="1"/>
  <c r="N846" i="17"/>
  <c r="N847" i="17" a="1"/>
  <c r="N847" i="17"/>
  <c r="N848" i="17" a="1"/>
  <c r="N848" i="17"/>
  <c r="N849" i="17" a="1"/>
  <c r="N849" i="17"/>
  <c r="N850" i="17" a="1"/>
  <c r="N850" i="17"/>
  <c r="N851" i="17" a="1"/>
  <c r="N851" i="17"/>
  <c r="N852" i="17" a="1"/>
  <c r="N852" i="17"/>
  <c r="N853" i="17" a="1"/>
  <c r="N853" i="17"/>
  <c r="N854" i="17" a="1"/>
  <c r="N854" i="17"/>
  <c r="N855" i="17" a="1"/>
  <c r="N855" i="17"/>
  <c r="N856" i="17" a="1"/>
  <c r="N856" i="17"/>
  <c r="N857" i="17" a="1"/>
  <c r="N857" i="17"/>
  <c r="N858" i="17" a="1"/>
  <c r="N858" i="17"/>
  <c r="N859" i="17" a="1"/>
  <c r="N859" i="17"/>
  <c r="N860" i="17" a="1"/>
  <c r="N860" i="17"/>
  <c r="N861" i="17" a="1"/>
  <c r="N861" i="17"/>
  <c r="N862" i="17" a="1"/>
  <c r="N862" i="17"/>
  <c r="N863" i="17" a="1"/>
  <c r="N863" i="17"/>
  <c r="N864" i="17" a="1"/>
  <c r="N864" i="17"/>
  <c r="N865" i="17" a="1"/>
  <c r="N865" i="17"/>
  <c r="N866" i="17" a="1"/>
  <c r="N866" i="17"/>
  <c r="N867" i="17" a="1"/>
  <c r="N867" i="17"/>
  <c r="N868" i="17" a="1"/>
  <c r="N868" i="17"/>
  <c r="N869" i="17" a="1"/>
  <c r="N869" i="17"/>
  <c r="N870" i="17" a="1"/>
  <c r="N870" i="17"/>
  <c r="N871" i="17" a="1"/>
  <c r="N871" i="17"/>
  <c r="N872" i="17" a="1"/>
  <c r="N872" i="17"/>
  <c r="N873" i="17" a="1"/>
  <c r="N873" i="17"/>
  <c r="N874" i="17" a="1"/>
  <c r="N874" i="17"/>
  <c r="N875" i="17" a="1"/>
  <c r="N875" i="17"/>
  <c r="N876" i="17" a="1"/>
  <c r="N876" i="17"/>
  <c r="N877" i="17" a="1"/>
  <c r="N877" i="17"/>
  <c r="N878" i="17" a="1"/>
  <c r="N878" i="17"/>
  <c r="N879" i="17" a="1"/>
  <c r="N879" i="17"/>
  <c r="N880" i="17" a="1"/>
  <c r="N880" i="17"/>
  <c r="N881" i="17" a="1"/>
  <c r="N881" i="17"/>
  <c r="N882" i="17" a="1"/>
  <c r="N882" i="17"/>
  <c r="N883" i="17" a="1"/>
  <c r="N883" i="17"/>
  <c r="N884" i="17" a="1"/>
  <c r="N884" i="17"/>
  <c r="N885" i="17" a="1"/>
  <c r="N885" i="17"/>
  <c r="N886" i="17" a="1"/>
  <c r="N886" i="17"/>
  <c r="N887" i="17" a="1"/>
  <c r="N887" i="17"/>
  <c r="N888" i="17" a="1"/>
  <c r="N888" i="17"/>
  <c r="N889" i="17" a="1"/>
  <c r="N889" i="17"/>
  <c r="N890" i="17" a="1"/>
  <c r="N890" i="17"/>
  <c r="N891" i="17" a="1"/>
  <c r="N891" i="17"/>
  <c r="N892" i="17" a="1"/>
  <c r="N892" i="17"/>
  <c r="N893" i="17" a="1"/>
  <c r="N893" i="17"/>
  <c r="N894" i="17" a="1"/>
  <c r="N894" i="17"/>
  <c r="N895" i="17" a="1"/>
  <c r="N895" i="17"/>
  <c r="N896" i="17" a="1"/>
  <c r="N896" i="17"/>
  <c r="N897" i="17" a="1"/>
  <c r="N897" i="17"/>
  <c r="N898" i="17" a="1"/>
  <c r="N898" i="17"/>
  <c r="N899" i="17" a="1"/>
  <c r="N899" i="17"/>
  <c r="N900" i="17" a="1"/>
  <c r="N900" i="17"/>
  <c r="N901" i="17" a="1"/>
  <c r="N901" i="17"/>
  <c r="N902" i="17" a="1"/>
  <c r="N902" i="17"/>
  <c r="N903" i="17" a="1"/>
  <c r="N903" i="17"/>
  <c r="N904" i="17" a="1"/>
  <c r="N904" i="17"/>
  <c r="N905" i="17" a="1"/>
  <c r="N905" i="17"/>
  <c r="N906" i="17" a="1"/>
  <c r="N906" i="17"/>
  <c r="N907" i="17" a="1"/>
  <c r="N907" i="17"/>
  <c r="N908" i="17" a="1"/>
  <c r="N908" i="17"/>
  <c r="N909" i="17" a="1"/>
  <c r="N909" i="17"/>
  <c r="N910" i="17" a="1"/>
  <c r="N910" i="17"/>
  <c r="N911" i="17" a="1"/>
  <c r="N911" i="17"/>
  <c r="N912" i="17" a="1"/>
  <c r="N912" i="17"/>
  <c r="N913" i="17" a="1"/>
  <c r="N913" i="17"/>
  <c r="N914" i="17" a="1"/>
  <c r="N914" i="17"/>
  <c r="N915" i="17" a="1"/>
  <c r="N915" i="17"/>
  <c r="N916" i="17" a="1"/>
  <c r="N916" i="17"/>
  <c r="N917" i="17" a="1"/>
  <c r="N917" i="17"/>
  <c r="N918" i="17" a="1"/>
  <c r="N918" i="17"/>
  <c r="N919" i="17" a="1"/>
  <c r="N919" i="17"/>
  <c r="N920" i="17" a="1"/>
  <c r="N920" i="17"/>
  <c r="N921" i="17" a="1"/>
  <c r="N921" i="17"/>
  <c r="N922" i="17" a="1"/>
  <c r="N922" i="17"/>
  <c r="N923" i="17" a="1"/>
  <c r="N923" i="17"/>
  <c r="N924" i="17" a="1"/>
  <c r="N924" i="17"/>
  <c r="N925" i="17" a="1"/>
  <c r="N925" i="17"/>
  <c r="N926" i="17" a="1"/>
  <c r="N926" i="17"/>
  <c r="N927" i="17" a="1"/>
  <c r="N927" i="17"/>
  <c r="N928" i="17" a="1"/>
  <c r="N928" i="17"/>
  <c r="N929" i="17" a="1"/>
  <c r="N929" i="17"/>
  <c r="N930" i="17" a="1"/>
  <c r="N930" i="17"/>
  <c r="N931" i="17" a="1"/>
  <c r="N931" i="17"/>
  <c r="N932" i="17" a="1"/>
  <c r="N932" i="17"/>
  <c r="N933" i="17" a="1"/>
  <c r="N933" i="17"/>
  <c r="N934" i="17" a="1"/>
  <c r="N934" i="17"/>
  <c r="N935" i="17" a="1"/>
  <c r="N935" i="17"/>
  <c r="N936" i="17" a="1"/>
  <c r="N936" i="17"/>
  <c r="N937" i="17" a="1"/>
  <c r="N937" i="17"/>
  <c r="N938" i="17" a="1"/>
  <c r="N938" i="17"/>
  <c r="N939" i="17" a="1"/>
  <c r="N939" i="17"/>
  <c r="N940" i="17" a="1"/>
  <c r="N940" i="17"/>
  <c r="N941" i="17" a="1"/>
  <c r="N941" i="17"/>
  <c r="N942" i="17" a="1"/>
  <c r="N942" i="17"/>
  <c r="N943" i="17" a="1"/>
  <c r="N943" i="17"/>
  <c r="N944" i="17" a="1"/>
  <c r="N944" i="17"/>
  <c r="N945" i="17" a="1"/>
  <c r="N945" i="17"/>
  <c r="N946" i="17" a="1"/>
  <c r="N946" i="17"/>
  <c r="N947" i="17" a="1"/>
  <c r="N947" i="17"/>
  <c r="N948" i="17" a="1"/>
  <c r="N948" i="17"/>
  <c r="N949" i="17" a="1"/>
  <c r="N949" i="17"/>
  <c r="N950" i="17" a="1"/>
  <c r="N950" i="17"/>
  <c r="N951" i="17" a="1"/>
  <c r="N951" i="17"/>
  <c r="N952" i="17" a="1"/>
  <c r="N952" i="17"/>
  <c r="N953" i="17" a="1"/>
  <c r="N953" i="17"/>
  <c r="N954" i="17" a="1"/>
  <c r="N954" i="17"/>
  <c r="N955" i="17" a="1"/>
  <c r="N955" i="17"/>
  <c r="N956" i="17" a="1"/>
  <c r="N956" i="17"/>
  <c r="N957" i="17" a="1"/>
  <c r="N957" i="17"/>
  <c r="N958" i="17" a="1"/>
  <c r="N958" i="17"/>
  <c r="N959" i="17" a="1"/>
  <c r="N959" i="17"/>
  <c r="N960" i="17" a="1"/>
  <c r="N960" i="17"/>
  <c r="N961" i="17" a="1"/>
  <c r="N961" i="17"/>
  <c r="N962" i="17" a="1"/>
  <c r="N962" i="17"/>
  <c r="N963" i="17" a="1"/>
  <c r="N963" i="17"/>
  <c r="N964" i="17" a="1"/>
  <c r="N964" i="17"/>
  <c r="N965" i="17" a="1"/>
  <c r="N965" i="17"/>
  <c r="N966" i="17" a="1"/>
  <c r="N966" i="17"/>
  <c r="N967" i="17" a="1"/>
  <c r="N967" i="17"/>
  <c r="N968" i="17" a="1"/>
  <c r="N968" i="17"/>
  <c r="N969" i="17" a="1"/>
  <c r="N969" i="17"/>
  <c r="N970" i="17" a="1"/>
  <c r="N970" i="17"/>
  <c r="N971" i="17" a="1"/>
  <c r="N971" i="17"/>
  <c r="N972" i="17" a="1"/>
  <c r="N972" i="17"/>
  <c r="N973" i="17" a="1"/>
  <c r="N973" i="17"/>
  <c r="N974" i="17" a="1"/>
  <c r="N974" i="17"/>
  <c r="N975" i="17" a="1"/>
  <c r="N975" i="17"/>
  <c r="N976" i="17" a="1"/>
  <c r="N976" i="17"/>
  <c r="N977" i="17" a="1"/>
  <c r="N977" i="17"/>
  <c r="N978" i="17" a="1"/>
  <c r="N978" i="17"/>
  <c r="N979" i="17" a="1"/>
  <c r="N979" i="17"/>
  <c r="N980" i="17" a="1"/>
  <c r="N980" i="17"/>
  <c r="N981" i="17" a="1"/>
  <c r="N981" i="17"/>
  <c r="N982" i="17" a="1"/>
  <c r="N982" i="17"/>
  <c r="N983" i="17" a="1"/>
  <c r="N983" i="17"/>
  <c r="N984" i="17" a="1"/>
  <c r="N984" i="17"/>
  <c r="N985" i="17" a="1"/>
  <c r="N985" i="17"/>
  <c r="N986" i="17" a="1"/>
  <c r="N986" i="17"/>
  <c r="N987" i="17" a="1"/>
  <c r="N987" i="17"/>
  <c r="N988" i="17" a="1"/>
  <c r="N988" i="17"/>
  <c r="N989" i="17" a="1"/>
  <c r="N989" i="17"/>
  <c r="N990" i="17" a="1"/>
  <c r="N990" i="17"/>
  <c r="N991" i="17" a="1"/>
  <c r="N991" i="17"/>
  <c r="N992" i="17" a="1"/>
  <c r="N992" i="17"/>
  <c r="N993" i="17" a="1"/>
  <c r="N993" i="17"/>
  <c r="N994" i="17" a="1"/>
  <c r="N994" i="17"/>
  <c r="N995" i="17" a="1"/>
  <c r="N995" i="17"/>
  <c r="N996" i="17" a="1"/>
  <c r="N996" i="17"/>
  <c r="N997" i="17" a="1"/>
  <c r="N997" i="17"/>
  <c r="N998" i="17" a="1"/>
  <c r="N998" i="17"/>
  <c r="N999" i="17" a="1"/>
  <c r="N999" i="17"/>
  <c r="N1000" i="17" a="1"/>
  <c r="N1000" i="17"/>
  <c r="N1001" i="17" a="1"/>
  <c r="N1001" i="17"/>
  <c r="M2" i="17" a="1"/>
  <c r="M2" i="17"/>
  <c r="M3" i="17" a="1"/>
  <c r="M3" i="17"/>
  <c r="M4" i="17" a="1"/>
  <c r="M4" i="17"/>
  <c r="M5" i="17" a="1"/>
  <c r="M5" i="17"/>
  <c r="M6" i="17" a="1"/>
  <c r="M6" i="17"/>
  <c r="M7" i="17" a="1"/>
  <c r="M7" i="17"/>
  <c r="M8" i="17" a="1"/>
  <c r="M8" i="17"/>
  <c r="M9" i="17" a="1"/>
  <c r="M9" i="17"/>
  <c r="M10" i="17" a="1"/>
  <c r="M10" i="17"/>
  <c r="M11" i="17" a="1"/>
  <c r="M11" i="17"/>
  <c r="M12" i="17" a="1"/>
  <c r="M12" i="17"/>
  <c r="M13" i="17" a="1"/>
  <c r="M13" i="17"/>
  <c r="M14" i="17" a="1"/>
  <c r="M14" i="17"/>
  <c r="M15" i="17" a="1"/>
  <c r="M15" i="17"/>
  <c r="M16" i="17" a="1"/>
  <c r="M16" i="17"/>
  <c r="M17" i="17" a="1"/>
  <c r="M17" i="17"/>
  <c r="M18" i="17" a="1"/>
  <c r="M18" i="17"/>
  <c r="M19" i="17" a="1"/>
  <c r="M19" i="17"/>
  <c r="M20" i="17" a="1"/>
  <c r="M20" i="17"/>
  <c r="M21" i="17" a="1"/>
  <c r="M21" i="17"/>
  <c r="M22" i="17" a="1"/>
  <c r="M22" i="17"/>
  <c r="M23" i="17" a="1"/>
  <c r="M23" i="17"/>
  <c r="M24" i="17" a="1"/>
  <c r="M24" i="17"/>
  <c r="M25" i="17" a="1"/>
  <c r="M25" i="17"/>
  <c r="M26" i="17" a="1"/>
  <c r="M26" i="17"/>
  <c r="M27" i="17" a="1"/>
  <c r="M27" i="17"/>
  <c r="M28" i="17" a="1"/>
  <c r="M28" i="17"/>
  <c r="M29" i="17" a="1"/>
  <c r="M29" i="17"/>
  <c r="M30" i="17" a="1"/>
  <c r="M30" i="17"/>
  <c r="M31" i="17" a="1"/>
  <c r="M31" i="17"/>
  <c r="M32" i="17" a="1"/>
  <c r="M32" i="17"/>
  <c r="M33" i="17" a="1"/>
  <c r="M33" i="17"/>
  <c r="M34" i="17" a="1"/>
  <c r="M34" i="17"/>
  <c r="M35" i="17" a="1"/>
  <c r="M35" i="17"/>
  <c r="M36" i="17" a="1"/>
  <c r="M36" i="17"/>
  <c r="M37" i="17" a="1"/>
  <c r="M37" i="17"/>
  <c r="M38" i="17" a="1"/>
  <c r="M38" i="17"/>
  <c r="M39" i="17" a="1"/>
  <c r="M39" i="17"/>
  <c r="M40" i="17" a="1"/>
  <c r="M40" i="17"/>
  <c r="M41" i="17" a="1"/>
  <c r="M41" i="17"/>
  <c r="M42" i="17" a="1"/>
  <c r="M42" i="17"/>
  <c r="M43" i="17" a="1"/>
  <c r="M43" i="17"/>
  <c r="M44" i="17" a="1"/>
  <c r="M44" i="17"/>
  <c r="M45" i="17" a="1"/>
  <c r="M45" i="17"/>
  <c r="M46" i="17" a="1"/>
  <c r="M46" i="17"/>
  <c r="M47" i="17" a="1"/>
  <c r="M47" i="17"/>
  <c r="M48" i="17" a="1"/>
  <c r="M48" i="17"/>
  <c r="M49" i="17" a="1"/>
  <c r="M49" i="17"/>
  <c r="M50" i="17" a="1"/>
  <c r="M50" i="17"/>
  <c r="M51" i="17" a="1"/>
  <c r="M51" i="17"/>
  <c r="M52" i="17" a="1"/>
  <c r="M52" i="17"/>
  <c r="M53" i="17" a="1"/>
  <c r="M53" i="17"/>
  <c r="M54" i="17" a="1"/>
  <c r="M54" i="17"/>
  <c r="M55" i="17" a="1"/>
  <c r="M55" i="17"/>
  <c r="M56" i="17" a="1"/>
  <c r="M56" i="17"/>
  <c r="M57" i="17" a="1"/>
  <c r="M57" i="17"/>
  <c r="M58" i="17" a="1"/>
  <c r="M58" i="17"/>
  <c r="M59" i="17" a="1"/>
  <c r="M59" i="17"/>
  <c r="M60" i="17" a="1"/>
  <c r="M60" i="17"/>
  <c r="M61" i="17" a="1"/>
  <c r="M61" i="17"/>
  <c r="M62" i="17" a="1"/>
  <c r="M62" i="17"/>
  <c r="M63" i="17" a="1"/>
  <c r="M63" i="17"/>
  <c r="M64" i="17" a="1"/>
  <c r="M64" i="17"/>
  <c r="M65" i="17" a="1"/>
  <c r="M65" i="17"/>
  <c r="M66" i="17" a="1"/>
  <c r="M66" i="17"/>
  <c r="M67" i="17" a="1"/>
  <c r="M67" i="17"/>
  <c r="M68" i="17" a="1"/>
  <c r="M68" i="17"/>
  <c r="M69" i="17" a="1"/>
  <c r="M69" i="17"/>
  <c r="M70" i="17" a="1"/>
  <c r="M70" i="17"/>
  <c r="M71" i="17" a="1"/>
  <c r="M71" i="17"/>
  <c r="M72" i="17" a="1"/>
  <c r="M72" i="17"/>
  <c r="M73" i="17" a="1"/>
  <c r="M73" i="17"/>
  <c r="M74" i="17" a="1"/>
  <c r="M74" i="17"/>
  <c r="M75" i="17" a="1"/>
  <c r="M75" i="17"/>
  <c r="M76" i="17" a="1"/>
  <c r="M76" i="17"/>
  <c r="M77" i="17" a="1"/>
  <c r="M77" i="17"/>
  <c r="M78" i="17" a="1"/>
  <c r="M78" i="17"/>
  <c r="M79" i="17" a="1"/>
  <c r="M79" i="17"/>
  <c r="M80" i="17" a="1"/>
  <c r="M80" i="17"/>
  <c r="M81" i="17" a="1"/>
  <c r="M81" i="17"/>
  <c r="M82" i="17" a="1"/>
  <c r="M82" i="17"/>
  <c r="M83" i="17" a="1"/>
  <c r="M83" i="17"/>
  <c r="M84" i="17" a="1"/>
  <c r="M84" i="17"/>
  <c r="M85" i="17" a="1"/>
  <c r="M85" i="17"/>
  <c r="M86" i="17" a="1"/>
  <c r="M86" i="17"/>
  <c r="M87" i="17" a="1"/>
  <c r="M87" i="17"/>
  <c r="M88" i="17" a="1"/>
  <c r="M88" i="17"/>
  <c r="M89" i="17" a="1"/>
  <c r="M89" i="17"/>
  <c r="M90" i="17" a="1"/>
  <c r="M90" i="17"/>
  <c r="M91" i="17" a="1"/>
  <c r="M91" i="17"/>
  <c r="M92" i="17" a="1"/>
  <c r="M92" i="17"/>
  <c r="M93" i="17" a="1"/>
  <c r="M93" i="17"/>
  <c r="M94" i="17" a="1"/>
  <c r="M94" i="17"/>
  <c r="M95" i="17" a="1"/>
  <c r="M95" i="17"/>
  <c r="M96" i="17" a="1"/>
  <c r="M96" i="17"/>
  <c r="M97" i="17" a="1"/>
  <c r="M97" i="17"/>
  <c r="M98" i="17" a="1"/>
  <c r="M98" i="17"/>
  <c r="M99" i="17" a="1"/>
  <c r="M99" i="17"/>
  <c r="M100" i="17" a="1"/>
  <c r="M100" i="17"/>
  <c r="M101" i="17" a="1"/>
  <c r="M101" i="17"/>
  <c r="M102" i="17" a="1"/>
  <c r="M102" i="17"/>
  <c r="M103" i="17" a="1"/>
  <c r="M103" i="17"/>
  <c r="M104" i="17" a="1"/>
  <c r="M104" i="17"/>
  <c r="M105" i="17" a="1"/>
  <c r="M105" i="17"/>
  <c r="M106" i="17" a="1"/>
  <c r="M106" i="17"/>
  <c r="M107" i="17" a="1"/>
  <c r="M107" i="17"/>
  <c r="M108" i="17" a="1"/>
  <c r="M108" i="17"/>
  <c r="M109" i="17" a="1"/>
  <c r="M109" i="17"/>
  <c r="M110" i="17" a="1"/>
  <c r="M110" i="17"/>
  <c r="M111" i="17" a="1"/>
  <c r="M111" i="17"/>
  <c r="M112" i="17" a="1"/>
  <c r="M112" i="17"/>
  <c r="M113" i="17" a="1"/>
  <c r="M113" i="17"/>
  <c r="M114" i="17" a="1"/>
  <c r="M114" i="17"/>
  <c r="M115" i="17" a="1"/>
  <c r="M115" i="17"/>
  <c r="M116" i="17" a="1"/>
  <c r="M116" i="17"/>
  <c r="M117" i="17" a="1"/>
  <c r="M117" i="17"/>
  <c r="M118" i="17" a="1"/>
  <c r="M118" i="17"/>
  <c r="M119" i="17" a="1"/>
  <c r="M119" i="17"/>
  <c r="M120" i="17" a="1"/>
  <c r="M120" i="17"/>
  <c r="M121" i="17" a="1"/>
  <c r="M121" i="17"/>
  <c r="M122" i="17" a="1"/>
  <c r="M122" i="17"/>
  <c r="M123" i="17" a="1"/>
  <c r="M123" i="17"/>
  <c r="M124" i="17" a="1"/>
  <c r="M124" i="17"/>
  <c r="M125" i="17" a="1"/>
  <c r="M125" i="17"/>
  <c r="M126" i="17" a="1"/>
  <c r="M126" i="17"/>
  <c r="M127" i="17" a="1"/>
  <c r="M127" i="17"/>
  <c r="M128" i="17" a="1"/>
  <c r="M128" i="17"/>
  <c r="M129" i="17" a="1"/>
  <c r="M129" i="17"/>
  <c r="M130" i="17" a="1"/>
  <c r="M130" i="17"/>
  <c r="M131" i="17" a="1"/>
  <c r="M131" i="17"/>
  <c r="M132" i="17" a="1"/>
  <c r="M132" i="17"/>
  <c r="M133" i="17" a="1"/>
  <c r="M133" i="17"/>
  <c r="M134" i="17" a="1"/>
  <c r="M134" i="17"/>
  <c r="M135" i="17" a="1"/>
  <c r="M135" i="17"/>
  <c r="M136" i="17" a="1"/>
  <c r="M136" i="17"/>
  <c r="M137" i="17" a="1"/>
  <c r="M137" i="17"/>
  <c r="M138" i="17" a="1"/>
  <c r="M138" i="17"/>
  <c r="M139" i="17" a="1"/>
  <c r="M139" i="17"/>
  <c r="M140" i="17" a="1"/>
  <c r="M140" i="17"/>
  <c r="M141" i="17" a="1"/>
  <c r="M141" i="17"/>
  <c r="M142" i="17" a="1"/>
  <c r="M142" i="17"/>
  <c r="M143" i="17" a="1"/>
  <c r="M143" i="17"/>
  <c r="M144" i="17" a="1"/>
  <c r="M144" i="17"/>
  <c r="M145" i="17" a="1"/>
  <c r="M145" i="17"/>
  <c r="M146" i="17" a="1"/>
  <c r="M146" i="17"/>
  <c r="M147" i="17" a="1"/>
  <c r="M147" i="17"/>
  <c r="M148" i="17" a="1"/>
  <c r="M148" i="17"/>
  <c r="M149" i="17" a="1"/>
  <c r="M149" i="17"/>
  <c r="M150" i="17" a="1"/>
  <c r="M150" i="17"/>
  <c r="M151" i="17" a="1"/>
  <c r="M151" i="17"/>
  <c r="M152" i="17" a="1"/>
  <c r="M152" i="17"/>
  <c r="M153" i="17" a="1"/>
  <c r="M153" i="17"/>
  <c r="M154" i="17" a="1"/>
  <c r="M154" i="17"/>
  <c r="M155" i="17" a="1"/>
  <c r="M155" i="17"/>
  <c r="M156" i="17" a="1"/>
  <c r="M156" i="17"/>
  <c r="M157" i="17" a="1"/>
  <c r="M157" i="17"/>
  <c r="M158" i="17" a="1"/>
  <c r="M158" i="17"/>
  <c r="M159" i="17" a="1"/>
  <c r="M159" i="17"/>
  <c r="M160" i="17" a="1"/>
  <c r="M160" i="17"/>
  <c r="M161" i="17" a="1"/>
  <c r="M161" i="17"/>
  <c r="M162" i="17" a="1"/>
  <c r="M162" i="17"/>
  <c r="M163" i="17" a="1"/>
  <c r="M163" i="17"/>
  <c r="M164" i="17" a="1"/>
  <c r="M164" i="17"/>
  <c r="M165" i="17" a="1"/>
  <c r="M165" i="17"/>
  <c r="M166" i="17" a="1"/>
  <c r="M166" i="17"/>
  <c r="M167" i="17" a="1"/>
  <c r="M167" i="17"/>
  <c r="M168" i="17" a="1"/>
  <c r="M168" i="17"/>
  <c r="M169" i="17" a="1"/>
  <c r="M169" i="17"/>
  <c r="M170" i="17" a="1"/>
  <c r="M170" i="17"/>
  <c r="M171" i="17" a="1"/>
  <c r="M171" i="17"/>
  <c r="M172" i="17" a="1"/>
  <c r="M172" i="17"/>
  <c r="M173" i="17" a="1"/>
  <c r="M173" i="17"/>
  <c r="M174" i="17" a="1"/>
  <c r="M174" i="17"/>
  <c r="M175" i="17" a="1"/>
  <c r="M175" i="17"/>
  <c r="M176" i="17" a="1"/>
  <c r="M176" i="17"/>
  <c r="M177" i="17" a="1"/>
  <c r="M177" i="17"/>
  <c r="M178" i="17" a="1"/>
  <c r="M178" i="17"/>
  <c r="M179" i="17" a="1"/>
  <c r="M179" i="17"/>
  <c r="M180" i="17" a="1"/>
  <c r="M180" i="17"/>
  <c r="M181" i="17" a="1"/>
  <c r="M181" i="17"/>
  <c r="M182" i="17" a="1"/>
  <c r="M182" i="17"/>
  <c r="M183" i="17" a="1"/>
  <c r="M183" i="17"/>
  <c r="M184" i="17" a="1"/>
  <c r="M184" i="17"/>
  <c r="M185" i="17" a="1"/>
  <c r="M185" i="17"/>
  <c r="M186" i="17" a="1"/>
  <c r="M186" i="17"/>
  <c r="M187" i="17" a="1"/>
  <c r="M187" i="17"/>
  <c r="M188" i="17" a="1"/>
  <c r="M188" i="17"/>
  <c r="M189" i="17" a="1"/>
  <c r="M189" i="17"/>
  <c r="M190" i="17" a="1"/>
  <c r="M190" i="17"/>
  <c r="M191" i="17" a="1"/>
  <c r="M191" i="17"/>
  <c r="M192" i="17" a="1"/>
  <c r="M192" i="17"/>
  <c r="M193" i="17" a="1"/>
  <c r="M193" i="17"/>
  <c r="M194" i="17" a="1"/>
  <c r="M194" i="17"/>
  <c r="M195" i="17" a="1"/>
  <c r="M195" i="17"/>
  <c r="M196" i="17" a="1"/>
  <c r="M196" i="17"/>
  <c r="M197" i="17" a="1"/>
  <c r="M197" i="17"/>
  <c r="M198" i="17" a="1"/>
  <c r="M198" i="17"/>
  <c r="M199" i="17" a="1"/>
  <c r="M199" i="17"/>
  <c r="M200" i="17" a="1"/>
  <c r="M200" i="17"/>
  <c r="M201" i="17" a="1"/>
  <c r="M201" i="17"/>
  <c r="M202" i="17" a="1"/>
  <c r="M202" i="17"/>
  <c r="M203" i="17" a="1"/>
  <c r="M203" i="17"/>
  <c r="M204" i="17" a="1"/>
  <c r="M204" i="17"/>
  <c r="M205" i="17" a="1"/>
  <c r="M205" i="17"/>
  <c r="M206" i="17" a="1"/>
  <c r="M206" i="17"/>
  <c r="M207" i="17" a="1"/>
  <c r="M207" i="17"/>
  <c r="M208" i="17" a="1"/>
  <c r="M208" i="17"/>
  <c r="M209" i="17" a="1"/>
  <c r="M209" i="17"/>
  <c r="M210" i="17" a="1"/>
  <c r="M210" i="17"/>
  <c r="M211" i="17" a="1"/>
  <c r="M211" i="17"/>
  <c r="M212" i="17" a="1"/>
  <c r="M212" i="17"/>
  <c r="M213" i="17" a="1"/>
  <c r="M213" i="17"/>
  <c r="M214" i="17" a="1"/>
  <c r="M214" i="17"/>
  <c r="M215" i="17" a="1"/>
  <c r="M215" i="17"/>
  <c r="M216" i="17" a="1"/>
  <c r="M216" i="17"/>
  <c r="M217" i="17" a="1"/>
  <c r="M217" i="17"/>
  <c r="M218" i="17" a="1"/>
  <c r="M218" i="17"/>
  <c r="M219" i="17" a="1"/>
  <c r="M219" i="17"/>
  <c r="M220" i="17" a="1"/>
  <c r="M220" i="17"/>
  <c r="M221" i="17" a="1"/>
  <c r="M221" i="17"/>
  <c r="M222" i="17" a="1"/>
  <c r="M222" i="17"/>
  <c r="M223" i="17" a="1"/>
  <c r="M223" i="17"/>
  <c r="M224" i="17" a="1"/>
  <c r="M224" i="17"/>
  <c r="M225" i="17" a="1"/>
  <c r="M225" i="17"/>
  <c r="M226" i="17" a="1"/>
  <c r="M226" i="17"/>
  <c r="M227" i="17" a="1"/>
  <c r="M227" i="17"/>
  <c r="M228" i="17" a="1"/>
  <c r="M228" i="17"/>
  <c r="M229" i="17" a="1"/>
  <c r="M229" i="17"/>
  <c r="M230" i="17" a="1"/>
  <c r="M230" i="17"/>
  <c r="M231" i="17" a="1"/>
  <c r="M231" i="17"/>
  <c r="M232" i="17" a="1"/>
  <c r="M232" i="17"/>
  <c r="M233" i="17" a="1"/>
  <c r="M233" i="17"/>
  <c r="M234" i="17" a="1"/>
  <c r="M234" i="17"/>
  <c r="M235" i="17" a="1"/>
  <c r="M235" i="17"/>
  <c r="M236" i="17" a="1"/>
  <c r="M236" i="17"/>
  <c r="M237" i="17" a="1"/>
  <c r="M237" i="17"/>
  <c r="M238" i="17" a="1"/>
  <c r="M238" i="17"/>
  <c r="M239" i="17" a="1"/>
  <c r="M239" i="17"/>
  <c r="M240" i="17" a="1"/>
  <c r="M240" i="17"/>
  <c r="M241" i="17" a="1"/>
  <c r="M241" i="17"/>
  <c r="M242" i="17" a="1"/>
  <c r="M242" i="17"/>
  <c r="M243" i="17" a="1"/>
  <c r="M243" i="17"/>
  <c r="M244" i="17" a="1"/>
  <c r="M244" i="17"/>
  <c r="M245" i="17" a="1"/>
  <c r="M245" i="17"/>
  <c r="M246" i="17" a="1"/>
  <c r="M246" i="17"/>
  <c r="M247" i="17" a="1"/>
  <c r="M247" i="17"/>
  <c r="M248" i="17" a="1"/>
  <c r="M248" i="17"/>
  <c r="M249" i="17" a="1"/>
  <c r="M249" i="17"/>
  <c r="M250" i="17" a="1"/>
  <c r="M250" i="17"/>
  <c r="M251" i="17" a="1"/>
  <c r="M251" i="17"/>
  <c r="M252" i="17" a="1"/>
  <c r="M252" i="17"/>
  <c r="M253" i="17" a="1"/>
  <c r="M253" i="17"/>
  <c r="M254" i="17" a="1"/>
  <c r="M254" i="17"/>
  <c r="M255" i="17" a="1"/>
  <c r="M255" i="17"/>
  <c r="M256" i="17" a="1"/>
  <c r="M256" i="17"/>
  <c r="M257" i="17" a="1"/>
  <c r="M257" i="17"/>
  <c r="M258" i="17" a="1"/>
  <c r="M258" i="17"/>
  <c r="M259" i="17" a="1"/>
  <c r="M259" i="17"/>
  <c r="M260" i="17" a="1"/>
  <c r="M260" i="17"/>
  <c r="M261" i="17" a="1"/>
  <c r="M261" i="17"/>
  <c r="M262" i="17" a="1"/>
  <c r="M262" i="17"/>
  <c r="M263" i="17" a="1"/>
  <c r="M263" i="17"/>
  <c r="M264" i="17" a="1"/>
  <c r="M264" i="17"/>
  <c r="M265" i="17" a="1"/>
  <c r="M265" i="17"/>
  <c r="M266" i="17" a="1"/>
  <c r="M266" i="17"/>
  <c r="M267" i="17" a="1"/>
  <c r="M267" i="17"/>
  <c r="M268" i="17" a="1"/>
  <c r="M268" i="17"/>
  <c r="M269" i="17" a="1"/>
  <c r="M269" i="17"/>
  <c r="M270" i="17" a="1"/>
  <c r="M270" i="17"/>
  <c r="M271" i="17" a="1"/>
  <c r="M271" i="17"/>
  <c r="M272" i="17" a="1"/>
  <c r="M272" i="17"/>
  <c r="M273" i="17" a="1"/>
  <c r="M273" i="17"/>
  <c r="M274" i="17" a="1"/>
  <c r="M274" i="17"/>
  <c r="M275" i="17" a="1"/>
  <c r="M275" i="17"/>
  <c r="M276" i="17" a="1"/>
  <c r="M276" i="17"/>
  <c r="M277" i="17" a="1"/>
  <c r="M277" i="17"/>
  <c r="M278" i="17" a="1"/>
  <c r="M278" i="17"/>
  <c r="M279" i="17" a="1"/>
  <c r="M279" i="17"/>
  <c r="M280" i="17" a="1"/>
  <c r="M280" i="17"/>
  <c r="M281" i="17" a="1"/>
  <c r="M281" i="17"/>
  <c r="M282" i="17" a="1"/>
  <c r="M282" i="17"/>
  <c r="M283" i="17" a="1"/>
  <c r="M283" i="17"/>
  <c r="M284" i="17" a="1"/>
  <c r="M284" i="17"/>
  <c r="M285" i="17" a="1"/>
  <c r="M285" i="17"/>
  <c r="M286" i="17" a="1"/>
  <c r="M286" i="17"/>
  <c r="M287" i="17" a="1"/>
  <c r="M287" i="17"/>
  <c r="M288" i="17" a="1"/>
  <c r="M288" i="17"/>
  <c r="M289" i="17" a="1"/>
  <c r="M289" i="17"/>
  <c r="M290" i="17" a="1"/>
  <c r="M290" i="17"/>
  <c r="M291" i="17" a="1"/>
  <c r="M291" i="17"/>
  <c r="M292" i="17" a="1"/>
  <c r="M292" i="17"/>
  <c r="M293" i="17" a="1"/>
  <c r="M293" i="17"/>
  <c r="M294" i="17" a="1"/>
  <c r="M294" i="17"/>
  <c r="M295" i="17" a="1"/>
  <c r="M295" i="17"/>
  <c r="M296" i="17" a="1"/>
  <c r="M296" i="17"/>
  <c r="M297" i="17" a="1"/>
  <c r="M297" i="17"/>
  <c r="M298" i="17" a="1"/>
  <c r="M298" i="17"/>
  <c r="M299" i="17" a="1"/>
  <c r="M299" i="17"/>
  <c r="M300" i="17" a="1"/>
  <c r="M300" i="17"/>
  <c r="M301" i="17" a="1"/>
  <c r="M301" i="17"/>
  <c r="M302" i="17" a="1"/>
  <c r="M302" i="17"/>
  <c r="M303" i="17" a="1"/>
  <c r="M303" i="17"/>
  <c r="M304" i="17" a="1"/>
  <c r="M304" i="17"/>
  <c r="M305" i="17" a="1"/>
  <c r="M305" i="17"/>
  <c r="M306" i="17" a="1"/>
  <c r="M306" i="17"/>
  <c r="M307" i="17" a="1"/>
  <c r="M307" i="17"/>
  <c r="M308" i="17" a="1"/>
  <c r="M308" i="17"/>
  <c r="M309" i="17" a="1"/>
  <c r="M309" i="17"/>
  <c r="M310" i="17" a="1"/>
  <c r="M310" i="17"/>
  <c r="M311" i="17" a="1"/>
  <c r="M311" i="17"/>
  <c r="M312" i="17" a="1"/>
  <c r="M312" i="17"/>
  <c r="M313" i="17" a="1"/>
  <c r="M313" i="17"/>
  <c r="M314" i="17" a="1"/>
  <c r="M314" i="17"/>
  <c r="M315" i="17" a="1"/>
  <c r="M315" i="17"/>
  <c r="M316" i="17" a="1"/>
  <c r="M316" i="17"/>
  <c r="M317" i="17" a="1"/>
  <c r="M317" i="17"/>
  <c r="M318" i="17" a="1"/>
  <c r="M318" i="17"/>
  <c r="M319" i="17" a="1"/>
  <c r="M319" i="17"/>
  <c r="M320" i="17" a="1"/>
  <c r="M320" i="17"/>
  <c r="M321" i="17" a="1"/>
  <c r="M321" i="17"/>
  <c r="M322" i="17" a="1"/>
  <c r="M322" i="17"/>
  <c r="M323" i="17" a="1"/>
  <c r="M323" i="17"/>
  <c r="M324" i="17" a="1"/>
  <c r="M324" i="17"/>
  <c r="M325" i="17" a="1"/>
  <c r="M325" i="17"/>
  <c r="M326" i="17" a="1"/>
  <c r="M326" i="17"/>
  <c r="M327" i="17" a="1"/>
  <c r="M327" i="17"/>
  <c r="M328" i="17" a="1"/>
  <c r="M328" i="17"/>
  <c r="M329" i="17" a="1"/>
  <c r="M329" i="17"/>
  <c r="M330" i="17" a="1"/>
  <c r="M330" i="17"/>
  <c r="M331" i="17" a="1"/>
  <c r="M331" i="17"/>
  <c r="M332" i="17" a="1"/>
  <c r="M332" i="17"/>
  <c r="M333" i="17" a="1"/>
  <c r="M333" i="17"/>
  <c r="M334" i="17" a="1"/>
  <c r="M334" i="17"/>
  <c r="M335" i="17" a="1"/>
  <c r="M335" i="17"/>
  <c r="M336" i="17" a="1"/>
  <c r="M336" i="17"/>
  <c r="M337" i="17" a="1"/>
  <c r="M337" i="17"/>
  <c r="M338" i="17" a="1"/>
  <c r="M338" i="17"/>
  <c r="M339" i="17" a="1"/>
  <c r="M339" i="17"/>
  <c r="M340" i="17" a="1"/>
  <c r="M340" i="17"/>
  <c r="M341" i="17" a="1"/>
  <c r="M341" i="17"/>
  <c r="M342" i="17" a="1"/>
  <c r="M342" i="17"/>
  <c r="M343" i="17" a="1"/>
  <c r="M343" i="17"/>
  <c r="M344" i="17" a="1"/>
  <c r="M344" i="17"/>
  <c r="M345" i="17" a="1"/>
  <c r="M345" i="17"/>
  <c r="M346" i="17" a="1"/>
  <c r="M346" i="17"/>
  <c r="M347" i="17" a="1"/>
  <c r="M347" i="17"/>
  <c r="M348" i="17" a="1"/>
  <c r="M348" i="17"/>
  <c r="M349" i="17" a="1"/>
  <c r="M349" i="17"/>
  <c r="M350" i="17" a="1"/>
  <c r="M350" i="17"/>
  <c r="M351" i="17" a="1"/>
  <c r="M351" i="17"/>
  <c r="M352" i="17" a="1"/>
  <c r="M352" i="17"/>
  <c r="M353" i="17" a="1"/>
  <c r="M353" i="17"/>
  <c r="M354" i="17" a="1"/>
  <c r="M354" i="17"/>
  <c r="M355" i="17" a="1"/>
  <c r="M355" i="17"/>
  <c r="M356" i="17" a="1"/>
  <c r="M356" i="17"/>
  <c r="M357" i="17" a="1"/>
  <c r="M357" i="17"/>
  <c r="M358" i="17" a="1"/>
  <c r="M358" i="17"/>
  <c r="M359" i="17" a="1"/>
  <c r="M359" i="17"/>
  <c r="M360" i="17" a="1"/>
  <c r="M360" i="17"/>
  <c r="M361" i="17" a="1"/>
  <c r="M361" i="17"/>
  <c r="M362" i="17" a="1"/>
  <c r="M362" i="17"/>
  <c r="M363" i="17" a="1"/>
  <c r="M363" i="17"/>
  <c r="M364" i="17" a="1"/>
  <c r="M364" i="17"/>
  <c r="M365" i="17" a="1"/>
  <c r="M365" i="17"/>
  <c r="M366" i="17" a="1"/>
  <c r="M366" i="17"/>
  <c r="M367" i="17" a="1"/>
  <c r="M367" i="17"/>
  <c r="M368" i="17" a="1"/>
  <c r="M368" i="17"/>
  <c r="M369" i="17" a="1"/>
  <c r="M369" i="17"/>
  <c r="M370" i="17" a="1"/>
  <c r="M370" i="17"/>
  <c r="M371" i="17" a="1"/>
  <c r="M371" i="17"/>
  <c r="M372" i="17" a="1"/>
  <c r="M372" i="17"/>
  <c r="M373" i="17" a="1"/>
  <c r="M373" i="17"/>
  <c r="M374" i="17" a="1"/>
  <c r="M374" i="17"/>
  <c r="M375" i="17" a="1"/>
  <c r="M375" i="17"/>
  <c r="M376" i="17" a="1"/>
  <c r="M376" i="17"/>
  <c r="M377" i="17" a="1"/>
  <c r="M377" i="17"/>
  <c r="M378" i="17" a="1"/>
  <c r="M378" i="17"/>
  <c r="M379" i="17" a="1"/>
  <c r="M379" i="17"/>
  <c r="M380" i="17" a="1"/>
  <c r="M380" i="17"/>
  <c r="M381" i="17" a="1"/>
  <c r="M381" i="17"/>
  <c r="M382" i="17" a="1"/>
  <c r="M382" i="17"/>
  <c r="M383" i="17" a="1"/>
  <c r="M383" i="17"/>
  <c r="M384" i="17" a="1"/>
  <c r="M384" i="17"/>
  <c r="M385" i="17" a="1"/>
  <c r="M385" i="17"/>
  <c r="M386" i="17" a="1"/>
  <c r="M386" i="17"/>
  <c r="M387" i="17" a="1"/>
  <c r="M387" i="17"/>
  <c r="M388" i="17" a="1"/>
  <c r="M388" i="17"/>
  <c r="M389" i="17" a="1"/>
  <c r="M389" i="17"/>
  <c r="M390" i="17" a="1"/>
  <c r="M390" i="17"/>
  <c r="M391" i="17" a="1"/>
  <c r="M391" i="17"/>
  <c r="M392" i="17" a="1"/>
  <c r="M392" i="17"/>
  <c r="M393" i="17" a="1"/>
  <c r="M393" i="17"/>
  <c r="M394" i="17" a="1"/>
  <c r="M394" i="17"/>
  <c r="M395" i="17" a="1"/>
  <c r="M395" i="17"/>
  <c r="M396" i="17" a="1"/>
  <c r="M396" i="17"/>
  <c r="M397" i="17" a="1"/>
  <c r="M397" i="17"/>
  <c r="M398" i="17" a="1"/>
  <c r="M398" i="17"/>
  <c r="M399" i="17" a="1"/>
  <c r="M399" i="17"/>
  <c r="M400" i="17" a="1"/>
  <c r="M400" i="17"/>
  <c r="M401" i="17" a="1"/>
  <c r="M401" i="17"/>
  <c r="M402" i="17" a="1"/>
  <c r="M402" i="17"/>
  <c r="M403" i="17" a="1"/>
  <c r="M403" i="17"/>
  <c r="M404" i="17" a="1"/>
  <c r="M404" i="17"/>
  <c r="M405" i="17" a="1"/>
  <c r="M405" i="17"/>
  <c r="M406" i="17" a="1"/>
  <c r="M406" i="17"/>
  <c r="M407" i="17" a="1"/>
  <c r="M407" i="17"/>
  <c r="M408" i="17" a="1"/>
  <c r="M408" i="17"/>
  <c r="M409" i="17" a="1"/>
  <c r="M409" i="17"/>
  <c r="M410" i="17" a="1"/>
  <c r="M410" i="17"/>
  <c r="M411" i="17" a="1"/>
  <c r="M411" i="17"/>
  <c r="M412" i="17" a="1"/>
  <c r="M412" i="17"/>
  <c r="M413" i="17" a="1"/>
  <c r="M413" i="17"/>
  <c r="M414" i="17" a="1"/>
  <c r="M414" i="17"/>
  <c r="M415" i="17" a="1"/>
  <c r="M415" i="17"/>
  <c r="M416" i="17" a="1"/>
  <c r="M416" i="17"/>
  <c r="M417" i="17" a="1"/>
  <c r="M417" i="17"/>
  <c r="M418" i="17" a="1"/>
  <c r="M418" i="17"/>
  <c r="M419" i="17" a="1"/>
  <c r="M419" i="17"/>
  <c r="M420" i="17" a="1"/>
  <c r="M420" i="17"/>
  <c r="M421" i="17" a="1"/>
  <c r="M421" i="17"/>
  <c r="M422" i="17" a="1"/>
  <c r="M422" i="17"/>
  <c r="M423" i="17" a="1"/>
  <c r="M423" i="17"/>
  <c r="M424" i="17" a="1"/>
  <c r="M424" i="17"/>
  <c r="M425" i="17" a="1"/>
  <c r="M425" i="17"/>
  <c r="M426" i="17" a="1"/>
  <c r="M426" i="17"/>
  <c r="M427" i="17" a="1"/>
  <c r="M427" i="17"/>
  <c r="M428" i="17" a="1"/>
  <c r="M428" i="17"/>
  <c r="M429" i="17" a="1"/>
  <c r="M429" i="17"/>
  <c r="M430" i="17" a="1"/>
  <c r="M430" i="17"/>
  <c r="M431" i="17" a="1"/>
  <c r="M431" i="17"/>
  <c r="M432" i="17" a="1"/>
  <c r="M432" i="17"/>
  <c r="M433" i="17" a="1"/>
  <c r="M433" i="17"/>
  <c r="M434" i="17" a="1"/>
  <c r="M434" i="17"/>
  <c r="M435" i="17" a="1"/>
  <c r="M435" i="17"/>
  <c r="M436" i="17" a="1"/>
  <c r="M436" i="17"/>
  <c r="M437" i="17" a="1"/>
  <c r="M437" i="17"/>
  <c r="M438" i="17" a="1"/>
  <c r="M438" i="17"/>
  <c r="M439" i="17" a="1"/>
  <c r="M439" i="17"/>
  <c r="M440" i="17" a="1"/>
  <c r="M440" i="17"/>
  <c r="M441" i="17" a="1"/>
  <c r="M441" i="17"/>
  <c r="M442" i="17" a="1"/>
  <c r="M442" i="17"/>
  <c r="M443" i="17" a="1"/>
  <c r="M443" i="17"/>
  <c r="M444" i="17" a="1"/>
  <c r="M444" i="17"/>
  <c r="M445" i="17" a="1"/>
  <c r="M445" i="17"/>
  <c r="M446" i="17" a="1"/>
  <c r="M446" i="17"/>
  <c r="M447" i="17" a="1"/>
  <c r="M447" i="17"/>
  <c r="M448" i="17" a="1"/>
  <c r="M448" i="17"/>
  <c r="M449" i="17" a="1"/>
  <c r="M449" i="17"/>
  <c r="M450" i="17" a="1"/>
  <c r="M450" i="17"/>
  <c r="M451" i="17" a="1"/>
  <c r="M451" i="17"/>
  <c r="M452" i="17" a="1"/>
  <c r="M452" i="17"/>
  <c r="M453" i="17" a="1"/>
  <c r="M453" i="17"/>
  <c r="M454" i="17" a="1"/>
  <c r="M454" i="17"/>
  <c r="M455" i="17" a="1"/>
  <c r="M455" i="17"/>
  <c r="M456" i="17" a="1"/>
  <c r="M456" i="17"/>
  <c r="M457" i="17" a="1"/>
  <c r="M457" i="17"/>
  <c r="M458" i="17" a="1"/>
  <c r="M458" i="17"/>
  <c r="M459" i="17" a="1"/>
  <c r="M459" i="17"/>
  <c r="M460" i="17" a="1"/>
  <c r="M460" i="17"/>
  <c r="M461" i="17" a="1"/>
  <c r="M461" i="17"/>
  <c r="M462" i="17" a="1"/>
  <c r="M462" i="17"/>
  <c r="M463" i="17" a="1"/>
  <c r="M463" i="17"/>
  <c r="M464" i="17" a="1"/>
  <c r="M464" i="17"/>
  <c r="M465" i="17" a="1"/>
  <c r="M465" i="17"/>
  <c r="M466" i="17" a="1"/>
  <c r="M466" i="17"/>
  <c r="M467" i="17" a="1"/>
  <c r="M467" i="17"/>
  <c r="M468" i="17" a="1"/>
  <c r="M468" i="17"/>
  <c r="M469" i="17" a="1"/>
  <c r="M469" i="17"/>
  <c r="M470" i="17" a="1"/>
  <c r="M470" i="17"/>
  <c r="M471" i="17" a="1"/>
  <c r="M471" i="17"/>
  <c r="M472" i="17" a="1"/>
  <c r="M472" i="17"/>
  <c r="M473" i="17" a="1"/>
  <c r="M473" i="17"/>
  <c r="M474" i="17" a="1"/>
  <c r="M474" i="17"/>
  <c r="M475" i="17" a="1"/>
  <c r="M475" i="17"/>
  <c r="M476" i="17" a="1"/>
  <c r="M476" i="17"/>
  <c r="M477" i="17" a="1"/>
  <c r="M477" i="17"/>
  <c r="M478" i="17" a="1"/>
  <c r="M478" i="17"/>
  <c r="M479" i="17" a="1"/>
  <c r="M479" i="17"/>
  <c r="M480" i="17" a="1"/>
  <c r="M480" i="17"/>
  <c r="M481" i="17" a="1"/>
  <c r="M481" i="17"/>
  <c r="M482" i="17" a="1"/>
  <c r="M482" i="17"/>
  <c r="M483" i="17" a="1"/>
  <c r="M483" i="17"/>
  <c r="M484" i="17" a="1"/>
  <c r="M484" i="17"/>
  <c r="M485" i="17" a="1"/>
  <c r="M485" i="17"/>
  <c r="M486" i="17" a="1"/>
  <c r="M486" i="17"/>
  <c r="M487" i="17" a="1"/>
  <c r="M487" i="17"/>
  <c r="M488" i="17" a="1"/>
  <c r="M488" i="17"/>
  <c r="M489" i="17" a="1"/>
  <c r="M489" i="17"/>
  <c r="M490" i="17" a="1"/>
  <c r="M490" i="17"/>
  <c r="M491" i="17" a="1"/>
  <c r="M491" i="17"/>
  <c r="M492" i="17" a="1"/>
  <c r="M492" i="17"/>
  <c r="M493" i="17" a="1"/>
  <c r="M493" i="17"/>
  <c r="M494" i="17" a="1"/>
  <c r="M494" i="17"/>
  <c r="M495" i="17" a="1"/>
  <c r="M495" i="17"/>
  <c r="M496" i="17" a="1"/>
  <c r="M496" i="17"/>
  <c r="M497" i="17" a="1"/>
  <c r="M497" i="17"/>
  <c r="M498" i="17" a="1"/>
  <c r="M498" i="17"/>
  <c r="M499" i="17" a="1"/>
  <c r="M499" i="17"/>
  <c r="M500" i="17" a="1"/>
  <c r="M500" i="17"/>
  <c r="M501" i="17" a="1"/>
  <c r="M501" i="17"/>
  <c r="M502" i="17" a="1"/>
  <c r="M502" i="17"/>
  <c r="M503" i="17" a="1"/>
  <c r="M503" i="17"/>
  <c r="M504" i="17" a="1"/>
  <c r="M504" i="17"/>
  <c r="M505" i="17" a="1"/>
  <c r="M505" i="17"/>
  <c r="M506" i="17" a="1"/>
  <c r="M506" i="17"/>
  <c r="M507" i="17" a="1"/>
  <c r="M507" i="17"/>
  <c r="M508" i="17" a="1"/>
  <c r="M508" i="17"/>
  <c r="M509" i="17" a="1"/>
  <c r="M509" i="17"/>
  <c r="M510" i="17" a="1"/>
  <c r="M510" i="17"/>
  <c r="M511" i="17" a="1"/>
  <c r="M511" i="17"/>
  <c r="M512" i="17" a="1"/>
  <c r="M512" i="17"/>
  <c r="M513" i="17" a="1"/>
  <c r="M513" i="17"/>
  <c r="M514" i="17" a="1"/>
  <c r="M514" i="17"/>
  <c r="M515" i="17" a="1"/>
  <c r="M515" i="17"/>
  <c r="M516" i="17" a="1"/>
  <c r="M516" i="17"/>
  <c r="M517" i="17" a="1"/>
  <c r="M517" i="17"/>
  <c r="M518" i="17" a="1"/>
  <c r="M518" i="17"/>
  <c r="M519" i="17" a="1"/>
  <c r="M519" i="17"/>
  <c r="M520" i="17" a="1"/>
  <c r="M520" i="17"/>
  <c r="M521" i="17" a="1"/>
  <c r="M521" i="17"/>
  <c r="M522" i="17" a="1"/>
  <c r="M522" i="17"/>
  <c r="M523" i="17" a="1"/>
  <c r="M523" i="17"/>
  <c r="M524" i="17" a="1"/>
  <c r="M524" i="17"/>
  <c r="M525" i="17" a="1"/>
  <c r="M525" i="17"/>
  <c r="M526" i="17" a="1"/>
  <c r="M526" i="17"/>
  <c r="M527" i="17" a="1"/>
  <c r="M527" i="17"/>
  <c r="M528" i="17" a="1"/>
  <c r="M528" i="17"/>
  <c r="M529" i="17" a="1"/>
  <c r="M529" i="17"/>
  <c r="M530" i="17" a="1"/>
  <c r="M530" i="17"/>
  <c r="M531" i="17" a="1"/>
  <c r="M531" i="17"/>
  <c r="M532" i="17" a="1"/>
  <c r="M532" i="17"/>
  <c r="M533" i="17" a="1"/>
  <c r="M533" i="17"/>
  <c r="M534" i="17" a="1"/>
  <c r="M534" i="17"/>
  <c r="M535" i="17" a="1"/>
  <c r="M535" i="17"/>
  <c r="M536" i="17" a="1"/>
  <c r="M536" i="17"/>
  <c r="M537" i="17" a="1"/>
  <c r="M537" i="17"/>
  <c r="M538" i="17" a="1"/>
  <c r="M538" i="17"/>
  <c r="M539" i="17" a="1"/>
  <c r="M539" i="17"/>
  <c r="M540" i="17" a="1"/>
  <c r="M540" i="17"/>
  <c r="M541" i="17" a="1"/>
  <c r="M541" i="17"/>
  <c r="M542" i="17" a="1"/>
  <c r="M542" i="17"/>
  <c r="M543" i="17" a="1"/>
  <c r="M543" i="17"/>
  <c r="M544" i="17" a="1"/>
  <c r="M544" i="17"/>
  <c r="M545" i="17" a="1"/>
  <c r="M545" i="17"/>
  <c r="M546" i="17" a="1"/>
  <c r="M546" i="17"/>
  <c r="M547" i="17" a="1"/>
  <c r="M547" i="17"/>
  <c r="M548" i="17" a="1"/>
  <c r="M548" i="17"/>
  <c r="M549" i="17" a="1"/>
  <c r="M549" i="17"/>
  <c r="M550" i="17" a="1"/>
  <c r="M550" i="17"/>
  <c r="M551" i="17" a="1"/>
  <c r="M551" i="17"/>
  <c r="M552" i="17" a="1"/>
  <c r="M552" i="17"/>
  <c r="M553" i="17" a="1"/>
  <c r="M553" i="17"/>
  <c r="M554" i="17" a="1"/>
  <c r="M554" i="17"/>
  <c r="M555" i="17" a="1"/>
  <c r="M555" i="17"/>
  <c r="M556" i="17" a="1"/>
  <c r="M556" i="17"/>
  <c r="M557" i="17" a="1"/>
  <c r="M557" i="17"/>
  <c r="M558" i="17" a="1"/>
  <c r="M558" i="17"/>
  <c r="M559" i="17" a="1"/>
  <c r="M559" i="17"/>
  <c r="M560" i="17" a="1"/>
  <c r="M560" i="17"/>
  <c r="M561" i="17" a="1"/>
  <c r="M561" i="17"/>
  <c r="M562" i="17" a="1"/>
  <c r="M562" i="17"/>
  <c r="M563" i="17" a="1"/>
  <c r="M563" i="17"/>
  <c r="M564" i="17" a="1"/>
  <c r="M564" i="17"/>
  <c r="M565" i="17" a="1"/>
  <c r="M565" i="17"/>
  <c r="M566" i="17" a="1"/>
  <c r="M566" i="17"/>
  <c r="M567" i="17" a="1"/>
  <c r="M567" i="17"/>
  <c r="M568" i="17" a="1"/>
  <c r="M568" i="17"/>
  <c r="M569" i="17" a="1"/>
  <c r="M569" i="17"/>
  <c r="M570" i="17" a="1"/>
  <c r="M570" i="17"/>
  <c r="M571" i="17" a="1"/>
  <c r="M571" i="17"/>
  <c r="M572" i="17" a="1"/>
  <c r="M572" i="17"/>
  <c r="M573" i="17" a="1"/>
  <c r="M573" i="17"/>
  <c r="M574" i="17" a="1"/>
  <c r="M574" i="17"/>
  <c r="M575" i="17" a="1"/>
  <c r="M575" i="17"/>
  <c r="M576" i="17" a="1"/>
  <c r="M576" i="17"/>
  <c r="M577" i="17" a="1"/>
  <c r="M577" i="17"/>
  <c r="M578" i="17" a="1"/>
  <c r="M578" i="17"/>
  <c r="M579" i="17" a="1"/>
  <c r="M579" i="17"/>
  <c r="M580" i="17" a="1"/>
  <c r="M580" i="17"/>
  <c r="M581" i="17" a="1"/>
  <c r="M581" i="17"/>
  <c r="M582" i="17" a="1"/>
  <c r="M582" i="17"/>
  <c r="M583" i="17" a="1"/>
  <c r="M583" i="17"/>
  <c r="M584" i="17" a="1"/>
  <c r="M584" i="17"/>
  <c r="M585" i="17" a="1"/>
  <c r="M585" i="17"/>
  <c r="M586" i="17" a="1"/>
  <c r="M586" i="17"/>
  <c r="M587" i="17" a="1"/>
  <c r="M587" i="17"/>
  <c r="M588" i="17" a="1"/>
  <c r="M588" i="17"/>
  <c r="M589" i="17" a="1"/>
  <c r="M589" i="17"/>
  <c r="M590" i="17" a="1"/>
  <c r="M590" i="17"/>
  <c r="M591" i="17" a="1"/>
  <c r="M591" i="17"/>
  <c r="M592" i="17" a="1"/>
  <c r="M592" i="17"/>
  <c r="M593" i="17" a="1"/>
  <c r="M593" i="17"/>
  <c r="M594" i="17" a="1"/>
  <c r="M594" i="17"/>
  <c r="M595" i="17" a="1"/>
  <c r="M595" i="17"/>
  <c r="M596" i="17" a="1"/>
  <c r="M596" i="17"/>
  <c r="M597" i="17" a="1"/>
  <c r="M597" i="17"/>
  <c r="M598" i="17" a="1"/>
  <c r="M598" i="17"/>
  <c r="M599" i="17" a="1"/>
  <c r="M599" i="17"/>
  <c r="M600" i="17" a="1"/>
  <c r="M600" i="17"/>
  <c r="M601" i="17" a="1"/>
  <c r="M601" i="17"/>
  <c r="M602" i="17" a="1"/>
  <c r="M602" i="17"/>
  <c r="M603" i="17" a="1"/>
  <c r="M603" i="17"/>
  <c r="M604" i="17" a="1"/>
  <c r="M604" i="17"/>
  <c r="M605" i="17" a="1"/>
  <c r="M605" i="17"/>
  <c r="M606" i="17" a="1"/>
  <c r="M606" i="17"/>
  <c r="M607" i="17" a="1"/>
  <c r="M607" i="17"/>
  <c r="M608" i="17" a="1"/>
  <c r="M608" i="17"/>
  <c r="M609" i="17" a="1"/>
  <c r="M609" i="17"/>
  <c r="M610" i="17" a="1"/>
  <c r="M610" i="17"/>
  <c r="M611" i="17" a="1"/>
  <c r="M611" i="17"/>
  <c r="M612" i="17" a="1"/>
  <c r="M612" i="17"/>
  <c r="M613" i="17" a="1"/>
  <c r="M613" i="17"/>
  <c r="M614" i="17" a="1"/>
  <c r="M614" i="17"/>
  <c r="M615" i="17" a="1"/>
  <c r="M615" i="17"/>
  <c r="M616" i="17" a="1"/>
  <c r="M616" i="17"/>
  <c r="M617" i="17" a="1"/>
  <c r="M617" i="17"/>
  <c r="M618" i="17" a="1"/>
  <c r="M618" i="17"/>
  <c r="M619" i="17" a="1"/>
  <c r="M619" i="17"/>
  <c r="M620" i="17" a="1"/>
  <c r="M620" i="17"/>
  <c r="M621" i="17" a="1"/>
  <c r="M621" i="17"/>
  <c r="M622" i="17" a="1"/>
  <c r="M622" i="17"/>
  <c r="M623" i="17" a="1"/>
  <c r="M623" i="17"/>
  <c r="M624" i="17" a="1"/>
  <c r="M624" i="17"/>
  <c r="M625" i="17" a="1"/>
  <c r="M625" i="17"/>
  <c r="M626" i="17" a="1"/>
  <c r="M626" i="17"/>
  <c r="M627" i="17" a="1"/>
  <c r="M627" i="17"/>
  <c r="M628" i="17" a="1"/>
  <c r="M628" i="17"/>
  <c r="M629" i="17" a="1"/>
  <c r="M629" i="17"/>
  <c r="M630" i="17" a="1"/>
  <c r="M630" i="17"/>
  <c r="M631" i="17" a="1"/>
  <c r="M631" i="17"/>
  <c r="M632" i="17" a="1"/>
  <c r="M632" i="17"/>
  <c r="M633" i="17" a="1"/>
  <c r="M633" i="17"/>
  <c r="M634" i="17" a="1"/>
  <c r="M634" i="17"/>
  <c r="M635" i="17" a="1"/>
  <c r="M635" i="17"/>
  <c r="M636" i="17" a="1"/>
  <c r="M636" i="17"/>
  <c r="M637" i="17" a="1"/>
  <c r="M637" i="17"/>
  <c r="M638" i="17" a="1"/>
  <c r="M638" i="17"/>
  <c r="M639" i="17" a="1"/>
  <c r="M639" i="17"/>
  <c r="M640" i="17" a="1"/>
  <c r="M640" i="17"/>
  <c r="M641" i="17" a="1"/>
  <c r="M641" i="17"/>
  <c r="M642" i="17" a="1"/>
  <c r="M642" i="17"/>
  <c r="M643" i="17" a="1"/>
  <c r="M643" i="17"/>
  <c r="M644" i="17" a="1"/>
  <c r="M644" i="17"/>
  <c r="M645" i="17" a="1"/>
  <c r="M645" i="17"/>
  <c r="M646" i="17" a="1"/>
  <c r="M646" i="17"/>
  <c r="M647" i="17" a="1"/>
  <c r="M647" i="17"/>
  <c r="M648" i="17" a="1"/>
  <c r="M648" i="17"/>
  <c r="M649" i="17" a="1"/>
  <c r="M649" i="17"/>
  <c r="M650" i="17" a="1"/>
  <c r="M650" i="17"/>
  <c r="M651" i="17" a="1"/>
  <c r="M651" i="17"/>
  <c r="M652" i="17" a="1"/>
  <c r="M652" i="17"/>
  <c r="M653" i="17" a="1"/>
  <c r="M653" i="17"/>
  <c r="M654" i="17" a="1"/>
  <c r="M654" i="17"/>
  <c r="M655" i="17" a="1"/>
  <c r="M655" i="17"/>
  <c r="M656" i="17" a="1"/>
  <c r="M656" i="17"/>
  <c r="M657" i="17" a="1"/>
  <c r="M657" i="17"/>
  <c r="M658" i="17" a="1"/>
  <c r="M658" i="17"/>
  <c r="M659" i="17" a="1"/>
  <c r="M659" i="17"/>
  <c r="M660" i="17" a="1"/>
  <c r="M660" i="17"/>
  <c r="M661" i="17" a="1"/>
  <c r="M661" i="17"/>
  <c r="M662" i="17" a="1"/>
  <c r="M662" i="17"/>
  <c r="M663" i="17" a="1"/>
  <c r="M663" i="17"/>
  <c r="M664" i="17" a="1"/>
  <c r="M664" i="17"/>
  <c r="M665" i="17" a="1"/>
  <c r="M665" i="17"/>
  <c r="M666" i="17" a="1"/>
  <c r="M666" i="17"/>
  <c r="M667" i="17" a="1"/>
  <c r="M667" i="17"/>
  <c r="M668" i="17" a="1"/>
  <c r="M668" i="17"/>
  <c r="M669" i="17" a="1"/>
  <c r="M669" i="17"/>
  <c r="M670" i="17" a="1"/>
  <c r="M670" i="17"/>
  <c r="M671" i="17" a="1"/>
  <c r="M671" i="17"/>
  <c r="M672" i="17" a="1"/>
  <c r="M672" i="17"/>
  <c r="M673" i="17" a="1"/>
  <c r="M673" i="17"/>
  <c r="M674" i="17" a="1"/>
  <c r="M674" i="17"/>
  <c r="M675" i="17" a="1"/>
  <c r="M675" i="17"/>
  <c r="M676" i="17" a="1"/>
  <c r="M676" i="17"/>
  <c r="M677" i="17" a="1"/>
  <c r="M677" i="17"/>
  <c r="M678" i="17" a="1"/>
  <c r="M678" i="17"/>
  <c r="M679" i="17" a="1"/>
  <c r="M679" i="17"/>
  <c r="M680" i="17" a="1"/>
  <c r="M680" i="17"/>
  <c r="M681" i="17" a="1"/>
  <c r="M681" i="17"/>
  <c r="M682" i="17" a="1"/>
  <c r="M682" i="17"/>
  <c r="M683" i="17" a="1"/>
  <c r="M683" i="17"/>
  <c r="M684" i="17" a="1"/>
  <c r="M684" i="17"/>
  <c r="M685" i="17" a="1"/>
  <c r="M685" i="17"/>
  <c r="M686" i="17" a="1"/>
  <c r="M686" i="17"/>
  <c r="M687" i="17" a="1"/>
  <c r="M687" i="17"/>
  <c r="M688" i="17" a="1"/>
  <c r="M688" i="17"/>
  <c r="M689" i="17" a="1"/>
  <c r="M689" i="17"/>
  <c r="M690" i="17" a="1"/>
  <c r="M690" i="17"/>
  <c r="M691" i="17" a="1"/>
  <c r="M691" i="17"/>
  <c r="M692" i="17" a="1"/>
  <c r="M692" i="17"/>
  <c r="M693" i="17" a="1"/>
  <c r="M693" i="17"/>
  <c r="M694" i="17" a="1"/>
  <c r="M694" i="17"/>
  <c r="M695" i="17" a="1"/>
  <c r="M695" i="17"/>
  <c r="M696" i="17" a="1"/>
  <c r="M696" i="17"/>
  <c r="M697" i="17" a="1"/>
  <c r="M697" i="17"/>
  <c r="M698" i="17" a="1"/>
  <c r="M698" i="17"/>
  <c r="M699" i="17" a="1"/>
  <c r="M699" i="17"/>
  <c r="M700" i="17" a="1"/>
  <c r="M700" i="17"/>
  <c r="M701" i="17" a="1"/>
  <c r="M701" i="17"/>
  <c r="M702" i="17" a="1"/>
  <c r="M702" i="17"/>
  <c r="M703" i="17" a="1"/>
  <c r="M703" i="17"/>
  <c r="M704" i="17" a="1"/>
  <c r="M704" i="17"/>
  <c r="M705" i="17" a="1"/>
  <c r="M705" i="17"/>
  <c r="M706" i="17" a="1"/>
  <c r="M706" i="17"/>
  <c r="M707" i="17" a="1"/>
  <c r="M707" i="17"/>
  <c r="M708" i="17" a="1"/>
  <c r="M708" i="17"/>
  <c r="M709" i="17" a="1"/>
  <c r="M709" i="17"/>
  <c r="M710" i="17" a="1"/>
  <c r="M710" i="17"/>
  <c r="M711" i="17" a="1"/>
  <c r="M711" i="17"/>
  <c r="M712" i="17" a="1"/>
  <c r="M712" i="17"/>
  <c r="M713" i="17" a="1"/>
  <c r="M713" i="17"/>
  <c r="M714" i="17" a="1"/>
  <c r="M714" i="17"/>
  <c r="M715" i="17" a="1"/>
  <c r="M715" i="17"/>
  <c r="M716" i="17" a="1"/>
  <c r="M716" i="17"/>
  <c r="M717" i="17" a="1"/>
  <c r="M717" i="17"/>
  <c r="M718" i="17" a="1"/>
  <c r="M718" i="17"/>
  <c r="M719" i="17" a="1"/>
  <c r="M719" i="17"/>
  <c r="M720" i="17" a="1"/>
  <c r="M720" i="17"/>
  <c r="M721" i="17" a="1"/>
  <c r="M721" i="17"/>
  <c r="M722" i="17" a="1"/>
  <c r="M722" i="17"/>
  <c r="M723" i="17" a="1"/>
  <c r="M723" i="17"/>
  <c r="M724" i="17" a="1"/>
  <c r="M724" i="17"/>
  <c r="M725" i="17" a="1"/>
  <c r="M725" i="17"/>
  <c r="M726" i="17" a="1"/>
  <c r="M726" i="17"/>
  <c r="M727" i="17" a="1"/>
  <c r="M727" i="17"/>
  <c r="M728" i="17" a="1"/>
  <c r="M728" i="17"/>
  <c r="M729" i="17" a="1"/>
  <c r="M729" i="17"/>
  <c r="M730" i="17" a="1"/>
  <c r="M730" i="17"/>
  <c r="M731" i="17" a="1"/>
  <c r="M731" i="17"/>
  <c r="M732" i="17" a="1"/>
  <c r="M732" i="17"/>
  <c r="M733" i="17" a="1"/>
  <c r="M733" i="17"/>
  <c r="M734" i="17" a="1"/>
  <c r="M734" i="17"/>
  <c r="M735" i="17" a="1"/>
  <c r="M735" i="17"/>
  <c r="M736" i="17" a="1"/>
  <c r="M736" i="17"/>
  <c r="M737" i="17" a="1"/>
  <c r="M737" i="17"/>
  <c r="M738" i="17" a="1"/>
  <c r="M738" i="17"/>
  <c r="M739" i="17" a="1"/>
  <c r="M739" i="17"/>
  <c r="M740" i="17" a="1"/>
  <c r="M740" i="17"/>
  <c r="M741" i="17" a="1"/>
  <c r="M741" i="17"/>
  <c r="M742" i="17" a="1"/>
  <c r="M742" i="17"/>
  <c r="M743" i="17" a="1"/>
  <c r="M743" i="17"/>
  <c r="M744" i="17" a="1"/>
  <c r="M744" i="17"/>
  <c r="M745" i="17" a="1"/>
  <c r="M745" i="17"/>
  <c r="M746" i="17" a="1"/>
  <c r="M746" i="17"/>
  <c r="M747" i="17" a="1"/>
  <c r="M747" i="17"/>
  <c r="M748" i="17" a="1"/>
  <c r="M748" i="17"/>
  <c r="M749" i="17" a="1"/>
  <c r="M749" i="17"/>
  <c r="M750" i="17" a="1"/>
  <c r="M750" i="17"/>
  <c r="M751" i="17" a="1"/>
  <c r="M751" i="17"/>
  <c r="M752" i="17" a="1"/>
  <c r="M752" i="17"/>
  <c r="M753" i="17" a="1"/>
  <c r="M753" i="17"/>
  <c r="M754" i="17" a="1"/>
  <c r="M754" i="17"/>
  <c r="M755" i="17" a="1"/>
  <c r="M755" i="17"/>
  <c r="M756" i="17" a="1"/>
  <c r="M756" i="17"/>
  <c r="M757" i="17" a="1"/>
  <c r="M757" i="17"/>
  <c r="M758" i="17" a="1"/>
  <c r="M758" i="17"/>
  <c r="M759" i="17" a="1"/>
  <c r="M759" i="17"/>
  <c r="M760" i="17" a="1"/>
  <c r="M760" i="17"/>
  <c r="M761" i="17" a="1"/>
  <c r="M761" i="17"/>
  <c r="M762" i="17" a="1"/>
  <c r="M762" i="17"/>
  <c r="M763" i="17" a="1"/>
  <c r="M763" i="17"/>
  <c r="M764" i="17" a="1"/>
  <c r="M764" i="17"/>
  <c r="M765" i="17" a="1"/>
  <c r="M765" i="17"/>
  <c r="M766" i="17" a="1"/>
  <c r="M766" i="17"/>
  <c r="M767" i="17" a="1"/>
  <c r="M767" i="17"/>
  <c r="M768" i="17" a="1"/>
  <c r="M768" i="17"/>
  <c r="M769" i="17" a="1"/>
  <c r="M769" i="17"/>
  <c r="M770" i="17" a="1"/>
  <c r="M770" i="17"/>
  <c r="M771" i="17" a="1"/>
  <c r="M771" i="17"/>
  <c r="M772" i="17" a="1"/>
  <c r="M772" i="17"/>
  <c r="M773" i="17" a="1"/>
  <c r="M773" i="17"/>
  <c r="M774" i="17" a="1"/>
  <c r="M774" i="17"/>
  <c r="M775" i="17" a="1"/>
  <c r="M775" i="17"/>
  <c r="M776" i="17" a="1"/>
  <c r="M776" i="17"/>
  <c r="M777" i="17" a="1"/>
  <c r="M777" i="17"/>
  <c r="M778" i="17" a="1"/>
  <c r="M778" i="17"/>
  <c r="M779" i="17" a="1"/>
  <c r="M779" i="17"/>
  <c r="M780" i="17" a="1"/>
  <c r="M780" i="17"/>
  <c r="M781" i="17" a="1"/>
  <c r="M781" i="17"/>
  <c r="M782" i="17" a="1"/>
  <c r="M782" i="17"/>
  <c r="M783" i="17" a="1"/>
  <c r="M783" i="17"/>
  <c r="M784" i="17" a="1"/>
  <c r="M784" i="17"/>
  <c r="M785" i="17" a="1"/>
  <c r="M785" i="17"/>
  <c r="M786" i="17" a="1"/>
  <c r="M786" i="17"/>
  <c r="M787" i="17" a="1"/>
  <c r="M787" i="17"/>
  <c r="M788" i="17" a="1"/>
  <c r="M788" i="17"/>
  <c r="M789" i="17" a="1"/>
  <c r="M789" i="17"/>
  <c r="M790" i="17" a="1"/>
  <c r="M790" i="17"/>
  <c r="M791" i="17" a="1"/>
  <c r="M791" i="17"/>
  <c r="M792" i="17" a="1"/>
  <c r="M792" i="17"/>
  <c r="M793" i="17" a="1"/>
  <c r="M793" i="17"/>
  <c r="M794" i="17" a="1"/>
  <c r="M794" i="17"/>
  <c r="M795" i="17" a="1"/>
  <c r="M795" i="17"/>
  <c r="M796" i="17" a="1"/>
  <c r="M796" i="17"/>
  <c r="M797" i="17" a="1"/>
  <c r="M797" i="17"/>
  <c r="M798" i="17" a="1"/>
  <c r="M798" i="17"/>
  <c r="M799" i="17" a="1"/>
  <c r="M799" i="17"/>
  <c r="M800" i="17" a="1"/>
  <c r="M800" i="17"/>
  <c r="M801" i="17" a="1"/>
  <c r="M801" i="17"/>
  <c r="M802" i="17" a="1"/>
  <c r="M802" i="17"/>
  <c r="M803" i="17" a="1"/>
  <c r="M803" i="17"/>
  <c r="M804" i="17" a="1"/>
  <c r="M804" i="17"/>
  <c r="M805" i="17" a="1"/>
  <c r="M805" i="17"/>
  <c r="M806" i="17" a="1"/>
  <c r="M806" i="17"/>
  <c r="M807" i="17" a="1"/>
  <c r="M807" i="17"/>
  <c r="M808" i="17" a="1"/>
  <c r="M808" i="17"/>
  <c r="M809" i="17" a="1"/>
  <c r="M809" i="17"/>
  <c r="M810" i="17" a="1"/>
  <c r="M810" i="17"/>
  <c r="M811" i="17" a="1"/>
  <c r="M811" i="17"/>
  <c r="M812" i="17" a="1"/>
  <c r="M812" i="17"/>
  <c r="M813" i="17" a="1"/>
  <c r="M813" i="17"/>
  <c r="M814" i="17" a="1"/>
  <c r="M814" i="17"/>
  <c r="M815" i="17" a="1"/>
  <c r="M815" i="17"/>
  <c r="M816" i="17" a="1"/>
  <c r="M816" i="17"/>
  <c r="M817" i="17" a="1"/>
  <c r="M817" i="17"/>
  <c r="M818" i="17" a="1"/>
  <c r="M818" i="17"/>
  <c r="M819" i="17" a="1"/>
  <c r="M819" i="17"/>
  <c r="M820" i="17" a="1"/>
  <c r="M820" i="17"/>
  <c r="M821" i="17" a="1"/>
  <c r="M821" i="17"/>
  <c r="M822" i="17" a="1"/>
  <c r="M822" i="17"/>
  <c r="M823" i="17" a="1"/>
  <c r="M823" i="17"/>
  <c r="M824" i="17" a="1"/>
  <c r="M824" i="17"/>
  <c r="M825" i="17" a="1"/>
  <c r="M825" i="17"/>
  <c r="M826" i="17" a="1"/>
  <c r="M826" i="17"/>
  <c r="M827" i="17" a="1"/>
  <c r="M827" i="17"/>
  <c r="M828" i="17" a="1"/>
  <c r="M828" i="17"/>
  <c r="M829" i="17" a="1"/>
  <c r="M829" i="17"/>
  <c r="M830" i="17" a="1"/>
  <c r="M830" i="17"/>
  <c r="M831" i="17" a="1"/>
  <c r="M831" i="17"/>
  <c r="M832" i="17" a="1"/>
  <c r="M832" i="17"/>
  <c r="M833" i="17" a="1"/>
  <c r="M833" i="17"/>
  <c r="M834" i="17" a="1"/>
  <c r="M834" i="17"/>
  <c r="M835" i="17" a="1"/>
  <c r="M835" i="17"/>
  <c r="M836" i="17" a="1"/>
  <c r="M836" i="17"/>
  <c r="M837" i="17" a="1"/>
  <c r="M837" i="17"/>
  <c r="M838" i="17" a="1"/>
  <c r="M838" i="17"/>
  <c r="M839" i="17" a="1"/>
  <c r="M839" i="17"/>
  <c r="M840" i="17" a="1"/>
  <c r="M840" i="17"/>
  <c r="M841" i="17" a="1"/>
  <c r="M841" i="17"/>
  <c r="M842" i="17" a="1"/>
  <c r="M842" i="17"/>
  <c r="M843" i="17" a="1"/>
  <c r="M843" i="17"/>
  <c r="M844" i="17" a="1"/>
  <c r="M844" i="17"/>
  <c r="M845" i="17" a="1"/>
  <c r="M845" i="17"/>
  <c r="M846" i="17" a="1"/>
  <c r="M846" i="17"/>
  <c r="M847" i="17" a="1"/>
  <c r="M847" i="17"/>
  <c r="M848" i="17" a="1"/>
  <c r="M848" i="17"/>
  <c r="M849" i="17" a="1"/>
  <c r="M849" i="17"/>
  <c r="M850" i="17" a="1"/>
  <c r="M850" i="17"/>
  <c r="M851" i="17" a="1"/>
  <c r="M851" i="17"/>
  <c r="M852" i="17" a="1"/>
  <c r="M852" i="17"/>
  <c r="M853" i="17" a="1"/>
  <c r="M853" i="17"/>
  <c r="M854" i="17" a="1"/>
  <c r="M854" i="17"/>
  <c r="M855" i="17" a="1"/>
  <c r="M855" i="17"/>
  <c r="M856" i="17" a="1"/>
  <c r="M856" i="17"/>
  <c r="M857" i="17" a="1"/>
  <c r="M857" i="17"/>
  <c r="M858" i="17" a="1"/>
  <c r="M858" i="17"/>
  <c r="M859" i="17" a="1"/>
  <c r="M859" i="17"/>
  <c r="M860" i="17" a="1"/>
  <c r="M860" i="17"/>
  <c r="M861" i="17" a="1"/>
  <c r="M861" i="17"/>
  <c r="M862" i="17" a="1"/>
  <c r="M862" i="17"/>
  <c r="M863" i="17" a="1"/>
  <c r="M863" i="17"/>
  <c r="M864" i="17" a="1"/>
  <c r="M864" i="17"/>
  <c r="M865" i="17" a="1"/>
  <c r="M865" i="17"/>
  <c r="M866" i="17" a="1"/>
  <c r="M866" i="17"/>
  <c r="M867" i="17" a="1"/>
  <c r="M867" i="17"/>
  <c r="M868" i="17" a="1"/>
  <c r="M868" i="17"/>
  <c r="M869" i="17" a="1"/>
  <c r="M869" i="17"/>
  <c r="M870" i="17" a="1"/>
  <c r="M870" i="17"/>
  <c r="M871" i="17" a="1"/>
  <c r="M871" i="17"/>
  <c r="M872" i="17" a="1"/>
  <c r="M872" i="17"/>
  <c r="M873" i="17" a="1"/>
  <c r="M873" i="17"/>
  <c r="M874" i="17" a="1"/>
  <c r="M874" i="17"/>
  <c r="M875" i="17" a="1"/>
  <c r="M875" i="17"/>
  <c r="M876" i="17" a="1"/>
  <c r="M876" i="17"/>
  <c r="M877" i="17" a="1"/>
  <c r="M877" i="17"/>
  <c r="M878" i="17" a="1"/>
  <c r="M878" i="17"/>
  <c r="M879" i="17" a="1"/>
  <c r="M879" i="17"/>
  <c r="M880" i="17" a="1"/>
  <c r="M880" i="17"/>
  <c r="M881" i="17" a="1"/>
  <c r="M881" i="17"/>
  <c r="M882" i="17" a="1"/>
  <c r="M882" i="17"/>
  <c r="M883" i="17" a="1"/>
  <c r="M883" i="17"/>
  <c r="M884" i="17" a="1"/>
  <c r="M884" i="17"/>
  <c r="M885" i="17" a="1"/>
  <c r="M885" i="17"/>
  <c r="M886" i="17" a="1"/>
  <c r="M886" i="17"/>
  <c r="M887" i="17" a="1"/>
  <c r="M887" i="17"/>
  <c r="M888" i="17" a="1"/>
  <c r="M888" i="17"/>
  <c r="M889" i="17" a="1"/>
  <c r="M889" i="17"/>
  <c r="M890" i="17" a="1"/>
  <c r="M890" i="17"/>
  <c r="M891" i="17" a="1"/>
  <c r="M891" i="17"/>
  <c r="M892" i="17" a="1"/>
  <c r="M892" i="17"/>
  <c r="M893" i="17" a="1"/>
  <c r="M893" i="17"/>
  <c r="M894" i="17" a="1"/>
  <c r="M894" i="17"/>
  <c r="M895" i="17" a="1"/>
  <c r="M895" i="17"/>
  <c r="M896" i="17" a="1"/>
  <c r="M896" i="17"/>
  <c r="M897" i="17" a="1"/>
  <c r="M897" i="17"/>
  <c r="M898" i="17" a="1"/>
  <c r="M898" i="17"/>
  <c r="M899" i="17" a="1"/>
  <c r="M899" i="17"/>
  <c r="M900" i="17" a="1"/>
  <c r="M900" i="17"/>
  <c r="M901" i="17" a="1"/>
  <c r="M901" i="17"/>
  <c r="M902" i="17" a="1"/>
  <c r="M902" i="17"/>
  <c r="M903" i="17" a="1"/>
  <c r="M903" i="17"/>
  <c r="M904" i="17" a="1"/>
  <c r="M904" i="17"/>
  <c r="M905" i="17" a="1"/>
  <c r="M905" i="17"/>
  <c r="M906" i="17" a="1"/>
  <c r="M906" i="17"/>
  <c r="M907" i="17" a="1"/>
  <c r="M907" i="17"/>
  <c r="M908" i="17" a="1"/>
  <c r="M908" i="17"/>
  <c r="M909" i="17" a="1"/>
  <c r="M909" i="17"/>
  <c r="M910" i="17" a="1"/>
  <c r="M910" i="17"/>
  <c r="M911" i="17" a="1"/>
  <c r="M911" i="17"/>
  <c r="M912" i="17" a="1"/>
  <c r="M912" i="17"/>
  <c r="M913" i="17" a="1"/>
  <c r="M913" i="17"/>
  <c r="M914" i="17" a="1"/>
  <c r="M914" i="17"/>
  <c r="M915" i="17" a="1"/>
  <c r="M915" i="17"/>
  <c r="M916" i="17" a="1"/>
  <c r="M916" i="17"/>
  <c r="M917" i="17" a="1"/>
  <c r="M917" i="17"/>
  <c r="M918" i="17" a="1"/>
  <c r="M918" i="17"/>
  <c r="M919" i="17" a="1"/>
  <c r="M919" i="17"/>
  <c r="M920" i="17" a="1"/>
  <c r="M920" i="17"/>
  <c r="M921" i="17" a="1"/>
  <c r="M921" i="17"/>
  <c r="M922" i="17" a="1"/>
  <c r="M922" i="17"/>
  <c r="M923" i="17" a="1"/>
  <c r="M923" i="17"/>
  <c r="M924" i="17" a="1"/>
  <c r="M924" i="17"/>
  <c r="M925" i="17" a="1"/>
  <c r="M925" i="17"/>
  <c r="M926" i="17" a="1"/>
  <c r="M926" i="17"/>
  <c r="M927" i="17" a="1"/>
  <c r="M927" i="17"/>
  <c r="M928" i="17" a="1"/>
  <c r="M928" i="17"/>
  <c r="M929" i="17" a="1"/>
  <c r="M929" i="17"/>
  <c r="M930" i="17" a="1"/>
  <c r="M930" i="17"/>
  <c r="M931" i="17" a="1"/>
  <c r="M931" i="17"/>
  <c r="M932" i="17" a="1"/>
  <c r="M932" i="17"/>
  <c r="M933" i="17" a="1"/>
  <c r="M933" i="17"/>
  <c r="M934" i="17" a="1"/>
  <c r="M934" i="17"/>
  <c r="M935" i="17" a="1"/>
  <c r="M935" i="17"/>
  <c r="M936" i="17" a="1"/>
  <c r="M936" i="17"/>
  <c r="M937" i="17" a="1"/>
  <c r="M937" i="17"/>
  <c r="M938" i="17" a="1"/>
  <c r="M938" i="17"/>
  <c r="M939" i="17" a="1"/>
  <c r="M939" i="17"/>
  <c r="M940" i="17" a="1"/>
  <c r="M940" i="17"/>
  <c r="M941" i="17" a="1"/>
  <c r="M941" i="17"/>
  <c r="M942" i="17" a="1"/>
  <c r="M942" i="17"/>
  <c r="M943" i="17" a="1"/>
  <c r="M943" i="17"/>
  <c r="M944" i="17" a="1"/>
  <c r="M944" i="17"/>
  <c r="M945" i="17" a="1"/>
  <c r="M945" i="17"/>
  <c r="M946" i="17" a="1"/>
  <c r="M946" i="17"/>
  <c r="M947" i="17" a="1"/>
  <c r="M947" i="17"/>
  <c r="M948" i="17" a="1"/>
  <c r="M948" i="17"/>
  <c r="M949" i="17" a="1"/>
  <c r="M949" i="17"/>
  <c r="M950" i="17" a="1"/>
  <c r="M950" i="17"/>
  <c r="M951" i="17" a="1"/>
  <c r="M951" i="17"/>
  <c r="M952" i="17" a="1"/>
  <c r="M952" i="17"/>
  <c r="M953" i="17" a="1"/>
  <c r="M953" i="17"/>
  <c r="M954" i="17" a="1"/>
  <c r="M954" i="17"/>
  <c r="M955" i="17" a="1"/>
  <c r="M955" i="17"/>
  <c r="M956" i="17" a="1"/>
  <c r="M956" i="17"/>
  <c r="M957" i="17" a="1"/>
  <c r="M957" i="17"/>
  <c r="M958" i="17" a="1"/>
  <c r="M958" i="17"/>
  <c r="M959" i="17" a="1"/>
  <c r="M959" i="17"/>
  <c r="M960" i="17" a="1"/>
  <c r="M960" i="17"/>
  <c r="M961" i="17" a="1"/>
  <c r="M961" i="17"/>
  <c r="M962" i="17" a="1"/>
  <c r="M962" i="17"/>
  <c r="M963" i="17" a="1"/>
  <c r="M963" i="17"/>
  <c r="M964" i="17" a="1"/>
  <c r="M964" i="17"/>
  <c r="M965" i="17" a="1"/>
  <c r="M965" i="17"/>
  <c r="M966" i="17" a="1"/>
  <c r="M966" i="17"/>
  <c r="M967" i="17" a="1"/>
  <c r="M967" i="17"/>
  <c r="M968" i="17" a="1"/>
  <c r="M968" i="17"/>
  <c r="M969" i="17" a="1"/>
  <c r="M969" i="17"/>
  <c r="M970" i="17" a="1"/>
  <c r="M970" i="17"/>
  <c r="M971" i="17" a="1"/>
  <c r="M971" i="17"/>
  <c r="M972" i="17" a="1"/>
  <c r="M972" i="17"/>
  <c r="M973" i="17" a="1"/>
  <c r="M973" i="17"/>
  <c r="M974" i="17" a="1"/>
  <c r="M974" i="17"/>
  <c r="M975" i="17" a="1"/>
  <c r="M975" i="17"/>
  <c r="M976" i="17" a="1"/>
  <c r="M976" i="17"/>
  <c r="M977" i="17" a="1"/>
  <c r="M977" i="17"/>
  <c r="M978" i="17" a="1"/>
  <c r="M978" i="17"/>
  <c r="M979" i="17" a="1"/>
  <c r="M979" i="17"/>
  <c r="M980" i="17" a="1"/>
  <c r="M980" i="17"/>
  <c r="M981" i="17" a="1"/>
  <c r="M981" i="17"/>
  <c r="M982" i="17" a="1"/>
  <c r="M982" i="17"/>
  <c r="M983" i="17" a="1"/>
  <c r="M983" i="17"/>
  <c r="M984" i="17" a="1"/>
  <c r="M984" i="17"/>
  <c r="M985" i="17" a="1"/>
  <c r="M985" i="17"/>
  <c r="M986" i="17" a="1"/>
  <c r="M986" i="17"/>
  <c r="M987" i="17" a="1"/>
  <c r="M987" i="17"/>
  <c r="M988" i="17" a="1"/>
  <c r="M988" i="17"/>
  <c r="M989" i="17" a="1"/>
  <c r="M989" i="17"/>
  <c r="M990" i="17" a="1"/>
  <c r="M990" i="17"/>
  <c r="M991" i="17" a="1"/>
  <c r="M991" i="17"/>
  <c r="M992" i="17" a="1"/>
  <c r="M992" i="17"/>
  <c r="M993" i="17" a="1"/>
  <c r="M993" i="17"/>
  <c r="M994" i="17" a="1"/>
  <c r="M994" i="17"/>
  <c r="M995" i="17" a="1"/>
  <c r="M995" i="17"/>
  <c r="M996" i="17" a="1"/>
  <c r="M996" i="17"/>
  <c r="M997" i="17" a="1"/>
  <c r="M997" i="17"/>
  <c r="M998" i="17" a="1"/>
  <c r="M998" i="17"/>
  <c r="M999" i="17" a="1"/>
  <c r="M999" i="17"/>
  <c r="M1000" i="17" a="1"/>
  <c r="M1000" i="17"/>
  <c r="M1001" i="17" a="1"/>
  <c r="M1001" i="17"/>
  <c r="L2" i="17" a="1"/>
  <c r="L2" i="17"/>
  <c r="L3" i="17" a="1"/>
  <c r="L3" i="17"/>
  <c r="L4" i="17" a="1"/>
  <c r="L4" i="17"/>
  <c r="L5" i="17" a="1"/>
  <c r="L5" i="17"/>
  <c r="L6" i="17" a="1"/>
  <c r="L6" i="17"/>
  <c r="L7" i="17" a="1"/>
  <c r="L7" i="17"/>
  <c r="L8" i="17" a="1"/>
  <c r="L8" i="17"/>
  <c r="L9" i="17" a="1"/>
  <c r="L9" i="17"/>
  <c r="L10" i="17" a="1"/>
  <c r="L10" i="17"/>
  <c r="L11" i="17" a="1"/>
  <c r="L11" i="17"/>
  <c r="L12" i="17" a="1"/>
  <c r="L12" i="17"/>
  <c r="L13" i="17" a="1"/>
  <c r="L13" i="17"/>
  <c r="L14" i="17" a="1"/>
  <c r="L14" i="17"/>
  <c r="L15" i="17" a="1"/>
  <c r="L15" i="17"/>
  <c r="L16" i="17" a="1"/>
  <c r="L16" i="17"/>
  <c r="L17" i="17" a="1"/>
  <c r="L17" i="17"/>
  <c r="L18" i="17" a="1"/>
  <c r="L18" i="17"/>
  <c r="L19" i="17" a="1"/>
  <c r="L19" i="17"/>
  <c r="L20" i="17" a="1"/>
  <c r="L20" i="17"/>
  <c r="L21" i="17" a="1"/>
  <c r="L21" i="17"/>
  <c r="L22" i="17" a="1"/>
  <c r="L22" i="17"/>
  <c r="L23" i="17" a="1"/>
  <c r="L23" i="17"/>
  <c r="L24" i="17" a="1"/>
  <c r="L24" i="17"/>
  <c r="L25" i="17" a="1"/>
  <c r="L25" i="17"/>
  <c r="L26" i="17" a="1"/>
  <c r="L26" i="17"/>
  <c r="L27" i="17" a="1"/>
  <c r="L27" i="17"/>
  <c r="L28" i="17" a="1"/>
  <c r="L28" i="17"/>
  <c r="L29" i="17" a="1"/>
  <c r="L29" i="17"/>
  <c r="L30" i="17" a="1"/>
  <c r="L30" i="17"/>
  <c r="L31" i="17" a="1"/>
  <c r="L31" i="17"/>
  <c r="L32" i="17" a="1"/>
  <c r="L32" i="17"/>
  <c r="L33" i="17" a="1"/>
  <c r="L33" i="17"/>
  <c r="L34" i="17" a="1"/>
  <c r="L34" i="17"/>
  <c r="L35" i="17" a="1"/>
  <c r="L35" i="17"/>
  <c r="L36" i="17" a="1"/>
  <c r="L36" i="17"/>
  <c r="L37" i="17" a="1"/>
  <c r="L37" i="17"/>
  <c r="L38" i="17" a="1"/>
  <c r="L38" i="17"/>
  <c r="L39" i="17" a="1"/>
  <c r="L39" i="17"/>
  <c r="L40" i="17" a="1"/>
  <c r="L40" i="17"/>
  <c r="L41" i="17" a="1"/>
  <c r="L41" i="17"/>
  <c r="L42" i="17" a="1"/>
  <c r="L42" i="17"/>
  <c r="L43" i="17" a="1"/>
  <c r="L43" i="17"/>
  <c r="L44" i="17" a="1"/>
  <c r="L44" i="17"/>
  <c r="L45" i="17" a="1"/>
  <c r="L45" i="17"/>
  <c r="L46" i="17" a="1"/>
  <c r="L46" i="17"/>
  <c r="L47" i="17" a="1"/>
  <c r="L47" i="17"/>
  <c r="L48" i="17" a="1"/>
  <c r="L48" i="17"/>
  <c r="L49" i="17" a="1"/>
  <c r="L49" i="17"/>
  <c r="L50" i="17" a="1"/>
  <c r="L50" i="17"/>
  <c r="L51" i="17" a="1"/>
  <c r="L51" i="17"/>
  <c r="L52" i="17" a="1"/>
  <c r="L52" i="17"/>
  <c r="L53" i="17" a="1"/>
  <c r="L53" i="17"/>
  <c r="L54" i="17" a="1"/>
  <c r="L54" i="17"/>
  <c r="L55" i="17" a="1"/>
  <c r="L55" i="17"/>
  <c r="L56" i="17" a="1"/>
  <c r="L56" i="17"/>
  <c r="L57" i="17" a="1"/>
  <c r="L57" i="17"/>
  <c r="L58" i="17" a="1"/>
  <c r="L58" i="17"/>
  <c r="L59" i="17" a="1"/>
  <c r="L59" i="17"/>
  <c r="L60" i="17" a="1"/>
  <c r="L60" i="17"/>
  <c r="L61" i="17" a="1"/>
  <c r="L61" i="17"/>
  <c r="L62" i="17" a="1"/>
  <c r="L62" i="17"/>
  <c r="L63" i="17" a="1"/>
  <c r="L63" i="17"/>
  <c r="L64" i="17" a="1"/>
  <c r="L64" i="17"/>
  <c r="L65" i="17" a="1"/>
  <c r="L65" i="17"/>
  <c r="L66" i="17" a="1"/>
  <c r="L66" i="17"/>
  <c r="L67" i="17" a="1"/>
  <c r="L67" i="17"/>
  <c r="L68" i="17" a="1"/>
  <c r="L68" i="17"/>
  <c r="L69" i="17" a="1"/>
  <c r="L69" i="17"/>
  <c r="L70" i="17" a="1"/>
  <c r="L70" i="17"/>
  <c r="L71" i="17" a="1"/>
  <c r="L71" i="17"/>
  <c r="L72" i="17" a="1"/>
  <c r="L72" i="17"/>
  <c r="L73" i="17" a="1"/>
  <c r="L73" i="17"/>
  <c r="L74" i="17" a="1"/>
  <c r="L74" i="17"/>
  <c r="L75" i="17" a="1"/>
  <c r="L75" i="17"/>
  <c r="L76" i="17" a="1"/>
  <c r="L76" i="17"/>
  <c r="L77" i="17" a="1"/>
  <c r="L77" i="17"/>
  <c r="L78" i="17" a="1"/>
  <c r="L78" i="17"/>
  <c r="L79" i="17" a="1"/>
  <c r="L79" i="17"/>
  <c r="L80" i="17" a="1"/>
  <c r="L80" i="17"/>
  <c r="L81" i="17" a="1"/>
  <c r="L81" i="17"/>
  <c r="L82" i="17" a="1"/>
  <c r="L82" i="17"/>
  <c r="L83" i="17" a="1"/>
  <c r="L83" i="17"/>
  <c r="L84" i="17" a="1"/>
  <c r="L84" i="17"/>
  <c r="L85" i="17" a="1"/>
  <c r="L85" i="17"/>
  <c r="L86" i="17" a="1"/>
  <c r="L86" i="17"/>
  <c r="L87" i="17" a="1"/>
  <c r="L87" i="17"/>
  <c r="L88" i="17" a="1"/>
  <c r="L88" i="17"/>
  <c r="L89" i="17" a="1"/>
  <c r="L89" i="17"/>
  <c r="L90" i="17" a="1"/>
  <c r="L90" i="17"/>
  <c r="L91" i="17" a="1"/>
  <c r="L91" i="17"/>
  <c r="L92" i="17" a="1"/>
  <c r="L92" i="17"/>
  <c r="L93" i="17" a="1"/>
  <c r="L93" i="17"/>
  <c r="L94" i="17" a="1"/>
  <c r="L94" i="17"/>
  <c r="L95" i="17" a="1"/>
  <c r="L95" i="17"/>
  <c r="L96" i="17" a="1"/>
  <c r="L96" i="17"/>
  <c r="L97" i="17" a="1"/>
  <c r="L97" i="17"/>
  <c r="L98" i="17" a="1"/>
  <c r="L98" i="17"/>
  <c r="L99" i="17" a="1"/>
  <c r="L99" i="17"/>
  <c r="L100" i="17" a="1"/>
  <c r="L100" i="17"/>
  <c r="L101" i="17" a="1"/>
  <c r="L101" i="17"/>
  <c r="L102" i="17" a="1"/>
  <c r="L102" i="17"/>
  <c r="L103" i="17" a="1"/>
  <c r="L103" i="17"/>
  <c r="L104" i="17" a="1"/>
  <c r="L104" i="17"/>
  <c r="L105" i="17" a="1"/>
  <c r="L105" i="17"/>
  <c r="L106" i="17" a="1"/>
  <c r="L106" i="17"/>
  <c r="L107" i="17" a="1"/>
  <c r="L107" i="17"/>
  <c r="L108" i="17" a="1"/>
  <c r="L108" i="17"/>
  <c r="L109" i="17" a="1"/>
  <c r="L109" i="17"/>
  <c r="L110" i="17" a="1"/>
  <c r="L110" i="17"/>
  <c r="L111" i="17" a="1"/>
  <c r="L111" i="17"/>
  <c r="L112" i="17" a="1"/>
  <c r="L112" i="17"/>
  <c r="L113" i="17" a="1"/>
  <c r="L113" i="17"/>
  <c r="L114" i="17" a="1"/>
  <c r="L114" i="17"/>
  <c r="L115" i="17" a="1"/>
  <c r="L115" i="17"/>
  <c r="L116" i="17" a="1"/>
  <c r="L116" i="17"/>
  <c r="L117" i="17" a="1"/>
  <c r="L117" i="17"/>
  <c r="L118" i="17" a="1"/>
  <c r="L118" i="17"/>
  <c r="L119" i="17" a="1"/>
  <c r="L119" i="17"/>
  <c r="L120" i="17" a="1"/>
  <c r="L120" i="17"/>
  <c r="L121" i="17" a="1"/>
  <c r="L121" i="17"/>
  <c r="L122" i="17" a="1"/>
  <c r="L122" i="17"/>
  <c r="L123" i="17" a="1"/>
  <c r="L123" i="17"/>
  <c r="L124" i="17" a="1"/>
  <c r="L124" i="17"/>
  <c r="L125" i="17" a="1"/>
  <c r="L125" i="17"/>
  <c r="L126" i="17" a="1"/>
  <c r="L126" i="17"/>
  <c r="L127" i="17" a="1"/>
  <c r="L127" i="17"/>
  <c r="L128" i="17" a="1"/>
  <c r="L128" i="17"/>
  <c r="L129" i="17" a="1"/>
  <c r="L129" i="17"/>
  <c r="L130" i="17" a="1"/>
  <c r="L130" i="17"/>
  <c r="L131" i="17" a="1"/>
  <c r="L131" i="17"/>
  <c r="L132" i="17" a="1"/>
  <c r="L132" i="17"/>
  <c r="L133" i="17" a="1"/>
  <c r="L133" i="17"/>
  <c r="L134" i="17" a="1"/>
  <c r="L134" i="17"/>
  <c r="L135" i="17" a="1"/>
  <c r="L135" i="17"/>
  <c r="L136" i="17" a="1"/>
  <c r="L136" i="17"/>
  <c r="L137" i="17" a="1"/>
  <c r="L137" i="17"/>
  <c r="L138" i="17" a="1"/>
  <c r="L138" i="17"/>
  <c r="L139" i="17" a="1"/>
  <c r="L139" i="17"/>
  <c r="L140" i="17" a="1"/>
  <c r="L140" i="17"/>
  <c r="L141" i="17" a="1"/>
  <c r="L141" i="17"/>
  <c r="L142" i="17" a="1"/>
  <c r="L142" i="17"/>
  <c r="L143" i="17" a="1"/>
  <c r="L143" i="17"/>
  <c r="L144" i="17" a="1"/>
  <c r="L144" i="17"/>
  <c r="L145" i="17" a="1"/>
  <c r="L145" i="17"/>
  <c r="L146" i="17" a="1"/>
  <c r="L146" i="17"/>
  <c r="L147" i="17" a="1"/>
  <c r="L147" i="17"/>
  <c r="L148" i="17" a="1"/>
  <c r="L148" i="17"/>
  <c r="L149" i="17" a="1"/>
  <c r="L149" i="17"/>
  <c r="L150" i="17" a="1"/>
  <c r="L150" i="17"/>
  <c r="L151" i="17" a="1"/>
  <c r="L151" i="17"/>
  <c r="L152" i="17" a="1"/>
  <c r="L152" i="17"/>
  <c r="L153" i="17" a="1"/>
  <c r="L153" i="17"/>
  <c r="L154" i="17" a="1"/>
  <c r="L154" i="17"/>
  <c r="L155" i="17" a="1"/>
  <c r="L155" i="17"/>
  <c r="L156" i="17" a="1"/>
  <c r="L156" i="17"/>
  <c r="L157" i="17" a="1"/>
  <c r="L157" i="17"/>
  <c r="L158" i="17" a="1"/>
  <c r="L158" i="17"/>
  <c r="L159" i="17" a="1"/>
  <c r="L159" i="17"/>
  <c r="L160" i="17" a="1"/>
  <c r="L160" i="17"/>
  <c r="L161" i="17" a="1"/>
  <c r="L161" i="17"/>
  <c r="L162" i="17" a="1"/>
  <c r="L162" i="17"/>
  <c r="L163" i="17" a="1"/>
  <c r="L163" i="17"/>
  <c r="L164" i="17" a="1"/>
  <c r="L164" i="17"/>
  <c r="L165" i="17" a="1"/>
  <c r="L165" i="17"/>
  <c r="L166" i="17" a="1"/>
  <c r="L166" i="17"/>
  <c r="L167" i="17" a="1"/>
  <c r="L167" i="17"/>
  <c r="L168" i="17" a="1"/>
  <c r="L168" i="17"/>
  <c r="L169" i="17" a="1"/>
  <c r="L169" i="17"/>
  <c r="L170" i="17" a="1"/>
  <c r="L170" i="17"/>
  <c r="L171" i="17" a="1"/>
  <c r="L171" i="17"/>
  <c r="L172" i="17" a="1"/>
  <c r="L172" i="17"/>
  <c r="L173" i="17" a="1"/>
  <c r="L173" i="17"/>
  <c r="L174" i="17" a="1"/>
  <c r="L174" i="17"/>
  <c r="L175" i="17" a="1"/>
  <c r="L175" i="17"/>
  <c r="L176" i="17" a="1"/>
  <c r="L176" i="17"/>
  <c r="L177" i="17" a="1"/>
  <c r="L177" i="17"/>
  <c r="L178" i="17" a="1"/>
  <c r="L178" i="17"/>
  <c r="L179" i="17" a="1"/>
  <c r="L179" i="17"/>
  <c r="L180" i="17" a="1"/>
  <c r="L180" i="17"/>
  <c r="L181" i="17" a="1"/>
  <c r="L181" i="17"/>
  <c r="L182" i="17" a="1"/>
  <c r="L182" i="17"/>
  <c r="L183" i="17" a="1"/>
  <c r="L183" i="17"/>
  <c r="L184" i="17" a="1"/>
  <c r="L184" i="17"/>
  <c r="L185" i="17" a="1"/>
  <c r="L185" i="17"/>
  <c r="L186" i="17" a="1"/>
  <c r="L186" i="17"/>
  <c r="L187" i="17" a="1"/>
  <c r="L187" i="17"/>
  <c r="L188" i="17" a="1"/>
  <c r="L188" i="17"/>
  <c r="L189" i="17" a="1"/>
  <c r="L189" i="17"/>
  <c r="L190" i="17" a="1"/>
  <c r="L190" i="17"/>
  <c r="L191" i="17" a="1"/>
  <c r="L191" i="17"/>
  <c r="L192" i="17" a="1"/>
  <c r="L192" i="17"/>
  <c r="L193" i="17" a="1"/>
  <c r="L193" i="17"/>
  <c r="L194" i="17" a="1"/>
  <c r="L194" i="17"/>
  <c r="L195" i="17" a="1"/>
  <c r="L195" i="17"/>
  <c r="L196" i="17" a="1"/>
  <c r="L196" i="17"/>
  <c r="L197" i="17" a="1"/>
  <c r="L197" i="17"/>
  <c r="L198" i="17" a="1"/>
  <c r="L198" i="17"/>
  <c r="L199" i="17" a="1"/>
  <c r="L199" i="17"/>
  <c r="L200" i="17" a="1"/>
  <c r="L200" i="17"/>
  <c r="L201" i="17" a="1"/>
  <c r="L201" i="17"/>
  <c r="L202" i="17" a="1"/>
  <c r="L202" i="17"/>
  <c r="L203" i="17" a="1"/>
  <c r="L203" i="17"/>
  <c r="L204" i="17" a="1"/>
  <c r="L204" i="17"/>
  <c r="L205" i="17" a="1"/>
  <c r="L205" i="17"/>
  <c r="L206" i="17" a="1"/>
  <c r="L206" i="17"/>
  <c r="L207" i="17" a="1"/>
  <c r="L207" i="17"/>
  <c r="L208" i="17" a="1"/>
  <c r="L208" i="17"/>
  <c r="L209" i="17" a="1"/>
  <c r="L209" i="17"/>
  <c r="L210" i="17" a="1"/>
  <c r="L210" i="17"/>
  <c r="L211" i="17" a="1"/>
  <c r="L211" i="17"/>
  <c r="L212" i="17" a="1"/>
  <c r="L212" i="17"/>
  <c r="L213" i="17" a="1"/>
  <c r="L213" i="17"/>
  <c r="L214" i="17" a="1"/>
  <c r="L214" i="17"/>
  <c r="L215" i="17" a="1"/>
  <c r="L215" i="17"/>
  <c r="L216" i="17" a="1"/>
  <c r="L216" i="17"/>
  <c r="L217" i="17" a="1"/>
  <c r="L217" i="17"/>
  <c r="L218" i="17" a="1"/>
  <c r="L218" i="17"/>
  <c r="L219" i="17" a="1"/>
  <c r="L219" i="17"/>
  <c r="L220" i="17" a="1"/>
  <c r="L220" i="17"/>
  <c r="L221" i="17" a="1"/>
  <c r="L221" i="17"/>
  <c r="L222" i="17" a="1"/>
  <c r="L222" i="17"/>
  <c r="L223" i="17" a="1"/>
  <c r="L223" i="17"/>
  <c r="L224" i="17" a="1"/>
  <c r="L224" i="17"/>
  <c r="L225" i="17" a="1"/>
  <c r="L225" i="17"/>
  <c r="L226" i="17" a="1"/>
  <c r="L226" i="17"/>
  <c r="L227" i="17" a="1"/>
  <c r="L227" i="17"/>
  <c r="L228" i="17" a="1"/>
  <c r="L228" i="17"/>
  <c r="L229" i="17" a="1"/>
  <c r="L229" i="17"/>
  <c r="L230" i="17" a="1"/>
  <c r="L230" i="17"/>
  <c r="L231" i="17" a="1"/>
  <c r="L231" i="17"/>
  <c r="L232" i="17" a="1"/>
  <c r="L232" i="17"/>
  <c r="L233" i="17" a="1"/>
  <c r="L233" i="17"/>
  <c r="L234" i="17" a="1"/>
  <c r="L234" i="17"/>
  <c r="L235" i="17" a="1"/>
  <c r="L235" i="17"/>
  <c r="L236" i="17" a="1"/>
  <c r="L236" i="17"/>
  <c r="L237" i="17" a="1"/>
  <c r="L237" i="17"/>
  <c r="L238" i="17" a="1"/>
  <c r="L238" i="17"/>
  <c r="L239" i="17" a="1"/>
  <c r="L239" i="17"/>
  <c r="L240" i="17" a="1"/>
  <c r="L240" i="17"/>
  <c r="L241" i="17" a="1"/>
  <c r="L241" i="17"/>
  <c r="L242" i="17" a="1"/>
  <c r="L242" i="17"/>
  <c r="L243" i="17" a="1"/>
  <c r="L243" i="17"/>
  <c r="L244" i="17" a="1"/>
  <c r="L244" i="17"/>
  <c r="L245" i="17" a="1"/>
  <c r="L245" i="17"/>
  <c r="L246" i="17" a="1"/>
  <c r="L246" i="17"/>
  <c r="L247" i="17" a="1"/>
  <c r="L247" i="17"/>
  <c r="L248" i="17" a="1"/>
  <c r="L248" i="17"/>
  <c r="L249" i="17" a="1"/>
  <c r="L249" i="17"/>
  <c r="L250" i="17" a="1"/>
  <c r="L250" i="17"/>
  <c r="L251" i="17" a="1"/>
  <c r="L251" i="17"/>
  <c r="L252" i="17" a="1"/>
  <c r="L252" i="17"/>
  <c r="L253" i="17" a="1"/>
  <c r="L253" i="17"/>
  <c r="L254" i="17" a="1"/>
  <c r="L254" i="17"/>
  <c r="L255" i="17" a="1"/>
  <c r="L255" i="17"/>
  <c r="L256" i="17" a="1"/>
  <c r="L256" i="17"/>
  <c r="L257" i="17" a="1"/>
  <c r="L257" i="17"/>
  <c r="L258" i="17" a="1"/>
  <c r="L258" i="17"/>
  <c r="L259" i="17" a="1"/>
  <c r="L259" i="17"/>
  <c r="L260" i="17" a="1"/>
  <c r="L260" i="17"/>
  <c r="L261" i="17" a="1"/>
  <c r="L261" i="17"/>
  <c r="L262" i="17" a="1"/>
  <c r="L262" i="17"/>
  <c r="L263" i="17" a="1"/>
  <c r="L263" i="17"/>
  <c r="L264" i="17" a="1"/>
  <c r="L264" i="17"/>
  <c r="L265" i="17" a="1"/>
  <c r="L265" i="17"/>
  <c r="L266" i="17" a="1"/>
  <c r="L266" i="17"/>
  <c r="L267" i="17" a="1"/>
  <c r="L267" i="17"/>
  <c r="L268" i="17" a="1"/>
  <c r="L268" i="17"/>
  <c r="L269" i="17" a="1"/>
  <c r="L269" i="17"/>
  <c r="L270" i="17" a="1"/>
  <c r="L270" i="17"/>
  <c r="L271" i="17" a="1"/>
  <c r="L271" i="17"/>
  <c r="L272" i="17" a="1"/>
  <c r="L272" i="17"/>
  <c r="L273" i="17" a="1"/>
  <c r="L273" i="17"/>
  <c r="L274" i="17" a="1"/>
  <c r="L274" i="17"/>
  <c r="L275" i="17" a="1"/>
  <c r="L275" i="17"/>
  <c r="L276" i="17" a="1"/>
  <c r="L276" i="17"/>
  <c r="L277" i="17" a="1"/>
  <c r="L277" i="17"/>
  <c r="L278" i="17" a="1"/>
  <c r="L278" i="17"/>
  <c r="L279" i="17" a="1"/>
  <c r="L279" i="17"/>
  <c r="L280" i="17" a="1"/>
  <c r="L280" i="17"/>
  <c r="L281" i="17" a="1"/>
  <c r="L281" i="17"/>
  <c r="L282" i="17" a="1"/>
  <c r="L282" i="17"/>
  <c r="L283" i="17" a="1"/>
  <c r="L283" i="17"/>
  <c r="L284" i="17" a="1"/>
  <c r="L284" i="17"/>
  <c r="L285" i="17" a="1"/>
  <c r="L285" i="17"/>
  <c r="L286" i="17" a="1"/>
  <c r="L286" i="17"/>
  <c r="L287" i="17" a="1"/>
  <c r="L287" i="17"/>
  <c r="L288" i="17" a="1"/>
  <c r="L288" i="17"/>
  <c r="L289" i="17" a="1"/>
  <c r="L289" i="17"/>
  <c r="L290" i="17" a="1"/>
  <c r="L290" i="17"/>
  <c r="L291" i="17" a="1"/>
  <c r="L291" i="17"/>
  <c r="L292" i="17" a="1"/>
  <c r="L292" i="17"/>
  <c r="L293" i="17" a="1"/>
  <c r="L293" i="17"/>
  <c r="L294" i="17" a="1"/>
  <c r="L294" i="17"/>
  <c r="L295" i="17" a="1"/>
  <c r="L295" i="17"/>
  <c r="L296" i="17" a="1"/>
  <c r="L296" i="17"/>
  <c r="L297" i="17" a="1"/>
  <c r="L297" i="17"/>
  <c r="L298" i="17" a="1"/>
  <c r="L298" i="17"/>
  <c r="L299" i="17" a="1"/>
  <c r="L299" i="17"/>
  <c r="L300" i="17" a="1"/>
  <c r="L300" i="17"/>
  <c r="L301" i="17" a="1"/>
  <c r="L301" i="17"/>
  <c r="L302" i="17" a="1"/>
  <c r="L302" i="17"/>
  <c r="L303" i="17" a="1"/>
  <c r="L303" i="17"/>
  <c r="L304" i="17" a="1"/>
  <c r="L304" i="17"/>
  <c r="L305" i="17" a="1"/>
  <c r="L305" i="17"/>
  <c r="L306" i="17" a="1"/>
  <c r="L306" i="17"/>
  <c r="L307" i="17" a="1"/>
  <c r="L307" i="17"/>
  <c r="L308" i="17" a="1"/>
  <c r="L308" i="17"/>
  <c r="L309" i="17" a="1"/>
  <c r="L309" i="17"/>
  <c r="L310" i="17" a="1"/>
  <c r="L310" i="17"/>
  <c r="L311" i="17" a="1"/>
  <c r="L311" i="17"/>
  <c r="L312" i="17" a="1"/>
  <c r="L312" i="17"/>
  <c r="L313" i="17" a="1"/>
  <c r="L313" i="17"/>
  <c r="L314" i="17" a="1"/>
  <c r="L314" i="17"/>
  <c r="L315" i="17" a="1"/>
  <c r="L315" i="17"/>
  <c r="L316" i="17" a="1"/>
  <c r="L316" i="17"/>
  <c r="L317" i="17" a="1"/>
  <c r="L317" i="17"/>
  <c r="L318" i="17" a="1"/>
  <c r="L318" i="17"/>
  <c r="L319" i="17" a="1"/>
  <c r="L319" i="17"/>
  <c r="L320" i="17" a="1"/>
  <c r="L320" i="17"/>
  <c r="L321" i="17" a="1"/>
  <c r="L321" i="17"/>
  <c r="L322" i="17" a="1"/>
  <c r="L322" i="17"/>
  <c r="L323" i="17" a="1"/>
  <c r="L323" i="17"/>
  <c r="L324" i="17" a="1"/>
  <c r="L324" i="17"/>
  <c r="L325" i="17" a="1"/>
  <c r="L325" i="17"/>
  <c r="L326" i="17" a="1"/>
  <c r="L326" i="17"/>
  <c r="L327" i="17" a="1"/>
  <c r="L327" i="17"/>
  <c r="L328" i="17" a="1"/>
  <c r="L328" i="17"/>
  <c r="L329" i="17" a="1"/>
  <c r="L329" i="17"/>
  <c r="L330" i="17" a="1"/>
  <c r="L330" i="17"/>
  <c r="L331" i="17" a="1"/>
  <c r="L331" i="17"/>
  <c r="L332" i="17" a="1"/>
  <c r="L332" i="17"/>
  <c r="L333" i="17" a="1"/>
  <c r="L333" i="17"/>
  <c r="L334" i="17" a="1"/>
  <c r="L334" i="17"/>
  <c r="L335" i="17" a="1"/>
  <c r="L335" i="17"/>
  <c r="L336" i="17" a="1"/>
  <c r="L336" i="17"/>
  <c r="L337" i="17" a="1"/>
  <c r="L337" i="17"/>
  <c r="L338" i="17" a="1"/>
  <c r="L338" i="17"/>
  <c r="L339" i="17" a="1"/>
  <c r="L339" i="17"/>
  <c r="L340" i="17" a="1"/>
  <c r="L340" i="17"/>
  <c r="L341" i="17" a="1"/>
  <c r="L341" i="17"/>
  <c r="L342" i="17" a="1"/>
  <c r="L342" i="17"/>
  <c r="L343" i="17" a="1"/>
  <c r="L343" i="17"/>
  <c r="L344" i="17" a="1"/>
  <c r="L344" i="17"/>
  <c r="L345" i="17" a="1"/>
  <c r="L345" i="17"/>
  <c r="L346" i="17" a="1"/>
  <c r="L346" i="17"/>
  <c r="L347" i="17" a="1"/>
  <c r="L347" i="17"/>
  <c r="L348" i="17" a="1"/>
  <c r="L348" i="17"/>
  <c r="L349" i="17" a="1"/>
  <c r="L349" i="17"/>
  <c r="L350" i="17" a="1"/>
  <c r="L350" i="17"/>
  <c r="L351" i="17" a="1"/>
  <c r="L351" i="17"/>
  <c r="L352" i="17" a="1"/>
  <c r="L352" i="17"/>
  <c r="L353" i="17" a="1"/>
  <c r="L353" i="17"/>
  <c r="L354" i="17" a="1"/>
  <c r="L354" i="17"/>
  <c r="L355" i="17" a="1"/>
  <c r="L355" i="17"/>
  <c r="L356" i="17" a="1"/>
  <c r="L356" i="17"/>
  <c r="L357" i="17" a="1"/>
  <c r="L357" i="17"/>
  <c r="L358" i="17" a="1"/>
  <c r="L358" i="17"/>
  <c r="L359" i="17" a="1"/>
  <c r="L359" i="17"/>
  <c r="L360" i="17" a="1"/>
  <c r="L360" i="17"/>
  <c r="L361" i="17" a="1"/>
  <c r="L361" i="17"/>
  <c r="L362" i="17" a="1"/>
  <c r="L362" i="17"/>
  <c r="L363" i="17" a="1"/>
  <c r="L363" i="17"/>
  <c r="L364" i="17" a="1"/>
  <c r="L364" i="17"/>
  <c r="L365" i="17" a="1"/>
  <c r="L365" i="17"/>
  <c r="L366" i="17" a="1"/>
  <c r="L366" i="17"/>
  <c r="L367" i="17" a="1"/>
  <c r="L367" i="17"/>
  <c r="L368" i="17" a="1"/>
  <c r="L368" i="17"/>
  <c r="L369" i="17" a="1"/>
  <c r="L369" i="17"/>
  <c r="L370" i="17" a="1"/>
  <c r="L370" i="17"/>
  <c r="L371" i="17" a="1"/>
  <c r="L371" i="17"/>
  <c r="L372" i="17" a="1"/>
  <c r="L372" i="17"/>
  <c r="L373" i="17" a="1"/>
  <c r="L373" i="17"/>
  <c r="L374" i="17" a="1"/>
  <c r="L374" i="17"/>
  <c r="L375" i="17" a="1"/>
  <c r="L375" i="17"/>
  <c r="L376" i="17" a="1"/>
  <c r="L376" i="17"/>
  <c r="L377" i="17" a="1"/>
  <c r="L377" i="17"/>
  <c r="L378" i="17" a="1"/>
  <c r="L378" i="17"/>
  <c r="L379" i="17" a="1"/>
  <c r="L379" i="17"/>
  <c r="L380" i="17" a="1"/>
  <c r="L380" i="17"/>
  <c r="L381" i="17" a="1"/>
  <c r="L381" i="17"/>
  <c r="L382" i="17" a="1"/>
  <c r="L382" i="17"/>
  <c r="L383" i="17" a="1"/>
  <c r="L383" i="17"/>
  <c r="L384" i="17" a="1"/>
  <c r="L384" i="17"/>
  <c r="L385" i="17" a="1"/>
  <c r="L385" i="17"/>
  <c r="L386" i="17" a="1"/>
  <c r="L386" i="17"/>
  <c r="L387" i="17" a="1"/>
  <c r="L387" i="17"/>
  <c r="L388" i="17" a="1"/>
  <c r="L388" i="17"/>
  <c r="L389" i="17" a="1"/>
  <c r="L389" i="17"/>
  <c r="L390" i="17" a="1"/>
  <c r="L390" i="17"/>
  <c r="L391" i="17" a="1"/>
  <c r="L391" i="17"/>
  <c r="L392" i="17" a="1"/>
  <c r="L392" i="17"/>
  <c r="L393" i="17" a="1"/>
  <c r="L393" i="17"/>
  <c r="L394" i="17" a="1"/>
  <c r="L394" i="17"/>
  <c r="L395" i="17" a="1"/>
  <c r="L395" i="17"/>
  <c r="L396" i="17" a="1"/>
  <c r="L396" i="17"/>
  <c r="L397" i="17" a="1"/>
  <c r="L397" i="17"/>
  <c r="L398" i="17" a="1"/>
  <c r="L398" i="17"/>
  <c r="L399" i="17" a="1"/>
  <c r="L399" i="17"/>
  <c r="L400" i="17" a="1"/>
  <c r="L400" i="17"/>
  <c r="L401" i="17" a="1"/>
  <c r="L401" i="17"/>
  <c r="L402" i="17" a="1"/>
  <c r="L402" i="17"/>
  <c r="L403" i="17" a="1"/>
  <c r="L403" i="17"/>
  <c r="L404" i="17" a="1"/>
  <c r="L404" i="17"/>
  <c r="L405" i="17" a="1"/>
  <c r="L405" i="17"/>
  <c r="L406" i="17" a="1"/>
  <c r="L406" i="17"/>
  <c r="L407" i="17" a="1"/>
  <c r="L407" i="17"/>
  <c r="L408" i="17" a="1"/>
  <c r="L408" i="17"/>
  <c r="L409" i="17" a="1"/>
  <c r="L409" i="17"/>
  <c r="L410" i="17" a="1"/>
  <c r="L410" i="17"/>
  <c r="L411" i="17" a="1"/>
  <c r="L411" i="17"/>
  <c r="L412" i="17" a="1"/>
  <c r="L412" i="17"/>
  <c r="L413" i="17" a="1"/>
  <c r="L413" i="17"/>
  <c r="L414" i="17" a="1"/>
  <c r="L414" i="17"/>
  <c r="L415" i="17" a="1"/>
  <c r="L415" i="17"/>
  <c r="L416" i="17" a="1"/>
  <c r="L416" i="17"/>
  <c r="L417" i="17" a="1"/>
  <c r="L417" i="17"/>
  <c r="L418" i="17" a="1"/>
  <c r="L418" i="17"/>
  <c r="L419" i="17" a="1"/>
  <c r="L419" i="17"/>
  <c r="L420" i="17" a="1"/>
  <c r="L420" i="17"/>
  <c r="L421" i="17" a="1"/>
  <c r="L421" i="17"/>
  <c r="L422" i="17" a="1"/>
  <c r="L422" i="17"/>
  <c r="L423" i="17" a="1"/>
  <c r="L423" i="17"/>
  <c r="L424" i="17" a="1"/>
  <c r="L424" i="17"/>
  <c r="L425" i="17" a="1"/>
  <c r="L425" i="17"/>
  <c r="L426" i="17" a="1"/>
  <c r="L426" i="17"/>
  <c r="L427" i="17" a="1"/>
  <c r="L427" i="17"/>
  <c r="L428" i="17" a="1"/>
  <c r="L428" i="17"/>
  <c r="L429" i="17" a="1"/>
  <c r="L429" i="17"/>
  <c r="L430" i="17" a="1"/>
  <c r="L430" i="17"/>
  <c r="L431" i="17" a="1"/>
  <c r="L431" i="17"/>
  <c r="L432" i="17" a="1"/>
  <c r="L432" i="17"/>
  <c r="L433" i="17" a="1"/>
  <c r="L433" i="17"/>
  <c r="L434" i="17" a="1"/>
  <c r="L434" i="17"/>
  <c r="L435" i="17" a="1"/>
  <c r="L435" i="17"/>
  <c r="L436" i="17" a="1"/>
  <c r="L436" i="17"/>
  <c r="L437" i="17" a="1"/>
  <c r="L437" i="17"/>
  <c r="L438" i="17" a="1"/>
  <c r="L438" i="17"/>
  <c r="L439" i="17" a="1"/>
  <c r="L439" i="17"/>
  <c r="L440" i="17" a="1"/>
  <c r="L440" i="17"/>
  <c r="L441" i="17" a="1"/>
  <c r="L441" i="17"/>
  <c r="L442" i="17" a="1"/>
  <c r="L442" i="17"/>
  <c r="L443" i="17" a="1"/>
  <c r="L443" i="17"/>
  <c r="L444" i="17" a="1"/>
  <c r="L444" i="17"/>
  <c r="L445" i="17" a="1"/>
  <c r="L445" i="17"/>
  <c r="L446" i="17" a="1"/>
  <c r="L446" i="17"/>
  <c r="L447" i="17" a="1"/>
  <c r="L447" i="17"/>
  <c r="L448" i="17" a="1"/>
  <c r="L448" i="17"/>
  <c r="L449" i="17" a="1"/>
  <c r="L449" i="17"/>
  <c r="L450" i="17" a="1"/>
  <c r="L450" i="17"/>
  <c r="L451" i="17" a="1"/>
  <c r="L451" i="17"/>
  <c r="L452" i="17" a="1"/>
  <c r="L452" i="17"/>
  <c r="L453" i="17" a="1"/>
  <c r="L453" i="17"/>
  <c r="L454" i="17" a="1"/>
  <c r="L454" i="17"/>
  <c r="L455" i="17" a="1"/>
  <c r="L455" i="17"/>
  <c r="L456" i="17" a="1"/>
  <c r="L456" i="17"/>
  <c r="L457" i="17" a="1"/>
  <c r="L457" i="17"/>
  <c r="L458" i="17" a="1"/>
  <c r="L458" i="17"/>
  <c r="L459" i="17" a="1"/>
  <c r="L459" i="17"/>
  <c r="L460" i="17" a="1"/>
  <c r="L460" i="17"/>
  <c r="L461" i="17" a="1"/>
  <c r="L461" i="17"/>
  <c r="L462" i="17" a="1"/>
  <c r="L462" i="17"/>
  <c r="L463" i="17" a="1"/>
  <c r="L463" i="17"/>
  <c r="L464" i="17" a="1"/>
  <c r="L464" i="17"/>
  <c r="L465" i="17" a="1"/>
  <c r="L465" i="17"/>
  <c r="L466" i="17" a="1"/>
  <c r="L466" i="17"/>
  <c r="L467" i="17" a="1"/>
  <c r="L467" i="17"/>
  <c r="L468" i="17" a="1"/>
  <c r="L468" i="17"/>
  <c r="L469" i="17" a="1"/>
  <c r="L469" i="17"/>
  <c r="L470" i="17" a="1"/>
  <c r="L470" i="17"/>
  <c r="L471" i="17" a="1"/>
  <c r="L471" i="17"/>
  <c r="L472" i="17" a="1"/>
  <c r="L472" i="17"/>
  <c r="L473" i="17" a="1"/>
  <c r="L473" i="17"/>
  <c r="L474" i="17" a="1"/>
  <c r="L474" i="17"/>
  <c r="L475" i="17" a="1"/>
  <c r="L475" i="17"/>
  <c r="L476" i="17" a="1"/>
  <c r="L476" i="17"/>
  <c r="L477" i="17" a="1"/>
  <c r="L477" i="17"/>
  <c r="L478" i="17" a="1"/>
  <c r="L478" i="17"/>
  <c r="L479" i="17" a="1"/>
  <c r="L479" i="17"/>
  <c r="L480" i="17" a="1"/>
  <c r="L480" i="17"/>
  <c r="L481" i="17" a="1"/>
  <c r="L481" i="17"/>
  <c r="L482" i="17" a="1"/>
  <c r="L482" i="17"/>
  <c r="L483" i="17" a="1"/>
  <c r="L483" i="17"/>
  <c r="L484" i="17" a="1"/>
  <c r="L484" i="17"/>
  <c r="L485" i="17" a="1"/>
  <c r="L485" i="17"/>
  <c r="L486" i="17" a="1"/>
  <c r="L486" i="17"/>
  <c r="L487" i="17" a="1"/>
  <c r="L487" i="17"/>
  <c r="L488" i="17" a="1"/>
  <c r="L488" i="17"/>
  <c r="L489" i="17" a="1"/>
  <c r="L489" i="17"/>
  <c r="L490" i="17" a="1"/>
  <c r="L490" i="17"/>
  <c r="L491" i="17" a="1"/>
  <c r="L491" i="17"/>
  <c r="L492" i="17" a="1"/>
  <c r="L492" i="17"/>
  <c r="L493" i="17" a="1"/>
  <c r="L493" i="17"/>
  <c r="L494" i="17" a="1"/>
  <c r="L494" i="17"/>
  <c r="L495" i="17" a="1"/>
  <c r="L495" i="17"/>
  <c r="L496" i="17" a="1"/>
  <c r="L496" i="17"/>
  <c r="L497" i="17" a="1"/>
  <c r="L497" i="17"/>
  <c r="L498" i="17" a="1"/>
  <c r="L498" i="17"/>
  <c r="L499" i="17" a="1"/>
  <c r="L499" i="17"/>
  <c r="L500" i="17" a="1"/>
  <c r="L500" i="17"/>
  <c r="L501" i="17" a="1"/>
  <c r="L501" i="17"/>
  <c r="L502" i="17" a="1"/>
  <c r="L502" i="17"/>
  <c r="L503" i="17" a="1"/>
  <c r="L503" i="17"/>
  <c r="L504" i="17" a="1"/>
  <c r="L504" i="17"/>
  <c r="L505" i="17" a="1"/>
  <c r="L505" i="17"/>
  <c r="L506" i="17" a="1"/>
  <c r="L506" i="17"/>
  <c r="L507" i="17" a="1"/>
  <c r="L507" i="17"/>
  <c r="L508" i="17" a="1"/>
  <c r="L508" i="17"/>
  <c r="L509" i="17" a="1"/>
  <c r="L509" i="17"/>
  <c r="L510" i="17" a="1"/>
  <c r="L510" i="17"/>
  <c r="L511" i="17" a="1"/>
  <c r="L511" i="17"/>
  <c r="L512" i="17" a="1"/>
  <c r="L512" i="17"/>
  <c r="L513" i="17" a="1"/>
  <c r="L513" i="17"/>
  <c r="L514" i="17" a="1"/>
  <c r="L514" i="17"/>
  <c r="L515" i="17" a="1"/>
  <c r="L515" i="17"/>
  <c r="L516" i="17" a="1"/>
  <c r="L516" i="17"/>
  <c r="L517" i="17" a="1"/>
  <c r="L517" i="17"/>
  <c r="L518" i="17" a="1"/>
  <c r="L518" i="17"/>
  <c r="L519" i="17" a="1"/>
  <c r="L519" i="17"/>
  <c r="L520" i="17" a="1"/>
  <c r="L520" i="17"/>
  <c r="L521" i="17" a="1"/>
  <c r="L521" i="17"/>
  <c r="L522" i="17" a="1"/>
  <c r="L522" i="17"/>
  <c r="L523" i="17" a="1"/>
  <c r="L523" i="17"/>
  <c r="L524" i="17" a="1"/>
  <c r="L524" i="17"/>
  <c r="L525" i="17" a="1"/>
  <c r="L525" i="17"/>
  <c r="L526" i="17" a="1"/>
  <c r="L526" i="17"/>
  <c r="L527" i="17" a="1"/>
  <c r="L527" i="17"/>
  <c r="L528" i="17" a="1"/>
  <c r="L528" i="17"/>
  <c r="L529" i="17" a="1"/>
  <c r="L529" i="17"/>
  <c r="L530" i="17" a="1"/>
  <c r="L530" i="17"/>
  <c r="L531" i="17" a="1"/>
  <c r="L531" i="17"/>
  <c r="L532" i="17" a="1"/>
  <c r="L532" i="17"/>
  <c r="L533" i="17" a="1"/>
  <c r="L533" i="17"/>
  <c r="L534" i="17" a="1"/>
  <c r="L534" i="17"/>
  <c r="L535" i="17" a="1"/>
  <c r="L535" i="17"/>
  <c r="L536" i="17" a="1"/>
  <c r="L536" i="17"/>
  <c r="L537" i="17" a="1"/>
  <c r="L537" i="17"/>
  <c r="L538" i="17" a="1"/>
  <c r="L538" i="17"/>
  <c r="L539" i="17" a="1"/>
  <c r="L539" i="17"/>
  <c r="L540" i="17" a="1"/>
  <c r="L540" i="17"/>
  <c r="L541" i="17" a="1"/>
  <c r="L541" i="17"/>
  <c r="L542" i="17" a="1"/>
  <c r="L542" i="17"/>
  <c r="L543" i="17" a="1"/>
  <c r="L543" i="17"/>
  <c r="L544" i="17" a="1"/>
  <c r="L544" i="17"/>
  <c r="L545" i="17" a="1"/>
  <c r="L545" i="17"/>
  <c r="L546" i="17" a="1"/>
  <c r="L546" i="17"/>
  <c r="L547" i="17" a="1"/>
  <c r="L547" i="17"/>
  <c r="L548" i="17" a="1"/>
  <c r="L548" i="17"/>
  <c r="L549" i="17" a="1"/>
  <c r="L549" i="17"/>
  <c r="L550" i="17" a="1"/>
  <c r="L550" i="17"/>
  <c r="L551" i="17" a="1"/>
  <c r="L551" i="17"/>
  <c r="L552" i="17" a="1"/>
  <c r="L552" i="17"/>
  <c r="L553" i="17" a="1"/>
  <c r="L553" i="17"/>
  <c r="L554" i="17" a="1"/>
  <c r="L554" i="17"/>
  <c r="L555" i="17" a="1"/>
  <c r="L555" i="17"/>
  <c r="L556" i="17" a="1"/>
  <c r="L556" i="17"/>
  <c r="L557" i="17" a="1"/>
  <c r="L557" i="17"/>
  <c r="L558" i="17" a="1"/>
  <c r="L558" i="17"/>
  <c r="L559" i="17" a="1"/>
  <c r="L559" i="17"/>
  <c r="L560" i="17" a="1"/>
  <c r="L560" i="17"/>
  <c r="L561" i="17" a="1"/>
  <c r="L561" i="17"/>
  <c r="L562" i="17" a="1"/>
  <c r="L562" i="17"/>
  <c r="L563" i="17" a="1"/>
  <c r="L563" i="17"/>
  <c r="L564" i="17" a="1"/>
  <c r="L564" i="17"/>
  <c r="L565" i="17" a="1"/>
  <c r="L565" i="17"/>
  <c r="L566" i="17" a="1"/>
  <c r="L566" i="17"/>
  <c r="L567" i="17" a="1"/>
  <c r="L567" i="17"/>
  <c r="L568" i="17" a="1"/>
  <c r="L568" i="17"/>
  <c r="L569" i="17" a="1"/>
  <c r="L569" i="17"/>
  <c r="L570" i="17" a="1"/>
  <c r="L570" i="17"/>
  <c r="L571" i="17" a="1"/>
  <c r="L571" i="17"/>
  <c r="L572" i="17" a="1"/>
  <c r="L572" i="17"/>
  <c r="L573" i="17" a="1"/>
  <c r="L573" i="17"/>
  <c r="L574" i="17" a="1"/>
  <c r="L574" i="17"/>
  <c r="L575" i="17" a="1"/>
  <c r="L575" i="17"/>
  <c r="L576" i="17" a="1"/>
  <c r="L576" i="17"/>
  <c r="L577" i="17" a="1"/>
  <c r="L577" i="17"/>
  <c r="L578" i="17" a="1"/>
  <c r="L578" i="17"/>
  <c r="L579" i="17" a="1"/>
  <c r="L579" i="17"/>
  <c r="L580" i="17" a="1"/>
  <c r="L580" i="17"/>
  <c r="L581" i="17" a="1"/>
  <c r="L581" i="17"/>
  <c r="L582" i="17" a="1"/>
  <c r="L582" i="17"/>
  <c r="L583" i="17" a="1"/>
  <c r="L583" i="17"/>
  <c r="L584" i="17" a="1"/>
  <c r="L584" i="17"/>
  <c r="L585" i="17" a="1"/>
  <c r="L585" i="17"/>
  <c r="L586" i="17" a="1"/>
  <c r="L586" i="17"/>
  <c r="L587" i="17" a="1"/>
  <c r="L587" i="17"/>
  <c r="L588" i="17" a="1"/>
  <c r="L588" i="17"/>
  <c r="L589" i="17" a="1"/>
  <c r="L589" i="17"/>
  <c r="L590" i="17" a="1"/>
  <c r="L590" i="17"/>
  <c r="L591" i="17" a="1"/>
  <c r="L591" i="17"/>
  <c r="L592" i="17" a="1"/>
  <c r="L592" i="17"/>
  <c r="L593" i="17" a="1"/>
  <c r="L593" i="17"/>
  <c r="L594" i="17" a="1"/>
  <c r="L594" i="17"/>
  <c r="L595" i="17" a="1"/>
  <c r="L595" i="17"/>
  <c r="L596" i="17" a="1"/>
  <c r="L596" i="17"/>
  <c r="L597" i="17" a="1"/>
  <c r="L597" i="17"/>
  <c r="L598" i="17" a="1"/>
  <c r="L598" i="17"/>
  <c r="L599" i="17" a="1"/>
  <c r="L599" i="17"/>
  <c r="L600" i="17" a="1"/>
  <c r="L600" i="17"/>
  <c r="L601" i="17" a="1"/>
  <c r="L601" i="17"/>
  <c r="L602" i="17" a="1"/>
  <c r="L602" i="17"/>
  <c r="L603" i="17" a="1"/>
  <c r="L603" i="17"/>
  <c r="L604" i="17" a="1"/>
  <c r="L604" i="17"/>
  <c r="L605" i="17" a="1"/>
  <c r="L605" i="17"/>
  <c r="L606" i="17" a="1"/>
  <c r="L606" i="17"/>
  <c r="L607" i="17" a="1"/>
  <c r="L607" i="17"/>
  <c r="L608" i="17" a="1"/>
  <c r="L608" i="17"/>
  <c r="L609" i="17" a="1"/>
  <c r="L609" i="17"/>
  <c r="L610" i="17" a="1"/>
  <c r="L610" i="17"/>
  <c r="L611" i="17" a="1"/>
  <c r="L611" i="17"/>
  <c r="L612" i="17" a="1"/>
  <c r="L612" i="17"/>
  <c r="L613" i="17" a="1"/>
  <c r="L613" i="17"/>
  <c r="L614" i="17" a="1"/>
  <c r="L614" i="17"/>
  <c r="L615" i="17" a="1"/>
  <c r="L615" i="17"/>
  <c r="L616" i="17" a="1"/>
  <c r="L616" i="17"/>
  <c r="L617" i="17" a="1"/>
  <c r="L617" i="17"/>
  <c r="L618" i="17" a="1"/>
  <c r="L618" i="17"/>
  <c r="L619" i="17" a="1"/>
  <c r="L619" i="17"/>
  <c r="L620" i="17" a="1"/>
  <c r="L620" i="17"/>
  <c r="L621" i="17" a="1"/>
  <c r="L621" i="17"/>
  <c r="L622" i="17" a="1"/>
  <c r="L622" i="17"/>
  <c r="L623" i="17" a="1"/>
  <c r="L623" i="17"/>
  <c r="L624" i="17" a="1"/>
  <c r="L624" i="17"/>
  <c r="L625" i="17" a="1"/>
  <c r="L625" i="17"/>
  <c r="L626" i="17" a="1"/>
  <c r="L626" i="17"/>
  <c r="L627" i="17" a="1"/>
  <c r="L627" i="17"/>
  <c r="L628" i="17" a="1"/>
  <c r="L628" i="17"/>
  <c r="L629" i="17" a="1"/>
  <c r="L629" i="17"/>
  <c r="L630" i="17" a="1"/>
  <c r="L630" i="17"/>
  <c r="L631" i="17" a="1"/>
  <c r="L631" i="17"/>
  <c r="L632" i="17" a="1"/>
  <c r="L632" i="17"/>
  <c r="L633" i="17" a="1"/>
  <c r="L633" i="17"/>
  <c r="L634" i="17" a="1"/>
  <c r="L634" i="17"/>
  <c r="L635" i="17" a="1"/>
  <c r="L635" i="17"/>
  <c r="L636" i="17" a="1"/>
  <c r="L636" i="17"/>
  <c r="L637" i="17" a="1"/>
  <c r="L637" i="17"/>
  <c r="L638" i="17" a="1"/>
  <c r="L638" i="17"/>
  <c r="L639" i="17" a="1"/>
  <c r="L639" i="17"/>
  <c r="L640" i="17" a="1"/>
  <c r="L640" i="17"/>
  <c r="L641" i="17" a="1"/>
  <c r="L641" i="17"/>
  <c r="L642" i="17" a="1"/>
  <c r="L642" i="17"/>
  <c r="L643" i="17" a="1"/>
  <c r="L643" i="17"/>
  <c r="L644" i="17" a="1"/>
  <c r="L644" i="17"/>
  <c r="L645" i="17" a="1"/>
  <c r="L645" i="17"/>
  <c r="L646" i="17" a="1"/>
  <c r="L646" i="17"/>
  <c r="L647" i="17" a="1"/>
  <c r="L647" i="17"/>
  <c r="L648" i="17" a="1"/>
  <c r="L648" i="17"/>
  <c r="L649" i="17" a="1"/>
  <c r="L649" i="17"/>
  <c r="L650" i="17" a="1"/>
  <c r="L650" i="17"/>
  <c r="L651" i="17" a="1"/>
  <c r="L651" i="17"/>
  <c r="L652" i="17" a="1"/>
  <c r="L652" i="17"/>
  <c r="L653" i="17" a="1"/>
  <c r="L653" i="17"/>
  <c r="L654" i="17" a="1"/>
  <c r="L654" i="17"/>
  <c r="L655" i="17" a="1"/>
  <c r="L655" i="17"/>
  <c r="L656" i="17" a="1"/>
  <c r="L656" i="17"/>
  <c r="L657" i="17" a="1"/>
  <c r="L657" i="17"/>
  <c r="L658" i="17" a="1"/>
  <c r="L658" i="17"/>
  <c r="L659" i="17" a="1"/>
  <c r="L659" i="17"/>
  <c r="L660" i="17" a="1"/>
  <c r="L660" i="17"/>
  <c r="L661" i="17" a="1"/>
  <c r="L661" i="17"/>
  <c r="L662" i="17" a="1"/>
  <c r="L662" i="17"/>
  <c r="L663" i="17" a="1"/>
  <c r="L663" i="17"/>
  <c r="L664" i="17" a="1"/>
  <c r="L664" i="17"/>
  <c r="L665" i="17" a="1"/>
  <c r="L665" i="17"/>
  <c r="L666" i="17" a="1"/>
  <c r="L666" i="17"/>
  <c r="L667" i="17" a="1"/>
  <c r="L667" i="17"/>
  <c r="L668" i="17" a="1"/>
  <c r="L668" i="17"/>
  <c r="L669" i="17" a="1"/>
  <c r="L669" i="17"/>
  <c r="L670" i="17" a="1"/>
  <c r="L670" i="17"/>
  <c r="L671" i="17" a="1"/>
  <c r="L671" i="17"/>
  <c r="L672" i="17" a="1"/>
  <c r="L672" i="17"/>
  <c r="L673" i="17" a="1"/>
  <c r="L673" i="17"/>
  <c r="L674" i="17" a="1"/>
  <c r="L674" i="17"/>
  <c r="L675" i="17" a="1"/>
  <c r="L675" i="17"/>
  <c r="L676" i="17" a="1"/>
  <c r="L676" i="17"/>
  <c r="L677" i="17" a="1"/>
  <c r="L677" i="17"/>
  <c r="L678" i="17" a="1"/>
  <c r="L678" i="17"/>
  <c r="L679" i="17" a="1"/>
  <c r="L679" i="17"/>
  <c r="L680" i="17" a="1"/>
  <c r="L680" i="17"/>
  <c r="L681" i="17" a="1"/>
  <c r="L681" i="17"/>
  <c r="L682" i="17" a="1"/>
  <c r="L682" i="17"/>
  <c r="L683" i="17" a="1"/>
  <c r="L683" i="17"/>
  <c r="L684" i="17" a="1"/>
  <c r="L684" i="17"/>
  <c r="L685" i="17" a="1"/>
  <c r="L685" i="17"/>
  <c r="L686" i="17" a="1"/>
  <c r="L686" i="17"/>
  <c r="L687" i="17" a="1"/>
  <c r="L687" i="17"/>
  <c r="L688" i="17" a="1"/>
  <c r="L688" i="17"/>
  <c r="L689" i="17" a="1"/>
  <c r="L689" i="17"/>
  <c r="L690" i="17" a="1"/>
  <c r="L690" i="17"/>
  <c r="L691" i="17" a="1"/>
  <c r="L691" i="17"/>
  <c r="L692" i="17" a="1"/>
  <c r="L692" i="17"/>
  <c r="L693" i="17" a="1"/>
  <c r="L693" i="17"/>
  <c r="L694" i="17" a="1"/>
  <c r="L694" i="17"/>
  <c r="L695" i="17" a="1"/>
  <c r="L695" i="17"/>
  <c r="L696" i="17" a="1"/>
  <c r="L696" i="17"/>
  <c r="L697" i="17" a="1"/>
  <c r="L697" i="17"/>
  <c r="L698" i="17" a="1"/>
  <c r="L698" i="17"/>
  <c r="L699" i="17" a="1"/>
  <c r="L699" i="17"/>
  <c r="L700" i="17" a="1"/>
  <c r="L700" i="17"/>
  <c r="L701" i="17" a="1"/>
  <c r="L701" i="17"/>
  <c r="L702" i="17" a="1"/>
  <c r="L702" i="17"/>
  <c r="L703" i="17" a="1"/>
  <c r="L703" i="17"/>
  <c r="L704" i="17" a="1"/>
  <c r="L704" i="17"/>
  <c r="L705" i="17" a="1"/>
  <c r="L705" i="17"/>
  <c r="L706" i="17" a="1"/>
  <c r="L706" i="17"/>
  <c r="L707" i="17" a="1"/>
  <c r="L707" i="17"/>
  <c r="L708" i="17" a="1"/>
  <c r="L708" i="17"/>
  <c r="L709" i="17" a="1"/>
  <c r="L709" i="17"/>
  <c r="L710" i="17" a="1"/>
  <c r="L710" i="17"/>
  <c r="L711" i="17" a="1"/>
  <c r="L711" i="17"/>
  <c r="L712" i="17" a="1"/>
  <c r="L712" i="17"/>
  <c r="L713" i="17" a="1"/>
  <c r="L713" i="17"/>
  <c r="L714" i="17" a="1"/>
  <c r="L714" i="17"/>
  <c r="L715" i="17" a="1"/>
  <c r="L715" i="17"/>
  <c r="L716" i="17" a="1"/>
  <c r="L716" i="17"/>
  <c r="L717" i="17" a="1"/>
  <c r="L717" i="17"/>
  <c r="L718" i="17" a="1"/>
  <c r="L718" i="17"/>
  <c r="L719" i="17" a="1"/>
  <c r="L719" i="17"/>
  <c r="L720" i="17" a="1"/>
  <c r="L720" i="17"/>
  <c r="L721" i="17" a="1"/>
  <c r="L721" i="17"/>
  <c r="L722" i="17" a="1"/>
  <c r="L722" i="17"/>
  <c r="L723" i="17" a="1"/>
  <c r="L723" i="17"/>
  <c r="L724" i="17" a="1"/>
  <c r="L724" i="17"/>
  <c r="L725" i="17" a="1"/>
  <c r="L725" i="17"/>
  <c r="L726" i="17" a="1"/>
  <c r="L726" i="17"/>
  <c r="L727" i="17" a="1"/>
  <c r="L727" i="17"/>
  <c r="L728" i="17" a="1"/>
  <c r="L728" i="17"/>
  <c r="L729" i="17" a="1"/>
  <c r="L729" i="17"/>
  <c r="L730" i="17" a="1"/>
  <c r="L730" i="17"/>
  <c r="L731" i="17" a="1"/>
  <c r="L731" i="17"/>
  <c r="L732" i="17" a="1"/>
  <c r="L732" i="17"/>
  <c r="L733" i="17" a="1"/>
  <c r="L733" i="17"/>
  <c r="L734" i="17" a="1"/>
  <c r="L734" i="17"/>
  <c r="L735" i="17" a="1"/>
  <c r="L735" i="17"/>
  <c r="L736" i="17" a="1"/>
  <c r="L736" i="17"/>
  <c r="L737" i="17" a="1"/>
  <c r="L737" i="17"/>
  <c r="L738" i="17" a="1"/>
  <c r="L738" i="17"/>
  <c r="L739" i="17" a="1"/>
  <c r="L739" i="17"/>
  <c r="L740" i="17" a="1"/>
  <c r="L740" i="17"/>
  <c r="L741" i="17" a="1"/>
  <c r="L741" i="17"/>
  <c r="L742" i="17" a="1"/>
  <c r="L742" i="17"/>
  <c r="L743" i="17" a="1"/>
  <c r="L743" i="17"/>
  <c r="L744" i="17" a="1"/>
  <c r="L744" i="17"/>
  <c r="L745" i="17" a="1"/>
  <c r="L745" i="17"/>
  <c r="L746" i="17" a="1"/>
  <c r="L746" i="17"/>
  <c r="L747" i="17" a="1"/>
  <c r="L747" i="17"/>
  <c r="L748" i="17" a="1"/>
  <c r="L748" i="17"/>
  <c r="L749" i="17" a="1"/>
  <c r="L749" i="17"/>
  <c r="L750" i="17" a="1"/>
  <c r="L750" i="17"/>
  <c r="L751" i="17" a="1"/>
  <c r="L751" i="17"/>
  <c r="L752" i="17" a="1"/>
  <c r="L752" i="17"/>
  <c r="L753" i="17" a="1"/>
  <c r="L753" i="17"/>
  <c r="L754" i="17" a="1"/>
  <c r="L754" i="17"/>
  <c r="L755" i="17" a="1"/>
  <c r="L755" i="17"/>
  <c r="L756" i="17" a="1"/>
  <c r="L756" i="17"/>
  <c r="L757" i="17" a="1"/>
  <c r="L757" i="17"/>
  <c r="L758" i="17" a="1"/>
  <c r="L758" i="17"/>
  <c r="L759" i="17" a="1"/>
  <c r="L759" i="17"/>
  <c r="L760" i="17" a="1"/>
  <c r="L760" i="17"/>
  <c r="L761" i="17" a="1"/>
  <c r="L761" i="17"/>
  <c r="L762" i="17" a="1"/>
  <c r="L762" i="17"/>
  <c r="L763" i="17" a="1"/>
  <c r="L763" i="17"/>
  <c r="L764" i="17" a="1"/>
  <c r="L764" i="17"/>
  <c r="L765" i="17" a="1"/>
  <c r="L765" i="17"/>
  <c r="L766" i="17" a="1"/>
  <c r="L766" i="17"/>
  <c r="L767" i="17" a="1"/>
  <c r="L767" i="17"/>
  <c r="L768" i="17" a="1"/>
  <c r="L768" i="17"/>
  <c r="L769" i="17" a="1"/>
  <c r="L769" i="17"/>
  <c r="L770" i="17" a="1"/>
  <c r="L770" i="17"/>
  <c r="L771" i="17" a="1"/>
  <c r="L771" i="17"/>
  <c r="L772" i="17" a="1"/>
  <c r="L772" i="17"/>
  <c r="L773" i="17" a="1"/>
  <c r="L773" i="17"/>
  <c r="L774" i="17" a="1"/>
  <c r="L774" i="17"/>
  <c r="L775" i="17" a="1"/>
  <c r="L775" i="17"/>
  <c r="L776" i="17" a="1"/>
  <c r="L776" i="17"/>
  <c r="L777" i="17" a="1"/>
  <c r="L777" i="17"/>
  <c r="L778" i="17" a="1"/>
  <c r="L778" i="17"/>
  <c r="L779" i="17" a="1"/>
  <c r="L779" i="17"/>
  <c r="L780" i="17" a="1"/>
  <c r="L780" i="17"/>
  <c r="L781" i="17" a="1"/>
  <c r="L781" i="17"/>
  <c r="L782" i="17" a="1"/>
  <c r="L782" i="17"/>
  <c r="L783" i="17" a="1"/>
  <c r="L783" i="17"/>
  <c r="L784" i="17" a="1"/>
  <c r="L784" i="17"/>
  <c r="L785" i="17" a="1"/>
  <c r="L785" i="17"/>
  <c r="L786" i="17" a="1"/>
  <c r="L786" i="17"/>
  <c r="L787" i="17" a="1"/>
  <c r="L787" i="17"/>
  <c r="L788" i="17" a="1"/>
  <c r="L788" i="17"/>
  <c r="L789" i="17" a="1"/>
  <c r="L789" i="17"/>
  <c r="L790" i="17" a="1"/>
  <c r="L790" i="17"/>
  <c r="L791" i="17" a="1"/>
  <c r="L791" i="17"/>
  <c r="L792" i="17" a="1"/>
  <c r="L792" i="17"/>
  <c r="L793" i="17" a="1"/>
  <c r="L793" i="17"/>
  <c r="L794" i="17" a="1"/>
  <c r="L794" i="17"/>
  <c r="L795" i="17" a="1"/>
  <c r="L795" i="17"/>
  <c r="L796" i="17" a="1"/>
  <c r="L796" i="17"/>
  <c r="L797" i="17" a="1"/>
  <c r="L797" i="17"/>
  <c r="L798" i="17" a="1"/>
  <c r="L798" i="17"/>
  <c r="L799" i="17" a="1"/>
  <c r="L799" i="17"/>
  <c r="L800" i="17" a="1"/>
  <c r="L800" i="17"/>
  <c r="L801" i="17" a="1"/>
  <c r="L801" i="17"/>
  <c r="L802" i="17" a="1"/>
  <c r="L802" i="17"/>
  <c r="L803" i="17" a="1"/>
  <c r="L803" i="17"/>
  <c r="L804" i="17" a="1"/>
  <c r="L804" i="17"/>
  <c r="L805" i="17" a="1"/>
  <c r="L805" i="17"/>
  <c r="L806" i="17" a="1"/>
  <c r="L806" i="17"/>
  <c r="L807" i="17" a="1"/>
  <c r="L807" i="17"/>
  <c r="L808" i="17" a="1"/>
  <c r="L808" i="17"/>
  <c r="L809" i="17" a="1"/>
  <c r="L809" i="17"/>
  <c r="L810" i="17" a="1"/>
  <c r="L810" i="17"/>
  <c r="L811" i="17" a="1"/>
  <c r="L811" i="17"/>
  <c r="L812" i="17" a="1"/>
  <c r="L812" i="17"/>
  <c r="L813" i="17" a="1"/>
  <c r="L813" i="17"/>
  <c r="L814" i="17" a="1"/>
  <c r="L814" i="17"/>
  <c r="L815" i="17" a="1"/>
  <c r="L815" i="17"/>
  <c r="L816" i="17" a="1"/>
  <c r="L816" i="17"/>
  <c r="L817" i="17" a="1"/>
  <c r="L817" i="17"/>
  <c r="L818" i="17" a="1"/>
  <c r="L818" i="17"/>
  <c r="L819" i="17" a="1"/>
  <c r="L819" i="17"/>
  <c r="L820" i="17" a="1"/>
  <c r="L820" i="17"/>
  <c r="L821" i="17" a="1"/>
  <c r="L821" i="17"/>
  <c r="L822" i="17" a="1"/>
  <c r="L822" i="17"/>
  <c r="L823" i="17" a="1"/>
  <c r="L823" i="17"/>
  <c r="L824" i="17" a="1"/>
  <c r="L824" i="17"/>
  <c r="L825" i="17" a="1"/>
  <c r="L825" i="17"/>
  <c r="L826" i="17" a="1"/>
  <c r="L826" i="17"/>
  <c r="L827" i="17" a="1"/>
  <c r="L827" i="17"/>
  <c r="L828" i="17" a="1"/>
  <c r="L828" i="17"/>
  <c r="L829" i="17" a="1"/>
  <c r="L829" i="17"/>
  <c r="L830" i="17" a="1"/>
  <c r="L830" i="17"/>
  <c r="L831" i="17" a="1"/>
  <c r="L831" i="17"/>
  <c r="L832" i="17" a="1"/>
  <c r="L832" i="17"/>
  <c r="L833" i="17" a="1"/>
  <c r="L833" i="17"/>
  <c r="L834" i="17" a="1"/>
  <c r="L834" i="17"/>
  <c r="L835" i="17" a="1"/>
  <c r="L835" i="17"/>
  <c r="L836" i="17" a="1"/>
  <c r="L836" i="17"/>
  <c r="L837" i="17" a="1"/>
  <c r="L837" i="17"/>
  <c r="L838" i="17" a="1"/>
  <c r="L838" i="17"/>
  <c r="L839" i="17" a="1"/>
  <c r="L839" i="17"/>
  <c r="L840" i="17" a="1"/>
  <c r="L840" i="17"/>
  <c r="L841" i="17" a="1"/>
  <c r="L841" i="17"/>
  <c r="L842" i="17" a="1"/>
  <c r="L842" i="17"/>
  <c r="L843" i="17" a="1"/>
  <c r="L843" i="17"/>
  <c r="L844" i="17" a="1"/>
  <c r="L844" i="17"/>
  <c r="L845" i="17" a="1"/>
  <c r="L845" i="17"/>
  <c r="L846" i="17" a="1"/>
  <c r="L846" i="17"/>
  <c r="L847" i="17" a="1"/>
  <c r="L847" i="17"/>
  <c r="L848" i="17" a="1"/>
  <c r="L848" i="17"/>
  <c r="L849" i="17" a="1"/>
  <c r="L849" i="17"/>
  <c r="L850" i="17" a="1"/>
  <c r="L850" i="17"/>
  <c r="L851" i="17" a="1"/>
  <c r="L851" i="17"/>
  <c r="L852" i="17" a="1"/>
  <c r="L852" i="17"/>
  <c r="L853" i="17" a="1"/>
  <c r="L853" i="17"/>
  <c r="L854" i="17" a="1"/>
  <c r="L854" i="17"/>
  <c r="L855" i="17" a="1"/>
  <c r="L855" i="17"/>
  <c r="L856" i="17" a="1"/>
  <c r="L856" i="17"/>
  <c r="L857" i="17" a="1"/>
  <c r="L857" i="17"/>
  <c r="L858" i="17" a="1"/>
  <c r="L858" i="17"/>
  <c r="L859" i="17" a="1"/>
  <c r="L859" i="17"/>
  <c r="L860" i="17" a="1"/>
  <c r="L860" i="17"/>
  <c r="L861" i="17" a="1"/>
  <c r="L861" i="17"/>
  <c r="L862" i="17" a="1"/>
  <c r="L862" i="17"/>
  <c r="L863" i="17" a="1"/>
  <c r="L863" i="17"/>
  <c r="L864" i="17" a="1"/>
  <c r="L864" i="17"/>
  <c r="L865" i="17" a="1"/>
  <c r="L865" i="17"/>
  <c r="L866" i="17" a="1"/>
  <c r="L866" i="17"/>
  <c r="L867" i="17" a="1"/>
  <c r="L867" i="17"/>
  <c r="L868" i="17" a="1"/>
  <c r="L868" i="17"/>
  <c r="L869" i="17" a="1"/>
  <c r="L869" i="17"/>
  <c r="L870" i="17" a="1"/>
  <c r="L870" i="17"/>
  <c r="L871" i="17" a="1"/>
  <c r="L871" i="17"/>
  <c r="L872" i="17" a="1"/>
  <c r="L872" i="17"/>
  <c r="L873" i="17" a="1"/>
  <c r="L873" i="17"/>
  <c r="L874" i="17" a="1"/>
  <c r="L874" i="17"/>
  <c r="L875" i="17" a="1"/>
  <c r="L875" i="17"/>
  <c r="L876" i="17" a="1"/>
  <c r="L876" i="17"/>
  <c r="L877" i="17" a="1"/>
  <c r="L877" i="17"/>
  <c r="L878" i="17" a="1"/>
  <c r="L878" i="17"/>
  <c r="L879" i="17" a="1"/>
  <c r="L879" i="17"/>
  <c r="L880" i="17" a="1"/>
  <c r="L880" i="17"/>
  <c r="L881" i="17" a="1"/>
  <c r="L881" i="17"/>
  <c r="L882" i="17" a="1"/>
  <c r="L882" i="17"/>
  <c r="L883" i="17" a="1"/>
  <c r="L883" i="17"/>
  <c r="L884" i="17" a="1"/>
  <c r="L884" i="17"/>
  <c r="L885" i="17" a="1"/>
  <c r="L885" i="17"/>
  <c r="L886" i="17" a="1"/>
  <c r="L886" i="17"/>
  <c r="L887" i="17" a="1"/>
  <c r="L887" i="17"/>
  <c r="L888" i="17" a="1"/>
  <c r="L888" i="17"/>
  <c r="L889" i="17" a="1"/>
  <c r="L889" i="17"/>
  <c r="L890" i="17" a="1"/>
  <c r="L890" i="17"/>
  <c r="L891" i="17" a="1"/>
  <c r="L891" i="17"/>
  <c r="L892" i="17" a="1"/>
  <c r="L892" i="17"/>
  <c r="L893" i="17" a="1"/>
  <c r="L893" i="17"/>
  <c r="L894" i="17" a="1"/>
  <c r="L894" i="17"/>
  <c r="L895" i="17" a="1"/>
  <c r="L895" i="17"/>
  <c r="L896" i="17" a="1"/>
  <c r="L896" i="17"/>
  <c r="L897" i="17" a="1"/>
  <c r="L897" i="17"/>
  <c r="L898" i="17" a="1"/>
  <c r="L898" i="17"/>
  <c r="L899" i="17" a="1"/>
  <c r="L899" i="17"/>
  <c r="L900" i="17" a="1"/>
  <c r="L900" i="17"/>
  <c r="L901" i="17" a="1"/>
  <c r="L901" i="17"/>
  <c r="L902" i="17" a="1"/>
  <c r="L902" i="17"/>
  <c r="L903" i="17" a="1"/>
  <c r="L903" i="17"/>
  <c r="L904" i="17" a="1"/>
  <c r="L904" i="17"/>
  <c r="L905" i="17" a="1"/>
  <c r="L905" i="17"/>
  <c r="L906" i="17" a="1"/>
  <c r="L906" i="17"/>
  <c r="L907" i="17" a="1"/>
  <c r="L907" i="17"/>
  <c r="L908" i="17" a="1"/>
  <c r="L908" i="17"/>
  <c r="L909" i="17" a="1"/>
  <c r="L909" i="17"/>
  <c r="L910" i="17" a="1"/>
  <c r="L910" i="17"/>
  <c r="L911" i="17" a="1"/>
  <c r="L911" i="17"/>
  <c r="L912" i="17" a="1"/>
  <c r="L912" i="17"/>
  <c r="L913" i="17" a="1"/>
  <c r="L913" i="17"/>
  <c r="L914" i="17" a="1"/>
  <c r="L914" i="17"/>
  <c r="L915" i="17" a="1"/>
  <c r="L915" i="17"/>
  <c r="L916" i="17" a="1"/>
  <c r="L916" i="17"/>
  <c r="L917" i="17" a="1"/>
  <c r="L917" i="17"/>
  <c r="L918" i="17" a="1"/>
  <c r="L918" i="17"/>
  <c r="L919" i="17" a="1"/>
  <c r="L919" i="17"/>
  <c r="L920" i="17" a="1"/>
  <c r="L920" i="17"/>
  <c r="L921" i="17" a="1"/>
  <c r="L921" i="17"/>
  <c r="L922" i="17" a="1"/>
  <c r="L922" i="17"/>
  <c r="L923" i="17" a="1"/>
  <c r="L923" i="17"/>
  <c r="L924" i="17" a="1"/>
  <c r="L924" i="17"/>
  <c r="L925" i="17" a="1"/>
  <c r="L925" i="17"/>
  <c r="L926" i="17" a="1"/>
  <c r="L926" i="17"/>
  <c r="L927" i="17" a="1"/>
  <c r="L927" i="17"/>
  <c r="L928" i="17" a="1"/>
  <c r="L928" i="17"/>
  <c r="L929" i="17" a="1"/>
  <c r="L929" i="17"/>
  <c r="L930" i="17" a="1"/>
  <c r="L930" i="17"/>
  <c r="L931" i="17" a="1"/>
  <c r="L931" i="17"/>
  <c r="L932" i="17" a="1"/>
  <c r="L932" i="17"/>
  <c r="L933" i="17" a="1"/>
  <c r="L933" i="17"/>
  <c r="L934" i="17" a="1"/>
  <c r="L934" i="17"/>
  <c r="L935" i="17" a="1"/>
  <c r="L935" i="17"/>
  <c r="L936" i="17" a="1"/>
  <c r="L936" i="17"/>
  <c r="L937" i="17" a="1"/>
  <c r="L937" i="17"/>
  <c r="L938" i="17" a="1"/>
  <c r="L938" i="17"/>
  <c r="L939" i="17" a="1"/>
  <c r="L939" i="17"/>
  <c r="L940" i="17" a="1"/>
  <c r="L940" i="17"/>
  <c r="L941" i="17" a="1"/>
  <c r="L941" i="17"/>
  <c r="L942" i="17" a="1"/>
  <c r="L942" i="17"/>
  <c r="L943" i="17" a="1"/>
  <c r="L943" i="17"/>
  <c r="L944" i="17" a="1"/>
  <c r="L944" i="17"/>
  <c r="L945" i="17" a="1"/>
  <c r="L945" i="17"/>
  <c r="L946" i="17" a="1"/>
  <c r="L946" i="17"/>
  <c r="L947" i="17" a="1"/>
  <c r="L947" i="17"/>
  <c r="L948" i="17" a="1"/>
  <c r="L948" i="17"/>
  <c r="L949" i="17" a="1"/>
  <c r="L949" i="17"/>
  <c r="L950" i="17" a="1"/>
  <c r="L950" i="17"/>
  <c r="L951" i="17" a="1"/>
  <c r="L951" i="17"/>
  <c r="L952" i="17" a="1"/>
  <c r="L952" i="17"/>
  <c r="L953" i="17" a="1"/>
  <c r="L953" i="17"/>
  <c r="L954" i="17" a="1"/>
  <c r="L954" i="17"/>
  <c r="L955" i="17" a="1"/>
  <c r="L955" i="17"/>
  <c r="L956" i="17" a="1"/>
  <c r="L956" i="17"/>
  <c r="L957" i="17" a="1"/>
  <c r="L957" i="17"/>
  <c r="L958" i="17" a="1"/>
  <c r="L958" i="17"/>
  <c r="L959" i="17" a="1"/>
  <c r="L959" i="17"/>
  <c r="L960" i="17" a="1"/>
  <c r="L960" i="17"/>
  <c r="L961" i="17" a="1"/>
  <c r="L961" i="17"/>
  <c r="L962" i="17" a="1"/>
  <c r="L962" i="17"/>
  <c r="L963" i="17" a="1"/>
  <c r="L963" i="17"/>
  <c r="L964" i="17" a="1"/>
  <c r="L964" i="17"/>
  <c r="L965" i="17" a="1"/>
  <c r="L965" i="17"/>
  <c r="L966" i="17" a="1"/>
  <c r="L966" i="17"/>
  <c r="L967" i="17" a="1"/>
  <c r="L967" i="17"/>
  <c r="L968" i="17" a="1"/>
  <c r="L968" i="17"/>
  <c r="L969" i="17" a="1"/>
  <c r="L969" i="17"/>
  <c r="L970" i="17" a="1"/>
  <c r="L970" i="17"/>
  <c r="L971" i="17" a="1"/>
  <c r="L971" i="17"/>
  <c r="L972" i="17" a="1"/>
  <c r="L972" i="17"/>
  <c r="L973" i="17" a="1"/>
  <c r="L973" i="17"/>
  <c r="L974" i="17" a="1"/>
  <c r="L974" i="17"/>
  <c r="L975" i="17" a="1"/>
  <c r="L975" i="17"/>
  <c r="L976" i="17" a="1"/>
  <c r="L976" i="17"/>
  <c r="L977" i="17" a="1"/>
  <c r="L977" i="17"/>
  <c r="L978" i="17" a="1"/>
  <c r="L978" i="17"/>
  <c r="L979" i="17" a="1"/>
  <c r="L979" i="17"/>
  <c r="L980" i="17" a="1"/>
  <c r="L980" i="17"/>
  <c r="L981" i="17" a="1"/>
  <c r="L981" i="17"/>
  <c r="L982" i="17" a="1"/>
  <c r="L982" i="17"/>
  <c r="L983" i="17" a="1"/>
  <c r="L983" i="17"/>
  <c r="L984" i="17" a="1"/>
  <c r="L984" i="17"/>
  <c r="L985" i="17" a="1"/>
  <c r="L985" i="17"/>
  <c r="L986" i="17" a="1"/>
  <c r="L986" i="17"/>
  <c r="L987" i="17" a="1"/>
  <c r="L987" i="17"/>
  <c r="L988" i="17" a="1"/>
  <c r="L988" i="17"/>
  <c r="L989" i="17" a="1"/>
  <c r="L989" i="17"/>
  <c r="L990" i="17" a="1"/>
  <c r="L990" i="17"/>
  <c r="L991" i="17" a="1"/>
  <c r="L991" i="17"/>
  <c r="L992" i="17" a="1"/>
  <c r="L992" i="17"/>
  <c r="L993" i="17" a="1"/>
  <c r="L993" i="17"/>
  <c r="L994" i="17" a="1"/>
  <c r="L994" i="17"/>
  <c r="L995" i="17" a="1"/>
  <c r="L995" i="17"/>
  <c r="L996" i="17" a="1"/>
  <c r="L996" i="17"/>
  <c r="L997" i="17" a="1"/>
  <c r="L997" i="17"/>
  <c r="L998" i="17" a="1"/>
  <c r="L998" i="17"/>
  <c r="L999" i="17" a="1"/>
  <c r="L999" i="17"/>
  <c r="L1000" i="17" a="1"/>
  <c r="L1000" i="17"/>
  <c r="L1001" i="17" a="1"/>
  <c r="L1001" i="17"/>
  <c r="K2" i="17" a="1"/>
  <c r="K2" i="17"/>
  <c r="K3" i="17" a="1"/>
  <c r="K3" i="17"/>
  <c r="K4" i="17" a="1"/>
  <c r="K4" i="17"/>
  <c r="K5" i="17" a="1"/>
  <c r="K5" i="17"/>
  <c r="K6" i="17" a="1"/>
  <c r="K6" i="17"/>
  <c r="K7" i="17" a="1"/>
  <c r="K7" i="17"/>
  <c r="K8" i="17" a="1"/>
  <c r="K8" i="17"/>
  <c r="K9" i="17" a="1"/>
  <c r="K9" i="17"/>
  <c r="K10" i="17" a="1"/>
  <c r="K10" i="17"/>
  <c r="K11" i="17" a="1"/>
  <c r="K11" i="17"/>
  <c r="K12" i="17" a="1"/>
  <c r="K12" i="17"/>
  <c r="K13" i="17" a="1"/>
  <c r="K13" i="17"/>
  <c r="K14" i="17" a="1"/>
  <c r="K14" i="17"/>
  <c r="K15" i="17" a="1"/>
  <c r="K15" i="17"/>
  <c r="K16" i="17" a="1"/>
  <c r="K16" i="17"/>
  <c r="K17" i="17" a="1"/>
  <c r="K17" i="17"/>
  <c r="K18" i="17" a="1"/>
  <c r="K18" i="17"/>
  <c r="K19" i="17" a="1"/>
  <c r="K19" i="17"/>
  <c r="K20" i="17" a="1"/>
  <c r="K20" i="17"/>
  <c r="K21" i="17" a="1"/>
  <c r="K21" i="17"/>
  <c r="K22" i="17" a="1"/>
  <c r="K22" i="17"/>
  <c r="K23" i="17" a="1"/>
  <c r="K23" i="17"/>
  <c r="K24" i="17" a="1"/>
  <c r="K24" i="17"/>
  <c r="K25" i="17" a="1"/>
  <c r="K25" i="17"/>
  <c r="K26" i="17" a="1"/>
  <c r="K26" i="17"/>
  <c r="K27" i="17" a="1"/>
  <c r="K27" i="17"/>
  <c r="K28" i="17" a="1"/>
  <c r="K28" i="17"/>
  <c r="K29" i="17" a="1"/>
  <c r="K29" i="17"/>
  <c r="K30" i="17" a="1"/>
  <c r="K30" i="17"/>
  <c r="K31" i="17" a="1"/>
  <c r="K31" i="17"/>
  <c r="K32" i="17" a="1"/>
  <c r="K32" i="17"/>
  <c r="K33" i="17" a="1"/>
  <c r="K33" i="17"/>
  <c r="K34" i="17" a="1"/>
  <c r="K34" i="17"/>
  <c r="K35" i="17" a="1"/>
  <c r="K35" i="17"/>
  <c r="K36" i="17" a="1"/>
  <c r="K36" i="17"/>
  <c r="K37" i="17" a="1"/>
  <c r="K37" i="17"/>
  <c r="K38" i="17" a="1"/>
  <c r="K38" i="17"/>
  <c r="K39" i="17" a="1"/>
  <c r="K39" i="17"/>
  <c r="K40" i="17" a="1"/>
  <c r="K40" i="17"/>
  <c r="K41" i="17" a="1"/>
  <c r="K41" i="17"/>
  <c r="K42" i="17" a="1"/>
  <c r="K42" i="17"/>
  <c r="K43" i="17" a="1"/>
  <c r="K43" i="17"/>
  <c r="K44" i="17" a="1"/>
  <c r="K44" i="17"/>
  <c r="K45" i="17" a="1"/>
  <c r="K45" i="17"/>
  <c r="K46" i="17" a="1"/>
  <c r="K46" i="17"/>
  <c r="K47" i="17" a="1"/>
  <c r="K47" i="17"/>
  <c r="K48" i="17" a="1"/>
  <c r="K48" i="17"/>
  <c r="K49" i="17" a="1"/>
  <c r="K49" i="17"/>
  <c r="K50" i="17" a="1"/>
  <c r="K50" i="17"/>
  <c r="K51" i="17" a="1"/>
  <c r="K51" i="17"/>
  <c r="K52" i="17" a="1"/>
  <c r="K52" i="17"/>
  <c r="K53" i="17" a="1"/>
  <c r="K53" i="17"/>
  <c r="K54" i="17" a="1"/>
  <c r="K54" i="17"/>
  <c r="K55" i="17" a="1"/>
  <c r="K55" i="17"/>
  <c r="K56" i="17" a="1"/>
  <c r="K56" i="17"/>
  <c r="K57" i="17" a="1"/>
  <c r="K57" i="17"/>
  <c r="K58" i="17" a="1"/>
  <c r="K58" i="17"/>
  <c r="K59" i="17" a="1"/>
  <c r="K59" i="17"/>
  <c r="K60" i="17" a="1"/>
  <c r="K60" i="17"/>
  <c r="K61" i="17" a="1"/>
  <c r="K61" i="17"/>
  <c r="K62" i="17" a="1"/>
  <c r="K62" i="17"/>
  <c r="K63" i="17" a="1"/>
  <c r="K63" i="17"/>
  <c r="K64" i="17" a="1"/>
  <c r="K64" i="17"/>
  <c r="K65" i="17" a="1"/>
  <c r="K65" i="17"/>
  <c r="K66" i="17" a="1"/>
  <c r="K66" i="17"/>
  <c r="K67" i="17" a="1"/>
  <c r="K67" i="17"/>
  <c r="K68" i="17" a="1"/>
  <c r="K68" i="17"/>
  <c r="K69" i="17" a="1"/>
  <c r="K69" i="17"/>
  <c r="K70" i="17" a="1"/>
  <c r="K70" i="17"/>
  <c r="K71" i="17" a="1"/>
  <c r="K71" i="17"/>
  <c r="K72" i="17" a="1"/>
  <c r="K72" i="17"/>
  <c r="K73" i="17" a="1"/>
  <c r="K73" i="17"/>
  <c r="K74" i="17" a="1"/>
  <c r="K74" i="17"/>
  <c r="K75" i="17" a="1"/>
  <c r="K75" i="17"/>
  <c r="K76" i="17" a="1"/>
  <c r="K76" i="17"/>
  <c r="K77" i="17" a="1"/>
  <c r="K77" i="17"/>
  <c r="K78" i="17" a="1"/>
  <c r="K78" i="17"/>
  <c r="K79" i="17" a="1"/>
  <c r="K79" i="17"/>
  <c r="K80" i="17" a="1"/>
  <c r="K80" i="17"/>
  <c r="K81" i="17" a="1"/>
  <c r="K81" i="17"/>
  <c r="K82" i="17" a="1"/>
  <c r="K82" i="17"/>
  <c r="K83" i="17" a="1"/>
  <c r="K83" i="17"/>
  <c r="K84" i="17" a="1"/>
  <c r="K84" i="17"/>
  <c r="K85" i="17" a="1"/>
  <c r="K85" i="17"/>
  <c r="K86" i="17" a="1"/>
  <c r="K86" i="17"/>
  <c r="K87" i="17" a="1"/>
  <c r="K87" i="17"/>
  <c r="K88" i="17" a="1"/>
  <c r="K88" i="17"/>
  <c r="K89" i="17" a="1"/>
  <c r="K89" i="17"/>
  <c r="K90" i="17" a="1"/>
  <c r="K90" i="17"/>
  <c r="K91" i="17" a="1"/>
  <c r="K91" i="17"/>
  <c r="K92" i="17" a="1"/>
  <c r="K92" i="17"/>
  <c r="K93" i="17" a="1"/>
  <c r="K93" i="17"/>
  <c r="K94" i="17" a="1"/>
  <c r="K94" i="17"/>
  <c r="K95" i="17" a="1"/>
  <c r="K95" i="17"/>
  <c r="K96" i="17" a="1"/>
  <c r="K96" i="17"/>
  <c r="K97" i="17" a="1"/>
  <c r="K97" i="17"/>
  <c r="K98" i="17" a="1"/>
  <c r="K98" i="17"/>
  <c r="K99" i="17" a="1"/>
  <c r="K99" i="17"/>
  <c r="K100" i="17" a="1"/>
  <c r="K100" i="17"/>
  <c r="K101" i="17" a="1"/>
  <c r="K101" i="17"/>
  <c r="K102" i="17" a="1"/>
  <c r="K102" i="17"/>
  <c r="K103" i="17" a="1"/>
  <c r="K103" i="17"/>
  <c r="K104" i="17" a="1"/>
  <c r="K104" i="17"/>
  <c r="K105" i="17" a="1"/>
  <c r="K105" i="17"/>
  <c r="K106" i="17" a="1"/>
  <c r="K106" i="17"/>
  <c r="K107" i="17" a="1"/>
  <c r="K107" i="17"/>
  <c r="K108" i="17" a="1"/>
  <c r="K108" i="17"/>
  <c r="K109" i="17" a="1"/>
  <c r="K109" i="17"/>
  <c r="K110" i="17" a="1"/>
  <c r="K110" i="17"/>
  <c r="K111" i="17" a="1"/>
  <c r="K111" i="17"/>
  <c r="K112" i="17" a="1"/>
  <c r="K112" i="17"/>
  <c r="K113" i="17" a="1"/>
  <c r="K113" i="17"/>
  <c r="K114" i="17" a="1"/>
  <c r="K114" i="17"/>
  <c r="K115" i="17" a="1"/>
  <c r="K115" i="17"/>
  <c r="K116" i="17" a="1"/>
  <c r="K116" i="17"/>
  <c r="K117" i="17" a="1"/>
  <c r="K117" i="17"/>
  <c r="K118" i="17" a="1"/>
  <c r="K118" i="17"/>
  <c r="K119" i="17" a="1"/>
  <c r="K119" i="17"/>
  <c r="K120" i="17" a="1"/>
  <c r="K120" i="17"/>
  <c r="K121" i="17" a="1"/>
  <c r="K121" i="17"/>
  <c r="K122" i="17" a="1"/>
  <c r="K122" i="17"/>
  <c r="K123" i="17" a="1"/>
  <c r="K123" i="17"/>
  <c r="K124" i="17" a="1"/>
  <c r="K124" i="17"/>
  <c r="K125" i="17" a="1"/>
  <c r="K125" i="17"/>
  <c r="K126" i="17" a="1"/>
  <c r="K126" i="17"/>
  <c r="K127" i="17" a="1"/>
  <c r="K127" i="17"/>
  <c r="K128" i="17" a="1"/>
  <c r="K128" i="17"/>
  <c r="K129" i="17" a="1"/>
  <c r="K129" i="17"/>
  <c r="K130" i="17" a="1"/>
  <c r="K130" i="17"/>
  <c r="K131" i="17" a="1"/>
  <c r="K131" i="17"/>
  <c r="K132" i="17" a="1"/>
  <c r="K132" i="17"/>
  <c r="K133" i="17" a="1"/>
  <c r="K133" i="17"/>
  <c r="K134" i="17" a="1"/>
  <c r="K134" i="17"/>
  <c r="K135" i="17" a="1"/>
  <c r="K135" i="17"/>
  <c r="K136" i="17" a="1"/>
  <c r="K136" i="17"/>
  <c r="K137" i="17" a="1"/>
  <c r="K137" i="17"/>
  <c r="K138" i="17" a="1"/>
  <c r="K138" i="17"/>
  <c r="K139" i="17" a="1"/>
  <c r="K139" i="17"/>
  <c r="K140" i="17" a="1"/>
  <c r="K140" i="17"/>
  <c r="K141" i="17" a="1"/>
  <c r="K141" i="17"/>
  <c r="K142" i="17" a="1"/>
  <c r="K142" i="17"/>
  <c r="K143" i="17" a="1"/>
  <c r="K143" i="17"/>
  <c r="K144" i="17" a="1"/>
  <c r="K144" i="17"/>
  <c r="K145" i="17" a="1"/>
  <c r="K145" i="17"/>
  <c r="K146" i="17" a="1"/>
  <c r="K146" i="17"/>
  <c r="K147" i="17" a="1"/>
  <c r="K147" i="17"/>
  <c r="K148" i="17" a="1"/>
  <c r="K148" i="17"/>
  <c r="K149" i="17" a="1"/>
  <c r="K149" i="17"/>
  <c r="K150" i="17" a="1"/>
  <c r="K150" i="17"/>
  <c r="K151" i="17" a="1"/>
  <c r="K151" i="17"/>
  <c r="K152" i="17" a="1"/>
  <c r="K152" i="17"/>
  <c r="K153" i="17" a="1"/>
  <c r="K153" i="17"/>
  <c r="K154" i="17" a="1"/>
  <c r="K154" i="17"/>
  <c r="K155" i="17" a="1"/>
  <c r="K155" i="17"/>
  <c r="K156" i="17" a="1"/>
  <c r="K156" i="17"/>
  <c r="K157" i="17" a="1"/>
  <c r="K157" i="17"/>
  <c r="K158" i="17" a="1"/>
  <c r="K158" i="17"/>
  <c r="K159" i="17" a="1"/>
  <c r="K159" i="17"/>
  <c r="K160" i="17" a="1"/>
  <c r="K160" i="17"/>
  <c r="K161" i="17" a="1"/>
  <c r="K161" i="17"/>
  <c r="K162" i="17" a="1"/>
  <c r="K162" i="17"/>
  <c r="K163" i="17" a="1"/>
  <c r="K163" i="17"/>
  <c r="K164" i="17" a="1"/>
  <c r="K164" i="17"/>
  <c r="K165" i="17" a="1"/>
  <c r="K165" i="17"/>
  <c r="K166" i="17" a="1"/>
  <c r="K166" i="17"/>
  <c r="K167" i="17" a="1"/>
  <c r="K167" i="17"/>
  <c r="K168" i="17" a="1"/>
  <c r="K168" i="17"/>
  <c r="K169" i="17" a="1"/>
  <c r="K169" i="17"/>
  <c r="K170" i="17" a="1"/>
  <c r="K170" i="17"/>
  <c r="K171" i="17" a="1"/>
  <c r="K171" i="17"/>
  <c r="K172" i="17" a="1"/>
  <c r="K172" i="17"/>
  <c r="K173" i="17" a="1"/>
  <c r="K173" i="17"/>
  <c r="K174" i="17" a="1"/>
  <c r="K174" i="17"/>
  <c r="K175" i="17" a="1"/>
  <c r="K175" i="17"/>
  <c r="K176" i="17" a="1"/>
  <c r="K176" i="17"/>
  <c r="K177" i="17" a="1"/>
  <c r="K177" i="17"/>
  <c r="K178" i="17" a="1"/>
  <c r="K178" i="17"/>
  <c r="K179" i="17" a="1"/>
  <c r="K179" i="17"/>
  <c r="K180" i="17" a="1"/>
  <c r="K180" i="17"/>
  <c r="K181" i="17" a="1"/>
  <c r="K181" i="17"/>
  <c r="K182" i="17" a="1"/>
  <c r="K182" i="17"/>
  <c r="K183" i="17" a="1"/>
  <c r="K183" i="17"/>
  <c r="K184" i="17" a="1"/>
  <c r="K184" i="17"/>
  <c r="K185" i="17" a="1"/>
  <c r="K185" i="17"/>
  <c r="K186" i="17" a="1"/>
  <c r="K186" i="17"/>
  <c r="K187" i="17" a="1"/>
  <c r="K187" i="17"/>
  <c r="K188" i="17" a="1"/>
  <c r="K188" i="17"/>
  <c r="K189" i="17" a="1"/>
  <c r="K189" i="17"/>
  <c r="K190" i="17" a="1"/>
  <c r="K190" i="17"/>
  <c r="K191" i="17" a="1"/>
  <c r="K191" i="17"/>
  <c r="K192" i="17" a="1"/>
  <c r="K192" i="17"/>
  <c r="K193" i="17" a="1"/>
  <c r="K193" i="17"/>
  <c r="K194" i="17" a="1"/>
  <c r="K194" i="17"/>
  <c r="K195" i="17" a="1"/>
  <c r="K195" i="17"/>
  <c r="K196" i="17" a="1"/>
  <c r="K196" i="17"/>
  <c r="K197" i="17" a="1"/>
  <c r="K197" i="17"/>
  <c r="K198" i="17" a="1"/>
  <c r="K198" i="17"/>
  <c r="K199" i="17" a="1"/>
  <c r="K199" i="17"/>
  <c r="K200" i="17" a="1"/>
  <c r="K200" i="17"/>
  <c r="K201" i="17" a="1"/>
  <c r="K201" i="17"/>
  <c r="K202" i="17" a="1"/>
  <c r="K202" i="17"/>
  <c r="K203" i="17" a="1"/>
  <c r="K203" i="17"/>
  <c r="K204" i="17" a="1"/>
  <c r="K204" i="17"/>
  <c r="K205" i="17" a="1"/>
  <c r="K205" i="17"/>
  <c r="K206" i="17" a="1"/>
  <c r="K206" i="17"/>
  <c r="K207" i="17" a="1"/>
  <c r="K207" i="17"/>
  <c r="K208" i="17" a="1"/>
  <c r="K208" i="17"/>
  <c r="K209" i="17" a="1"/>
  <c r="K209" i="17"/>
  <c r="K210" i="17" a="1"/>
  <c r="K210" i="17"/>
  <c r="K211" i="17" a="1"/>
  <c r="K211" i="17"/>
  <c r="K212" i="17" a="1"/>
  <c r="K212" i="17"/>
  <c r="K213" i="17" a="1"/>
  <c r="K213" i="17"/>
  <c r="K214" i="17" a="1"/>
  <c r="K214" i="17"/>
  <c r="K215" i="17" a="1"/>
  <c r="K215" i="17"/>
  <c r="K216" i="17" a="1"/>
  <c r="K216" i="17"/>
  <c r="K217" i="17" a="1"/>
  <c r="K217" i="17"/>
  <c r="K218" i="17" a="1"/>
  <c r="K218" i="17"/>
  <c r="K219" i="17" a="1"/>
  <c r="K219" i="17"/>
  <c r="K220" i="17" a="1"/>
  <c r="K220" i="17"/>
  <c r="K221" i="17" a="1"/>
  <c r="K221" i="17"/>
  <c r="K222" i="17" a="1"/>
  <c r="K222" i="17"/>
  <c r="K223" i="17" a="1"/>
  <c r="K223" i="17"/>
  <c r="K224" i="17" a="1"/>
  <c r="K224" i="17"/>
  <c r="K225" i="17" a="1"/>
  <c r="K225" i="17"/>
  <c r="K226" i="17" a="1"/>
  <c r="K226" i="17"/>
  <c r="K227" i="17" a="1"/>
  <c r="K227" i="17"/>
  <c r="K228" i="17" a="1"/>
  <c r="K228" i="17"/>
  <c r="K229" i="17" a="1"/>
  <c r="K229" i="17"/>
  <c r="K230" i="17" a="1"/>
  <c r="K230" i="17"/>
  <c r="K231" i="17" a="1"/>
  <c r="K231" i="17"/>
  <c r="K232" i="17" a="1"/>
  <c r="K232" i="17"/>
  <c r="K233" i="17" a="1"/>
  <c r="K233" i="17"/>
  <c r="K234" i="17" a="1"/>
  <c r="K234" i="17"/>
  <c r="K235" i="17" a="1"/>
  <c r="K235" i="17"/>
  <c r="K236" i="17" a="1"/>
  <c r="K236" i="17"/>
  <c r="K237" i="17" a="1"/>
  <c r="K237" i="17"/>
  <c r="K238" i="17" a="1"/>
  <c r="K238" i="17"/>
  <c r="K239" i="17" a="1"/>
  <c r="K239" i="17"/>
  <c r="K240" i="17" a="1"/>
  <c r="K240" i="17"/>
  <c r="K241" i="17" a="1"/>
  <c r="K241" i="17"/>
  <c r="K242" i="17" a="1"/>
  <c r="K242" i="17"/>
  <c r="K243" i="17" a="1"/>
  <c r="K243" i="17"/>
  <c r="K244" i="17" a="1"/>
  <c r="K244" i="17"/>
  <c r="K245" i="17" a="1"/>
  <c r="K245" i="17"/>
  <c r="K246" i="17" a="1"/>
  <c r="K246" i="17"/>
  <c r="K247" i="17" a="1"/>
  <c r="K247" i="17"/>
  <c r="K248" i="17" a="1"/>
  <c r="K248" i="17"/>
  <c r="K249" i="17" a="1"/>
  <c r="K249" i="17"/>
  <c r="K250" i="17" a="1"/>
  <c r="K250" i="17"/>
  <c r="K251" i="17" a="1"/>
  <c r="K251" i="17"/>
  <c r="K252" i="17" a="1"/>
  <c r="K252" i="17"/>
  <c r="K253" i="17" a="1"/>
  <c r="K253" i="17"/>
  <c r="K254" i="17" a="1"/>
  <c r="K254" i="17"/>
  <c r="K255" i="17" a="1"/>
  <c r="K255" i="17"/>
  <c r="K256" i="17" a="1"/>
  <c r="K256" i="17"/>
  <c r="K257" i="17" a="1"/>
  <c r="K257" i="17"/>
  <c r="K258" i="17" a="1"/>
  <c r="K258" i="17"/>
  <c r="K259" i="17" a="1"/>
  <c r="K259" i="17"/>
  <c r="K260" i="17" a="1"/>
  <c r="K260" i="17"/>
  <c r="K261" i="17" a="1"/>
  <c r="K261" i="17"/>
  <c r="K262" i="17" a="1"/>
  <c r="K262" i="17"/>
  <c r="K263" i="17" a="1"/>
  <c r="K263" i="17"/>
  <c r="K264" i="17" a="1"/>
  <c r="K264" i="17"/>
  <c r="K265" i="17" a="1"/>
  <c r="K265" i="17"/>
  <c r="K266" i="17" a="1"/>
  <c r="K266" i="17"/>
  <c r="K267" i="17" a="1"/>
  <c r="K267" i="17"/>
  <c r="K268" i="17" a="1"/>
  <c r="K268" i="17"/>
  <c r="K269" i="17" a="1"/>
  <c r="K269" i="17"/>
  <c r="K270" i="17" a="1"/>
  <c r="K270" i="17"/>
  <c r="K271" i="17" a="1"/>
  <c r="K271" i="17"/>
  <c r="K272" i="17" a="1"/>
  <c r="K272" i="17"/>
  <c r="K273" i="17" a="1"/>
  <c r="K273" i="17"/>
  <c r="K274" i="17" a="1"/>
  <c r="K274" i="17"/>
  <c r="K275" i="17" a="1"/>
  <c r="K275" i="17"/>
  <c r="K276" i="17" a="1"/>
  <c r="K276" i="17"/>
  <c r="K277" i="17" a="1"/>
  <c r="K277" i="17"/>
  <c r="K278" i="17" a="1"/>
  <c r="K278" i="17"/>
  <c r="K279" i="17" a="1"/>
  <c r="K279" i="17"/>
  <c r="K280" i="17" a="1"/>
  <c r="K280" i="17"/>
  <c r="K281" i="17" a="1"/>
  <c r="K281" i="17"/>
  <c r="K282" i="17" a="1"/>
  <c r="K282" i="17"/>
  <c r="K283" i="17" a="1"/>
  <c r="K283" i="17"/>
  <c r="K284" i="17" a="1"/>
  <c r="K284" i="17"/>
  <c r="K285" i="17" a="1"/>
  <c r="K285" i="17"/>
  <c r="K286" i="17" a="1"/>
  <c r="K286" i="17"/>
  <c r="K287" i="17" a="1"/>
  <c r="K287" i="17"/>
  <c r="K288" i="17" a="1"/>
  <c r="K288" i="17"/>
  <c r="K289" i="17" a="1"/>
  <c r="K289" i="17"/>
  <c r="K290" i="17" a="1"/>
  <c r="K290" i="17"/>
  <c r="K291" i="17" a="1"/>
  <c r="K291" i="17"/>
  <c r="K292" i="17" a="1"/>
  <c r="K292" i="17"/>
  <c r="K293" i="17" a="1"/>
  <c r="K293" i="17"/>
  <c r="K294" i="17" a="1"/>
  <c r="K294" i="17"/>
  <c r="K295" i="17" a="1"/>
  <c r="K295" i="17"/>
  <c r="K296" i="17" a="1"/>
  <c r="K296" i="17"/>
  <c r="K297" i="17" a="1"/>
  <c r="K297" i="17"/>
  <c r="K298" i="17" a="1"/>
  <c r="K298" i="17"/>
  <c r="K299" i="17" a="1"/>
  <c r="K299" i="17"/>
  <c r="K300" i="17" a="1"/>
  <c r="K300" i="17"/>
  <c r="K301" i="17" a="1"/>
  <c r="K301" i="17"/>
  <c r="K302" i="17" a="1"/>
  <c r="K302" i="17"/>
  <c r="K303" i="17" a="1"/>
  <c r="K303" i="17"/>
  <c r="K304" i="17" a="1"/>
  <c r="K304" i="17"/>
  <c r="K305" i="17" a="1"/>
  <c r="K305" i="17"/>
  <c r="K306" i="17" a="1"/>
  <c r="K306" i="17"/>
  <c r="K307" i="17" a="1"/>
  <c r="K307" i="17"/>
  <c r="K308" i="17" a="1"/>
  <c r="K308" i="17"/>
  <c r="K309" i="17" a="1"/>
  <c r="K309" i="17"/>
  <c r="K310" i="17" a="1"/>
  <c r="K310" i="17"/>
  <c r="K311" i="17" a="1"/>
  <c r="K311" i="17"/>
  <c r="K312" i="17" a="1"/>
  <c r="K312" i="17"/>
  <c r="K313" i="17" a="1"/>
  <c r="K313" i="17"/>
  <c r="K314" i="17" a="1"/>
  <c r="K314" i="17"/>
  <c r="K315" i="17" a="1"/>
  <c r="K315" i="17"/>
  <c r="K316" i="17" a="1"/>
  <c r="K316" i="17"/>
  <c r="K317" i="17" a="1"/>
  <c r="K317" i="17"/>
  <c r="K318" i="17" a="1"/>
  <c r="K318" i="17"/>
  <c r="K319" i="17" a="1"/>
  <c r="K319" i="17"/>
  <c r="K320" i="17" a="1"/>
  <c r="K320" i="17"/>
  <c r="K321" i="17" a="1"/>
  <c r="K321" i="17"/>
  <c r="K322" i="17" a="1"/>
  <c r="K322" i="17"/>
  <c r="K323" i="17" a="1"/>
  <c r="K323" i="17"/>
  <c r="K324" i="17" a="1"/>
  <c r="K324" i="17"/>
  <c r="K325" i="17" a="1"/>
  <c r="K325" i="17"/>
  <c r="K326" i="17" a="1"/>
  <c r="K326" i="17"/>
  <c r="K327" i="17" a="1"/>
  <c r="K327" i="17"/>
  <c r="K328" i="17" a="1"/>
  <c r="K328" i="17"/>
  <c r="K329" i="17" a="1"/>
  <c r="K329" i="17"/>
  <c r="K330" i="17" a="1"/>
  <c r="K330" i="17"/>
  <c r="K331" i="17" a="1"/>
  <c r="K331" i="17"/>
  <c r="K332" i="17" a="1"/>
  <c r="K332" i="17"/>
  <c r="K333" i="17" a="1"/>
  <c r="K333" i="17"/>
  <c r="K334" i="17" a="1"/>
  <c r="K334" i="17"/>
  <c r="K335" i="17" a="1"/>
  <c r="K335" i="17"/>
  <c r="K336" i="17" a="1"/>
  <c r="K336" i="17"/>
  <c r="K337" i="17" a="1"/>
  <c r="K337" i="17"/>
  <c r="K338" i="17" a="1"/>
  <c r="K338" i="17"/>
  <c r="K339" i="17" a="1"/>
  <c r="K339" i="17"/>
  <c r="K340" i="17" a="1"/>
  <c r="K340" i="17"/>
  <c r="K341" i="17" a="1"/>
  <c r="K341" i="17"/>
  <c r="K342" i="17" a="1"/>
  <c r="K342" i="17"/>
  <c r="K343" i="17" a="1"/>
  <c r="K343" i="17"/>
  <c r="K344" i="17" a="1"/>
  <c r="K344" i="17"/>
  <c r="K345" i="17" a="1"/>
  <c r="K345" i="17"/>
  <c r="K346" i="17" a="1"/>
  <c r="K346" i="17"/>
  <c r="K347" i="17" a="1"/>
  <c r="K347" i="17"/>
  <c r="K348" i="17" a="1"/>
  <c r="K348" i="17"/>
  <c r="K349" i="17" a="1"/>
  <c r="K349" i="17"/>
  <c r="K350" i="17" a="1"/>
  <c r="K350" i="17"/>
  <c r="K351" i="17" a="1"/>
  <c r="K351" i="17"/>
  <c r="K352" i="17" a="1"/>
  <c r="K352" i="17"/>
  <c r="K353" i="17" a="1"/>
  <c r="K353" i="17"/>
  <c r="K354" i="17" a="1"/>
  <c r="K354" i="17"/>
  <c r="K355" i="17" a="1"/>
  <c r="K355" i="17"/>
  <c r="K356" i="17" a="1"/>
  <c r="K356" i="17"/>
  <c r="K357" i="17" a="1"/>
  <c r="K357" i="17"/>
  <c r="K358" i="17" a="1"/>
  <c r="K358" i="17"/>
  <c r="K359" i="17" a="1"/>
  <c r="K359" i="17"/>
  <c r="K360" i="17" a="1"/>
  <c r="K360" i="17"/>
  <c r="K361" i="17" a="1"/>
  <c r="K361" i="17"/>
  <c r="K362" i="17" a="1"/>
  <c r="K362" i="17"/>
  <c r="K363" i="17" a="1"/>
  <c r="K363" i="17"/>
  <c r="K364" i="17" a="1"/>
  <c r="K364" i="17"/>
  <c r="K365" i="17" a="1"/>
  <c r="K365" i="17"/>
  <c r="K366" i="17" a="1"/>
  <c r="K366" i="17"/>
  <c r="K367" i="17" a="1"/>
  <c r="K367" i="17"/>
  <c r="K368" i="17" a="1"/>
  <c r="K368" i="17"/>
  <c r="K369" i="17" a="1"/>
  <c r="K369" i="17"/>
  <c r="K370" i="17" a="1"/>
  <c r="K370" i="17"/>
  <c r="K371" i="17" a="1"/>
  <c r="K371" i="17"/>
  <c r="K372" i="17" a="1"/>
  <c r="K372" i="17"/>
  <c r="K373" i="17" a="1"/>
  <c r="K373" i="17"/>
  <c r="K374" i="17" a="1"/>
  <c r="K374" i="17"/>
  <c r="K375" i="17" a="1"/>
  <c r="K375" i="17"/>
  <c r="K376" i="17" a="1"/>
  <c r="K376" i="17"/>
  <c r="K377" i="17" a="1"/>
  <c r="K377" i="17"/>
  <c r="K378" i="17" a="1"/>
  <c r="K378" i="17"/>
  <c r="K379" i="17" a="1"/>
  <c r="K379" i="17"/>
  <c r="K380" i="17" a="1"/>
  <c r="K380" i="17"/>
  <c r="K381" i="17" a="1"/>
  <c r="K381" i="17"/>
  <c r="K382" i="17" a="1"/>
  <c r="K382" i="17"/>
  <c r="K383" i="17" a="1"/>
  <c r="K383" i="17"/>
  <c r="K384" i="17" a="1"/>
  <c r="K384" i="17"/>
  <c r="K385" i="17" a="1"/>
  <c r="K385" i="17"/>
  <c r="K386" i="17" a="1"/>
  <c r="K386" i="17"/>
  <c r="K387" i="17" a="1"/>
  <c r="K387" i="17"/>
  <c r="K388" i="17" a="1"/>
  <c r="K388" i="17"/>
  <c r="K389" i="17" a="1"/>
  <c r="K389" i="17"/>
  <c r="K390" i="17" a="1"/>
  <c r="K390" i="17"/>
  <c r="K391" i="17" a="1"/>
  <c r="K391" i="17"/>
  <c r="K392" i="17" a="1"/>
  <c r="K392" i="17"/>
  <c r="K393" i="17" a="1"/>
  <c r="K393" i="17"/>
  <c r="K394" i="17" a="1"/>
  <c r="K394" i="17"/>
  <c r="K395" i="17" a="1"/>
  <c r="K395" i="17"/>
  <c r="K396" i="17" a="1"/>
  <c r="K396" i="17"/>
  <c r="K397" i="17" a="1"/>
  <c r="K397" i="17"/>
  <c r="K398" i="17" a="1"/>
  <c r="K398" i="17"/>
  <c r="K399" i="17" a="1"/>
  <c r="K399" i="17"/>
  <c r="K400" i="17" a="1"/>
  <c r="K400" i="17"/>
  <c r="K401" i="17" a="1"/>
  <c r="K401" i="17"/>
  <c r="K402" i="17" a="1"/>
  <c r="K402" i="17"/>
  <c r="K403" i="17" a="1"/>
  <c r="K403" i="17"/>
  <c r="K404" i="17" a="1"/>
  <c r="K404" i="17"/>
  <c r="K405" i="17" a="1"/>
  <c r="K405" i="17"/>
  <c r="K406" i="17" a="1"/>
  <c r="K406" i="17"/>
  <c r="K407" i="17" a="1"/>
  <c r="K407" i="17"/>
  <c r="K408" i="17" a="1"/>
  <c r="K408" i="17"/>
  <c r="K409" i="17" a="1"/>
  <c r="K409" i="17"/>
  <c r="K410" i="17" a="1"/>
  <c r="K410" i="17"/>
  <c r="K411" i="17" a="1"/>
  <c r="K411" i="17"/>
  <c r="K412" i="17" a="1"/>
  <c r="K412" i="17"/>
  <c r="K413" i="17" a="1"/>
  <c r="K413" i="17"/>
  <c r="K414" i="17" a="1"/>
  <c r="K414" i="17"/>
  <c r="K415" i="17" a="1"/>
  <c r="K415" i="17"/>
  <c r="K416" i="17" a="1"/>
  <c r="K416" i="17"/>
  <c r="K417" i="17" a="1"/>
  <c r="K417" i="17"/>
  <c r="K418" i="17" a="1"/>
  <c r="K418" i="17"/>
  <c r="K419" i="17" a="1"/>
  <c r="K419" i="17"/>
  <c r="K420" i="17" a="1"/>
  <c r="K420" i="17"/>
  <c r="K421" i="17" a="1"/>
  <c r="K421" i="17"/>
  <c r="K422" i="17" a="1"/>
  <c r="K422" i="17"/>
  <c r="K423" i="17" a="1"/>
  <c r="K423" i="17"/>
  <c r="K424" i="17" a="1"/>
  <c r="K424" i="17"/>
  <c r="K425" i="17" a="1"/>
  <c r="K425" i="17"/>
  <c r="K426" i="17" a="1"/>
  <c r="K426" i="17"/>
  <c r="K427" i="17" a="1"/>
  <c r="K427" i="17"/>
  <c r="K428" i="17" a="1"/>
  <c r="K428" i="17"/>
  <c r="K429" i="17" a="1"/>
  <c r="K429" i="17"/>
  <c r="K430" i="17" a="1"/>
  <c r="K430" i="17"/>
  <c r="K431" i="17" a="1"/>
  <c r="K431" i="17"/>
  <c r="K432" i="17" a="1"/>
  <c r="K432" i="17"/>
  <c r="K433" i="17" a="1"/>
  <c r="K433" i="17"/>
  <c r="K434" i="17" a="1"/>
  <c r="K434" i="17"/>
  <c r="K435" i="17" a="1"/>
  <c r="K435" i="17"/>
  <c r="K436" i="17" a="1"/>
  <c r="K436" i="17"/>
  <c r="K437" i="17" a="1"/>
  <c r="K437" i="17"/>
  <c r="K438" i="17" a="1"/>
  <c r="K438" i="17"/>
  <c r="K439" i="17" a="1"/>
  <c r="K439" i="17"/>
  <c r="K440" i="17" a="1"/>
  <c r="K440" i="17"/>
  <c r="K441" i="17" a="1"/>
  <c r="K441" i="17"/>
  <c r="K442" i="17" a="1"/>
  <c r="K442" i="17"/>
  <c r="K443" i="17" a="1"/>
  <c r="K443" i="17"/>
  <c r="K444" i="17" a="1"/>
  <c r="K444" i="17"/>
  <c r="K445" i="17" a="1"/>
  <c r="K445" i="17"/>
  <c r="K446" i="17" a="1"/>
  <c r="K446" i="17"/>
  <c r="K447" i="17" a="1"/>
  <c r="K447" i="17"/>
  <c r="K448" i="17" a="1"/>
  <c r="K448" i="17"/>
  <c r="K449" i="17" a="1"/>
  <c r="K449" i="17"/>
  <c r="K450" i="17" a="1"/>
  <c r="K450" i="17"/>
  <c r="K451" i="17" a="1"/>
  <c r="K451" i="17"/>
  <c r="K452" i="17" a="1"/>
  <c r="K452" i="17"/>
  <c r="K453" i="17" a="1"/>
  <c r="K453" i="17"/>
  <c r="K454" i="17" a="1"/>
  <c r="K454" i="17"/>
  <c r="K455" i="17" a="1"/>
  <c r="K455" i="17"/>
  <c r="K456" i="17" a="1"/>
  <c r="K456" i="17"/>
  <c r="K457" i="17" a="1"/>
  <c r="K457" i="17"/>
  <c r="K458" i="17" a="1"/>
  <c r="K458" i="17"/>
  <c r="K459" i="17" a="1"/>
  <c r="K459" i="17"/>
  <c r="K460" i="17" a="1"/>
  <c r="K460" i="17"/>
  <c r="K461" i="17" a="1"/>
  <c r="K461" i="17"/>
  <c r="K462" i="17" a="1"/>
  <c r="K462" i="17"/>
  <c r="K463" i="17" a="1"/>
  <c r="K463" i="17"/>
  <c r="K464" i="17" a="1"/>
  <c r="K464" i="17"/>
  <c r="K465" i="17" a="1"/>
  <c r="K465" i="17"/>
  <c r="K466" i="17" a="1"/>
  <c r="K466" i="17"/>
  <c r="K467" i="17" a="1"/>
  <c r="K467" i="17"/>
  <c r="K468" i="17" a="1"/>
  <c r="K468" i="17"/>
  <c r="K469" i="17" a="1"/>
  <c r="K469" i="17"/>
  <c r="K470" i="17" a="1"/>
  <c r="K470" i="17"/>
  <c r="K471" i="17" a="1"/>
  <c r="K471" i="17"/>
  <c r="K472" i="17" a="1"/>
  <c r="K472" i="17"/>
  <c r="K473" i="17" a="1"/>
  <c r="K473" i="17"/>
  <c r="K474" i="17" a="1"/>
  <c r="K474" i="17"/>
  <c r="K475" i="17" a="1"/>
  <c r="K475" i="17"/>
  <c r="K476" i="17" a="1"/>
  <c r="K476" i="17"/>
  <c r="K477" i="17" a="1"/>
  <c r="K477" i="17"/>
  <c r="K478" i="17" a="1"/>
  <c r="K478" i="17"/>
  <c r="K479" i="17" a="1"/>
  <c r="K479" i="17"/>
  <c r="K480" i="17" a="1"/>
  <c r="K480" i="17"/>
  <c r="K481" i="17" a="1"/>
  <c r="K481" i="17"/>
  <c r="K482" i="17" a="1"/>
  <c r="K482" i="17"/>
  <c r="K483" i="17" a="1"/>
  <c r="K483" i="17"/>
  <c r="K484" i="17" a="1"/>
  <c r="K484" i="17"/>
  <c r="K485" i="17" a="1"/>
  <c r="K485" i="17"/>
  <c r="K486" i="17" a="1"/>
  <c r="K486" i="17"/>
  <c r="K487" i="17" a="1"/>
  <c r="K487" i="17"/>
  <c r="K488" i="17" a="1"/>
  <c r="K488" i="17"/>
  <c r="K489" i="17" a="1"/>
  <c r="K489" i="17"/>
  <c r="K490" i="17" a="1"/>
  <c r="K490" i="17"/>
  <c r="K491" i="17" a="1"/>
  <c r="K491" i="17"/>
  <c r="K492" i="17" a="1"/>
  <c r="K492" i="17"/>
  <c r="K493" i="17" a="1"/>
  <c r="K493" i="17"/>
  <c r="K494" i="17" a="1"/>
  <c r="K494" i="17"/>
  <c r="K495" i="17" a="1"/>
  <c r="K495" i="17"/>
  <c r="K496" i="17" a="1"/>
  <c r="K496" i="17"/>
  <c r="K497" i="17" a="1"/>
  <c r="K497" i="17"/>
  <c r="K498" i="17" a="1"/>
  <c r="K498" i="17"/>
  <c r="K499" i="17" a="1"/>
  <c r="K499" i="17"/>
  <c r="K500" i="17" a="1"/>
  <c r="K500" i="17"/>
  <c r="K501" i="17" a="1"/>
  <c r="K501" i="17"/>
  <c r="K502" i="17" a="1"/>
  <c r="K502" i="17"/>
  <c r="K503" i="17" a="1"/>
  <c r="K503" i="17"/>
  <c r="K504" i="17" a="1"/>
  <c r="K504" i="17"/>
  <c r="K505" i="17" a="1"/>
  <c r="K505" i="17"/>
  <c r="K506" i="17" a="1"/>
  <c r="K506" i="17"/>
  <c r="K507" i="17" a="1"/>
  <c r="K507" i="17"/>
  <c r="K508" i="17" a="1"/>
  <c r="K508" i="17"/>
  <c r="K509" i="17" a="1"/>
  <c r="K509" i="17"/>
  <c r="K510" i="17" a="1"/>
  <c r="K510" i="17"/>
  <c r="K511" i="17" a="1"/>
  <c r="K511" i="17"/>
  <c r="K512" i="17" a="1"/>
  <c r="K512" i="17"/>
  <c r="K513" i="17" a="1"/>
  <c r="K513" i="17"/>
  <c r="K514" i="17" a="1"/>
  <c r="K514" i="17"/>
  <c r="K515" i="17" a="1"/>
  <c r="K515" i="17"/>
  <c r="K516" i="17" a="1"/>
  <c r="K516" i="17"/>
  <c r="K517" i="17" a="1"/>
  <c r="K517" i="17"/>
  <c r="K518" i="17" a="1"/>
  <c r="K518" i="17"/>
  <c r="K519" i="17" a="1"/>
  <c r="K519" i="17"/>
  <c r="K520" i="17" a="1"/>
  <c r="K520" i="17"/>
  <c r="K521" i="17" a="1"/>
  <c r="K521" i="17"/>
  <c r="K522" i="17" a="1"/>
  <c r="K522" i="17"/>
  <c r="K523" i="17" a="1"/>
  <c r="K523" i="17"/>
  <c r="K524" i="17" a="1"/>
  <c r="K524" i="17"/>
  <c r="K525" i="17" a="1"/>
  <c r="K525" i="17"/>
  <c r="K526" i="17" a="1"/>
  <c r="K526" i="17"/>
  <c r="K527" i="17" a="1"/>
  <c r="K527" i="17"/>
  <c r="K528" i="17" a="1"/>
  <c r="K528" i="17"/>
  <c r="K529" i="17" a="1"/>
  <c r="K529" i="17"/>
  <c r="K530" i="17" a="1"/>
  <c r="K530" i="17"/>
  <c r="K531" i="17" a="1"/>
  <c r="K531" i="17"/>
  <c r="K532" i="17" a="1"/>
  <c r="K532" i="17"/>
  <c r="K533" i="17" a="1"/>
  <c r="K533" i="17"/>
  <c r="K534" i="17" a="1"/>
  <c r="K534" i="17"/>
  <c r="K535" i="17" a="1"/>
  <c r="K535" i="17"/>
  <c r="K536" i="17" a="1"/>
  <c r="K536" i="17"/>
  <c r="K537" i="17" a="1"/>
  <c r="K537" i="17"/>
  <c r="K538" i="17" a="1"/>
  <c r="K538" i="17"/>
  <c r="K539" i="17" a="1"/>
  <c r="K539" i="17"/>
  <c r="K540" i="17" a="1"/>
  <c r="K540" i="17"/>
  <c r="K541" i="17" a="1"/>
  <c r="K541" i="17"/>
  <c r="K542" i="17" a="1"/>
  <c r="K542" i="17"/>
  <c r="K543" i="17" a="1"/>
  <c r="K543" i="17"/>
  <c r="K544" i="17" a="1"/>
  <c r="K544" i="17"/>
  <c r="K545" i="17" a="1"/>
  <c r="K545" i="17"/>
  <c r="K546" i="17" a="1"/>
  <c r="K546" i="17"/>
  <c r="K547" i="17" a="1"/>
  <c r="K547" i="17"/>
  <c r="K548" i="17" a="1"/>
  <c r="K548" i="17"/>
  <c r="K549" i="17" a="1"/>
  <c r="K549" i="17"/>
  <c r="K550" i="17" a="1"/>
  <c r="K550" i="17"/>
  <c r="K551" i="17" a="1"/>
  <c r="K551" i="17"/>
  <c r="K552" i="17" a="1"/>
  <c r="K552" i="17"/>
  <c r="K553" i="17" a="1"/>
  <c r="K553" i="17"/>
  <c r="K554" i="17" a="1"/>
  <c r="K554" i="17"/>
  <c r="K555" i="17" a="1"/>
  <c r="K555" i="17"/>
  <c r="K556" i="17" a="1"/>
  <c r="K556" i="17"/>
  <c r="K557" i="17" a="1"/>
  <c r="K557" i="17"/>
  <c r="K558" i="17" a="1"/>
  <c r="K558" i="17"/>
  <c r="K559" i="17" a="1"/>
  <c r="K559" i="17"/>
  <c r="K560" i="17" a="1"/>
  <c r="K560" i="17"/>
  <c r="K561" i="17" a="1"/>
  <c r="K561" i="17"/>
  <c r="K562" i="17" a="1"/>
  <c r="K562" i="17"/>
  <c r="K563" i="17" a="1"/>
  <c r="K563" i="17"/>
  <c r="K564" i="17" a="1"/>
  <c r="K564" i="17"/>
  <c r="K565" i="17" a="1"/>
  <c r="K565" i="17"/>
  <c r="K566" i="17" a="1"/>
  <c r="K566" i="17"/>
  <c r="K567" i="17" a="1"/>
  <c r="K567" i="17"/>
  <c r="K568" i="17" a="1"/>
  <c r="K568" i="17"/>
  <c r="K569" i="17" a="1"/>
  <c r="K569" i="17"/>
  <c r="K570" i="17" a="1"/>
  <c r="K570" i="17"/>
  <c r="K571" i="17" a="1"/>
  <c r="K571" i="17"/>
  <c r="K572" i="17" a="1"/>
  <c r="K572" i="17"/>
  <c r="K573" i="17" a="1"/>
  <c r="K573" i="17"/>
  <c r="K574" i="17" a="1"/>
  <c r="K574" i="17"/>
  <c r="K575" i="17" a="1"/>
  <c r="K575" i="17"/>
  <c r="K576" i="17" a="1"/>
  <c r="K576" i="17"/>
  <c r="K577" i="17" a="1"/>
  <c r="K577" i="17"/>
  <c r="K578" i="17" a="1"/>
  <c r="K578" i="17"/>
  <c r="K579" i="17" a="1"/>
  <c r="K579" i="17"/>
  <c r="K580" i="17" a="1"/>
  <c r="K580" i="17"/>
  <c r="K581" i="17" a="1"/>
  <c r="K581" i="17"/>
  <c r="K582" i="17" a="1"/>
  <c r="K582" i="17"/>
  <c r="K583" i="17" a="1"/>
  <c r="K583" i="17"/>
  <c r="K584" i="17" a="1"/>
  <c r="K584" i="17"/>
  <c r="K585" i="17" a="1"/>
  <c r="K585" i="17"/>
  <c r="K586" i="17" a="1"/>
  <c r="K586" i="17"/>
  <c r="K587" i="17" a="1"/>
  <c r="K587" i="17"/>
  <c r="K588" i="17" a="1"/>
  <c r="K588" i="17"/>
  <c r="K589" i="17" a="1"/>
  <c r="K589" i="17"/>
  <c r="K590" i="17" a="1"/>
  <c r="K590" i="17"/>
  <c r="K591" i="17" a="1"/>
  <c r="K591" i="17"/>
  <c r="K592" i="17" a="1"/>
  <c r="K592" i="17"/>
  <c r="K593" i="17" a="1"/>
  <c r="K593" i="17"/>
  <c r="K594" i="17" a="1"/>
  <c r="K594" i="17"/>
  <c r="K595" i="17" a="1"/>
  <c r="K595" i="17"/>
  <c r="K596" i="17" a="1"/>
  <c r="K596" i="17"/>
  <c r="K597" i="17" a="1"/>
  <c r="K597" i="17"/>
  <c r="K598" i="17" a="1"/>
  <c r="K598" i="17"/>
  <c r="K599" i="17" a="1"/>
  <c r="K599" i="17"/>
  <c r="K600" i="17" a="1"/>
  <c r="K600" i="17"/>
  <c r="K601" i="17" a="1"/>
  <c r="K601" i="17"/>
  <c r="K602" i="17" a="1"/>
  <c r="K602" i="17"/>
  <c r="K603" i="17" a="1"/>
  <c r="K603" i="17"/>
  <c r="K604" i="17" a="1"/>
  <c r="K604" i="17"/>
  <c r="K605" i="17" a="1"/>
  <c r="K605" i="17"/>
  <c r="K606" i="17" a="1"/>
  <c r="K606" i="17"/>
  <c r="K607" i="17" a="1"/>
  <c r="K607" i="17"/>
  <c r="K608" i="17" a="1"/>
  <c r="K608" i="17"/>
  <c r="K609" i="17" a="1"/>
  <c r="K609" i="17"/>
  <c r="K610" i="17" a="1"/>
  <c r="K610" i="17"/>
  <c r="K611" i="17" a="1"/>
  <c r="K611" i="17"/>
  <c r="K612" i="17" a="1"/>
  <c r="K612" i="17"/>
  <c r="K613" i="17" a="1"/>
  <c r="K613" i="17"/>
  <c r="K614" i="17" a="1"/>
  <c r="K614" i="17"/>
  <c r="K615" i="17" a="1"/>
  <c r="K615" i="17"/>
  <c r="K616" i="17" a="1"/>
  <c r="K616" i="17"/>
  <c r="K617" i="17" a="1"/>
  <c r="K617" i="17"/>
  <c r="K618" i="17" a="1"/>
  <c r="K618" i="17"/>
  <c r="K619" i="17" a="1"/>
  <c r="K619" i="17"/>
  <c r="K620" i="17" a="1"/>
  <c r="K620" i="17"/>
  <c r="K621" i="17" a="1"/>
  <c r="K621" i="17"/>
  <c r="K622" i="17" a="1"/>
  <c r="K622" i="17"/>
  <c r="K623" i="17" a="1"/>
  <c r="K623" i="17"/>
  <c r="K624" i="17" a="1"/>
  <c r="K624" i="17"/>
  <c r="K625" i="17" a="1"/>
  <c r="K625" i="17"/>
  <c r="K626" i="17" a="1"/>
  <c r="K626" i="17"/>
  <c r="K627" i="17" a="1"/>
  <c r="K627" i="17"/>
  <c r="K628" i="17" a="1"/>
  <c r="K628" i="17"/>
  <c r="K629" i="17" a="1"/>
  <c r="K629" i="17"/>
  <c r="K630" i="17" a="1"/>
  <c r="K630" i="17"/>
  <c r="K631" i="17" a="1"/>
  <c r="K631" i="17"/>
  <c r="K632" i="17" a="1"/>
  <c r="K632" i="17"/>
  <c r="K633" i="17" a="1"/>
  <c r="K633" i="17"/>
  <c r="K634" i="17" a="1"/>
  <c r="K634" i="17"/>
  <c r="K635" i="17" a="1"/>
  <c r="K635" i="17"/>
  <c r="K636" i="17" a="1"/>
  <c r="K636" i="17"/>
  <c r="K637" i="17" a="1"/>
  <c r="K637" i="17"/>
  <c r="K638" i="17" a="1"/>
  <c r="K638" i="17"/>
  <c r="K639" i="17" a="1"/>
  <c r="K639" i="17"/>
  <c r="K640" i="17" a="1"/>
  <c r="K640" i="17"/>
  <c r="K641" i="17" a="1"/>
  <c r="K641" i="17"/>
  <c r="K642" i="17" a="1"/>
  <c r="K642" i="17"/>
  <c r="K643" i="17" a="1"/>
  <c r="K643" i="17"/>
  <c r="K644" i="17" a="1"/>
  <c r="K644" i="17"/>
  <c r="K645" i="17" a="1"/>
  <c r="K645" i="17"/>
  <c r="K646" i="17" a="1"/>
  <c r="K646" i="17"/>
  <c r="K647" i="17" a="1"/>
  <c r="K647" i="17"/>
  <c r="K648" i="17" a="1"/>
  <c r="K648" i="17"/>
  <c r="K649" i="17" a="1"/>
  <c r="K649" i="17"/>
  <c r="K650" i="17" a="1"/>
  <c r="K650" i="17"/>
  <c r="K651" i="17" a="1"/>
  <c r="K651" i="17"/>
  <c r="K652" i="17" a="1"/>
  <c r="K652" i="17"/>
  <c r="K653" i="17" a="1"/>
  <c r="K653" i="17"/>
  <c r="K654" i="17" a="1"/>
  <c r="K654" i="17"/>
  <c r="K655" i="17" a="1"/>
  <c r="K655" i="17"/>
  <c r="K656" i="17" a="1"/>
  <c r="K656" i="17"/>
  <c r="K657" i="17" a="1"/>
  <c r="K657" i="17"/>
  <c r="K658" i="17" a="1"/>
  <c r="K658" i="17"/>
  <c r="K659" i="17" a="1"/>
  <c r="K659" i="17"/>
  <c r="K660" i="17" a="1"/>
  <c r="K660" i="17"/>
  <c r="K661" i="17" a="1"/>
  <c r="K661" i="17"/>
  <c r="K662" i="17" a="1"/>
  <c r="K662" i="17"/>
  <c r="K663" i="17" a="1"/>
  <c r="K663" i="17"/>
  <c r="K664" i="17" a="1"/>
  <c r="K664" i="17"/>
  <c r="K665" i="17" a="1"/>
  <c r="K665" i="17"/>
  <c r="K666" i="17" a="1"/>
  <c r="K666" i="17"/>
  <c r="K667" i="17" a="1"/>
  <c r="K667" i="17"/>
  <c r="K668" i="17" a="1"/>
  <c r="K668" i="17"/>
  <c r="K669" i="17" a="1"/>
  <c r="K669" i="17"/>
  <c r="K670" i="17" a="1"/>
  <c r="K670" i="17"/>
  <c r="K671" i="17" a="1"/>
  <c r="K671" i="17"/>
  <c r="K672" i="17" a="1"/>
  <c r="K672" i="17"/>
  <c r="K673" i="17" a="1"/>
  <c r="K673" i="17"/>
  <c r="K674" i="17" a="1"/>
  <c r="K674" i="17"/>
  <c r="K675" i="17" a="1"/>
  <c r="K675" i="17"/>
  <c r="K676" i="17" a="1"/>
  <c r="K676" i="17"/>
  <c r="K677" i="17" a="1"/>
  <c r="K677" i="17"/>
  <c r="K678" i="17" a="1"/>
  <c r="K678" i="17"/>
  <c r="K679" i="17" a="1"/>
  <c r="K679" i="17"/>
  <c r="K680" i="17" a="1"/>
  <c r="K680" i="17"/>
  <c r="K681" i="17" a="1"/>
  <c r="K681" i="17"/>
  <c r="K682" i="17" a="1"/>
  <c r="K682" i="17"/>
  <c r="K683" i="17" a="1"/>
  <c r="K683" i="17"/>
  <c r="K684" i="17" a="1"/>
  <c r="K684" i="17"/>
  <c r="K685" i="17" a="1"/>
  <c r="K685" i="17"/>
  <c r="K686" i="17" a="1"/>
  <c r="K686" i="17"/>
  <c r="K687" i="17" a="1"/>
  <c r="K687" i="17"/>
  <c r="K688" i="17" a="1"/>
  <c r="K688" i="17"/>
  <c r="K689" i="17" a="1"/>
  <c r="K689" i="17"/>
  <c r="K690" i="17" a="1"/>
  <c r="K690" i="17"/>
  <c r="K691" i="17" a="1"/>
  <c r="K691" i="17"/>
  <c r="K692" i="17" a="1"/>
  <c r="K692" i="17"/>
  <c r="K693" i="17" a="1"/>
  <c r="K693" i="17"/>
  <c r="K694" i="17" a="1"/>
  <c r="K694" i="17"/>
  <c r="K695" i="17" a="1"/>
  <c r="K695" i="17"/>
  <c r="K696" i="17" a="1"/>
  <c r="K696" i="17"/>
  <c r="K697" i="17" a="1"/>
  <c r="K697" i="17"/>
  <c r="K698" i="17" a="1"/>
  <c r="K698" i="17"/>
  <c r="K699" i="17" a="1"/>
  <c r="K699" i="17"/>
  <c r="K700" i="17" a="1"/>
  <c r="K700" i="17"/>
  <c r="K701" i="17" a="1"/>
  <c r="K701" i="17"/>
  <c r="K702" i="17" a="1"/>
  <c r="K702" i="17"/>
  <c r="K703" i="17" a="1"/>
  <c r="K703" i="17"/>
  <c r="K704" i="17" a="1"/>
  <c r="K704" i="17"/>
  <c r="K705" i="17" a="1"/>
  <c r="K705" i="17"/>
  <c r="K706" i="17" a="1"/>
  <c r="K706" i="17"/>
  <c r="K707" i="17" a="1"/>
  <c r="K707" i="17"/>
  <c r="K708" i="17" a="1"/>
  <c r="K708" i="17"/>
  <c r="K709" i="17" a="1"/>
  <c r="K709" i="17"/>
  <c r="K710" i="17" a="1"/>
  <c r="K710" i="17"/>
  <c r="K711" i="17" a="1"/>
  <c r="K711" i="17"/>
  <c r="K712" i="17" a="1"/>
  <c r="K712" i="17"/>
  <c r="K713" i="17" a="1"/>
  <c r="K713" i="17"/>
  <c r="K714" i="17" a="1"/>
  <c r="K714" i="17"/>
  <c r="K715" i="17" a="1"/>
  <c r="K715" i="17"/>
  <c r="K716" i="17" a="1"/>
  <c r="K716" i="17"/>
  <c r="K717" i="17" a="1"/>
  <c r="K717" i="17"/>
  <c r="K718" i="17" a="1"/>
  <c r="K718" i="17"/>
  <c r="K719" i="17" a="1"/>
  <c r="K719" i="17"/>
  <c r="K720" i="17" a="1"/>
  <c r="K720" i="17"/>
  <c r="K721" i="17" a="1"/>
  <c r="K721" i="17"/>
  <c r="K722" i="17" a="1"/>
  <c r="K722" i="17"/>
  <c r="K723" i="17" a="1"/>
  <c r="K723" i="17"/>
  <c r="K724" i="17" a="1"/>
  <c r="K724" i="17"/>
  <c r="K725" i="17" a="1"/>
  <c r="K725" i="17"/>
  <c r="K726" i="17" a="1"/>
  <c r="K726" i="17"/>
  <c r="K727" i="17" a="1"/>
  <c r="K727" i="17"/>
  <c r="K728" i="17" a="1"/>
  <c r="K728" i="17"/>
  <c r="K729" i="17" a="1"/>
  <c r="K729" i="17"/>
  <c r="K730" i="17" a="1"/>
  <c r="K730" i="17"/>
  <c r="K731" i="17" a="1"/>
  <c r="K731" i="17"/>
  <c r="K732" i="17" a="1"/>
  <c r="K732" i="17"/>
  <c r="K733" i="17" a="1"/>
  <c r="K733" i="17"/>
  <c r="K734" i="17" a="1"/>
  <c r="K734" i="17"/>
  <c r="K735" i="17" a="1"/>
  <c r="K735" i="17"/>
  <c r="K736" i="17" a="1"/>
  <c r="K736" i="17"/>
  <c r="K737" i="17" a="1"/>
  <c r="K737" i="17"/>
  <c r="K738" i="17" a="1"/>
  <c r="K738" i="17"/>
  <c r="K739" i="17" a="1"/>
  <c r="K739" i="17"/>
  <c r="K740" i="17" a="1"/>
  <c r="K740" i="17"/>
  <c r="K741" i="17" a="1"/>
  <c r="K741" i="17"/>
  <c r="K742" i="17" a="1"/>
  <c r="K742" i="17"/>
  <c r="K743" i="17" a="1"/>
  <c r="K743" i="17"/>
  <c r="K744" i="17" a="1"/>
  <c r="K744" i="17"/>
  <c r="K745" i="17" a="1"/>
  <c r="K745" i="17"/>
  <c r="K746" i="17" a="1"/>
  <c r="K746" i="17"/>
  <c r="K747" i="17" a="1"/>
  <c r="K747" i="17"/>
  <c r="K748" i="17" a="1"/>
  <c r="K748" i="17"/>
  <c r="K749" i="17" a="1"/>
  <c r="K749" i="17"/>
  <c r="K750" i="17" a="1"/>
  <c r="K750" i="17"/>
  <c r="K751" i="17" a="1"/>
  <c r="K751" i="17"/>
  <c r="K752" i="17" a="1"/>
  <c r="K752" i="17"/>
  <c r="K753" i="17" a="1"/>
  <c r="K753" i="17"/>
  <c r="K754" i="17" a="1"/>
  <c r="K754" i="17"/>
  <c r="K755" i="17" a="1"/>
  <c r="K755" i="17"/>
  <c r="K756" i="17" a="1"/>
  <c r="K756" i="17"/>
  <c r="K757" i="17" a="1"/>
  <c r="K757" i="17"/>
  <c r="K758" i="17" a="1"/>
  <c r="K758" i="17"/>
  <c r="K759" i="17" a="1"/>
  <c r="K759" i="17"/>
  <c r="K760" i="17" a="1"/>
  <c r="K760" i="17"/>
  <c r="K761" i="17" a="1"/>
  <c r="K761" i="17"/>
  <c r="K762" i="17" a="1"/>
  <c r="K762" i="17"/>
  <c r="K763" i="17" a="1"/>
  <c r="K763" i="17"/>
  <c r="K764" i="17" a="1"/>
  <c r="K764" i="17"/>
  <c r="K765" i="17" a="1"/>
  <c r="K765" i="17"/>
  <c r="K766" i="17" a="1"/>
  <c r="K766" i="17"/>
  <c r="K767" i="17" a="1"/>
  <c r="K767" i="17"/>
  <c r="K768" i="17" a="1"/>
  <c r="K768" i="17"/>
  <c r="K769" i="17" a="1"/>
  <c r="K769" i="17"/>
  <c r="K770" i="17" a="1"/>
  <c r="K770" i="17"/>
  <c r="K771" i="17" a="1"/>
  <c r="K771" i="17"/>
  <c r="K772" i="17" a="1"/>
  <c r="K772" i="17"/>
  <c r="K773" i="17" a="1"/>
  <c r="K773" i="17"/>
  <c r="K774" i="17" a="1"/>
  <c r="K774" i="17"/>
  <c r="K775" i="17" a="1"/>
  <c r="K775" i="17"/>
  <c r="K776" i="17" a="1"/>
  <c r="K776" i="17"/>
  <c r="K777" i="17" a="1"/>
  <c r="K777" i="17"/>
  <c r="K778" i="17" a="1"/>
  <c r="K778" i="17"/>
  <c r="K779" i="17" a="1"/>
  <c r="K779" i="17"/>
  <c r="K780" i="17" a="1"/>
  <c r="K780" i="17"/>
  <c r="K781" i="17" a="1"/>
  <c r="K781" i="17"/>
  <c r="K782" i="17" a="1"/>
  <c r="K782" i="17"/>
  <c r="K783" i="17" a="1"/>
  <c r="K783" i="17"/>
  <c r="K784" i="17" a="1"/>
  <c r="K784" i="17"/>
  <c r="K785" i="17" a="1"/>
  <c r="K785" i="17"/>
  <c r="K786" i="17" a="1"/>
  <c r="K786" i="17"/>
  <c r="K787" i="17" a="1"/>
  <c r="K787" i="17"/>
  <c r="K788" i="17" a="1"/>
  <c r="K788" i="17"/>
  <c r="K789" i="17" a="1"/>
  <c r="K789" i="17"/>
  <c r="K790" i="17" a="1"/>
  <c r="K790" i="17"/>
  <c r="K791" i="17" a="1"/>
  <c r="K791" i="17"/>
  <c r="K792" i="17" a="1"/>
  <c r="K792" i="17"/>
  <c r="K793" i="17" a="1"/>
  <c r="K793" i="17"/>
  <c r="K794" i="17" a="1"/>
  <c r="K794" i="17"/>
  <c r="K795" i="17" a="1"/>
  <c r="K795" i="17"/>
  <c r="K796" i="17" a="1"/>
  <c r="K796" i="17"/>
  <c r="K797" i="17" a="1"/>
  <c r="K797" i="17"/>
  <c r="K798" i="17" a="1"/>
  <c r="K798" i="17"/>
  <c r="K799" i="17" a="1"/>
  <c r="K799" i="17"/>
  <c r="K800" i="17" a="1"/>
  <c r="K800" i="17"/>
  <c r="K801" i="17" a="1"/>
  <c r="K801" i="17"/>
  <c r="K802" i="17" a="1"/>
  <c r="K802" i="17"/>
  <c r="K803" i="17" a="1"/>
  <c r="K803" i="17"/>
  <c r="K804" i="17" a="1"/>
  <c r="K804" i="17"/>
  <c r="K805" i="17" a="1"/>
  <c r="K805" i="17"/>
  <c r="K806" i="17" a="1"/>
  <c r="K806" i="17"/>
  <c r="K807" i="17" a="1"/>
  <c r="K807" i="17"/>
  <c r="K808" i="17" a="1"/>
  <c r="K808" i="17"/>
  <c r="K809" i="17" a="1"/>
  <c r="K809" i="17"/>
  <c r="K810" i="17" a="1"/>
  <c r="K810" i="17"/>
  <c r="K811" i="17" a="1"/>
  <c r="K811" i="17"/>
  <c r="K812" i="17" a="1"/>
  <c r="K812" i="17"/>
  <c r="K813" i="17" a="1"/>
  <c r="K813" i="17"/>
  <c r="K814" i="17" a="1"/>
  <c r="K814" i="17"/>
  <c r="K815" i="17" a="1"/>
  <c r="K815" i="17"/>
  <c r="K816" i="17" a="1"/>
  <c r="K816" i="17"/>
  <c r="K817" i="17" a="1"/>
  <c r="K817" i="17"/>
  <c r="K818" i="17" a="1"/>
  <c r="K818" i="17"/>
  <c r="K819" i="17" a="1"/>
  <c r="K819" i="17"/>
  <c r="K820" i="17" a="1"/>
  <c r="K820" i="17"/>
  <c r="K821" i="17" a="1"/>
  <c r="K821" i="17"/>
  <c r="K822" i="17" a="1"/>
  <c r="K822" i="17"/>
  <c r="K823" i="17" a="1"/>
  <c r="K823" i="17"/>
  <c r="K824" i="17" a="1"/>
  <c r="K824" i="17"/>
  <c r="K825" i="17" a="1"/>
  <c r="K825" i="17"/>
  <c r="K826" i="17" a="1"/>
  <c r="K826" i="17"/>
  <c r="K827" i="17" a="1"/>
  <c r="K827" i="17"/>
  <c r="K828" i="17" a="1"/>
  <c r="K828" i="17"/>
  <c r="K829" i="17" a="1"/>
  <c r="K829" i="17"/>
  <c r="K830" i="17" a="1"/>
  <c r="K830" i="17"/>
  <c r="K831" i="17" a="1"/>
  <c r="K831" i="17"/>
  <c r="K832" i="17" a="1"/>
  <c r="K832" i="17"/>
  <c r="K833" i="17" a="1"/>
  <c r="K833" i="17"/>
  <c r="K834" i="17" a="1"/>
  <c r="K834" i="17"/>
  <c r="K835" i="17" a="1"/>
  <c r="K835" i="17"/>
  <c r="K836" i="17" a="1"/>
  <c r="K836" i="17"/>
  <c r="K837" i="17" a="1"/>
  <c r="K837" i="17"/>
  <c r="K838" i="17" a="1"/>
  <c r="K838" i="17"/>
  <c r="K839" i="17" a="1"/>
  <c r="K839" i="17"/>
  <c r="K840" i="17" a="1"/>
  <c r="K840" i="17"/>
  <c r="K841" i="17" a="1"/>
  <c r="K841" i="17"/>
  <c r="K842" i="17" a="1"/>
  <c r="K842" i="17"/>
  <c r="K843" i="17" a="1"/>
  <c r="K843" i="17"/>
  <c r="K844" i="17" a="1"/>
  <c r="K844" i="17"/>
  <c r="K845" i="17" a="1"/>
  <c r="K845" i="17"/>
  <c r="K846" i="17" a="1"/>
  <c r="K846" i="17"/>
  <c r="K847" i="17" a="1"/>
  <c r="K847" i="17"/>
  <c r="K848" i="17" a="1"/>
  <c r="K848" i="17"/>
  <c r="K849" i="17" a="1"/>
  <c r="K849" i="17"/>
  <c r="K850" i="17" a="1"/>
  <c r="K850" i="17"/>
  <c r="K851" i="17" a="1"/>
  <c r="K851" i="17"/>
  <c r="K852" i="17" a="1"/>
  <c r="K852" i="17"/>
  <c r="K853" i="17" a="1"/>
  <c r="K853" i="17"/>
  <c r="K854" i="17" a="1"/>
  <c r="K854" i="17"/>
  <c r="K855" i="17" a="1"/>
  <c r="K855" i="17"/>
  <c r="K856" i="17" a="1"/>
  <c r="K856" i="17"/>
  <c r="K857" i="17" a="1"/>
  <c r="K857" i="17"/>
  <c r="K858" i="17" a="1"/>
  <c r="K858" i="17"/>
  <c r="K859" i="17" a="1"/>
  <c r="K859" i="17"/>
  <c r="K860" i="17" a="1"/>
  <c r="K860" i="17"/>
  <c r="K861" i="17" a="1"/>
  <c r="K861" i="17"/>
  <c r="K862" i="17" a="1"/>
  <c r="K862" i="17"/>
  <c r="K863" i="17" a="1"/>
  <c r="K863" i="17"/>
  <c r="K864" i="17" a="1"/>
  <c r="K864" i="17"/>
  <c r="K865" i="17" a="1"/>
  <c r="K865" i="17"/>
  <c r="K866" i="17" a="1"/>
  <c r="K866" i="17"/>
  <c r="K867" i="17" a="1"/>
  <c r="K867" i="17"/>
  <c r="K868" i="17" a="1"/>
  <c r="K868" i="17"/>
  <c r="K869" i="17" a="1"/>
  <c r="K869" i="17"/>
  <c r="K870" i="17" a="1"/>
  <c r="K870" i="17"/>
  <c r="K871" i="17" a="1"/>
  <c r="K871" i="17"/>
  <c r="K872" i="17" a="1"/>
  <c r="K872" i="17"/>
  <c r="K873" i="17" a="1"/>
  <c r="K873" i="17"/>
  <c r="K874" i="17" a="1"/>
  <c r="K874" i="17"/>
  <c r="K875" i="17" a="1"/>
  <c r="K875" i="17"/>
  <c r="K876" i="17" a="1"/>
  <c r="K876" i="17"/>
  <c r="K877" i="17" a="1"/>
  <c r="K877" i="17"/>
  <c r="K878" i="17" a="1"/>
  <c r="K878" i="17"/>
  <c r="K879" i="17" a="1"/>
  <c r="K879" i="17"/>
  <c r="K880" i="17" a="1"/>
  <c r="K880" i="17"/>
  <c r="K881" i="17" a="1"/>
  <c r="K881" i="17"/>
  <c r="K882" i="17" a="1"/>
  <c r="K882" i="17"/>
  <c r="K883" i="17" a="1"/>
  <c r="K883" i="17"/>
  <c r="K884" i="17" a="1"/>
  <c r="K884" i="17"/>
  <c r="K885" i="17" a="1"/>
  <c r="K885" i="17"/>
  <c r="K886" i="17" a="1"/>
  <c r="K886" i="17"/>
  <c r="K887" i="17" a="1"/>
  <c r="K887" i="17"/>
  <c r="K888" i="17" a="1"/>
  <c r="K888" i="17"/>
  <c r="K889" i="17" a="1"/>
  <c r="K889" i="17"/>
  <c r="K890" i="17" a="1"/>
  <c r="K890" i="17"/>
  <c r="K891" i="17" a="1"/>
  <c r="K891" i="17"/>
  <c r="K892" i="17" a="1"/>
  <c r="K892" i="17"/>
  <c r="K893" i="17" a="1"/>
  <c r="K893" i="17"/>
  <c r="K894" i="17" a="1"/>
  <c r="K894" i="17"/>
  <c r="K895" i="17" a="1"/>
  <c r="K895" i="17"/>
  <c r="K896" i="17" a="1"/>
  <c r="K896" i="17"/>
  <c r="K897" i="17" a="1"/>
  <c r="K897" i="17"/>
  <c r="K898" i="17" a="1"/>
  <c r="K898" i="17"/>
  <c r="K899" i="17" a="1"/>
  <c r="K899" i="17"/>
  <c r="K900" i="17" a="1"/>
  <c r="K900" i="17"/>
  <c r="K901" i="17" a="1"/>
  <c r="K901" i="17"/>
  <c r="K902" i="17" a="1"/>
  <c r="K902" i="17"/>
  <c r="K903" i="17" a="1"/>
  <c r="K903" i="17"/>
  <c r="K904" i="17" a="1"/>
  <c r="K904" i="17"/>
  <c r="K905" i="17" a="1"/>
  <c r="K905" i="17"/>
  <c r="K906" i="17" a="1"/>
  <c r="K906" i="17"/>
  <c r="K907" i="17" a="1"/>
  <c r="K907" i="17"/>
  <c r="K908" i="17" a="1"/>
  <c r="K908" i="17"/>
  <c r="K909" i="17" a="1"/>
  <c r="K909" i="17"/>
  <c r="K910" i="17" a="1"/>
  <c r="K910" i="17"/>
  <c r="K911" i="17" a="1"/>
  <c r="K911" i="17"/>
  <c r="K912" i="17" a="1"/>
  <c r="K912" i="17"/>
  <c r="K913" i="17" a="1"/>
  <c r="K913" i="17"/>
  <c r="K914" i="17" a="1"/>
  <c r="K914" i="17"/>
  <c r="K915" i="17" a="1"/>
  <c r="K915" i="17"/>
  <c r="K916" i="17" a="1"/>
  <c r="K916" i="17"/>
  <c r="K917" i="17" a="1"/>
  <c r="K917" i="17"/>
  <c r="K918" i="17" a="1"/>
  <c r="K918" i="17"/>
  <c r="K919" i="17" a="1"/>
  <c r="K919" i="17"/>
  <c r="K920" i="17" a="1"/>
  <c r="K920" i="17"/>
  <c r="K921" i="17" a="1"/>
  <c r="K921" i="17"/>
  <c r="K922" i="17" a="1"/>
  <c r="K922" i="17"/>
  <c r="K923" i="17" a="1"/>
  <c r="K923" i="17"/>
  <c r="K924" i="17" a="1"/>
  <c r="K924" i="17"/>
  <c r="K925" i="17" a="1"/>
  <c r="K925" i="17"/>
  <c r="K926" i="17" a="1"/>
  <c r="K926" i="17"/>
  <c r="K927" i="17" a="1"/>
  <c r="K927" i="17"/>
  <c r="K928" i="17" a="1"/>
  <c r="K928" i="17"/>
  <c r="K929" i="17" a="1"/>
  <c r="K929" i="17"/>
  <c r="K930" i="17" a="1"/>
  <c r="K930" i="17"/>
  <c r="K931" i="17" a="1"/>
  <c r="K931" i="17"/>
  <c r="K932" i="17" a="1"/>
  <c r="K932" i="17"/>
  <c r="K933" i="17" a="1"/>
  <c r="K933" i="17"/>
  <c r="K934" i="17" a="1"/>
  <c r="K934" i="17"/>
  <c r="K935" i="17" a="1"/>
  <c r="K935" i="17"/>
  <c r="K936" i="17" a="1"/>
  <c r="K936" i="17"/>
  <c r="K937" i="17" a="1"/>
  <c r="K937" i="17"/>
  <c r="K938" i="17" a="1"/>
  <c r="K938" i="17"/>
  <c r="K939" i="17" a="1"/>
  <c r="K939" i="17"/>
  <c r="K940" i="17" a="1"/>
  <c r="K940" i="17"/>
  <c r="K941" i="17" a="1"/>
  <c r="K941" i="17"/>
  <c r="K942" i="17" a="1"/>
  <c r="K942" i="17"/>
  <c r="K943" i="17" a="1"/>
  <c r="K943" i="17"/>
  <c r="K944" i="17" a="1"/>
  <c r="K944" i="17"/>
  <c r="K945" i="17" a="1"/>
  <c r="K945" i="17"/>
  <c r="K946" i="17" a="1"/>
  <c r="K946" i="17"/>
  <c r="K947" i="17" a="1"/>
  <c r="K947" i="17"/>
  <c r="K948" i="17" a="1"/>
  <c r="K948" i="17"/>
  <c r="K949" i="17" a="1"/>
  <c r="K949" i="17"/>
  <c r="K950" i="17" a="1"/>
  <c r="K950" i="17"/>
  <c r="K951" i="17" a="1"/>
  <c r="K951" i="17"/>
  <c r="K952" i="17" a="1"/>
  <c r="K952" i="17"/>
  <c r="K953" i="17" a="1"/>
  <c r="K953" i="17"/>
  <c r="K954" i="17" a="1"/>
  <c r="K954" i="17"/>
  <c r="K955" i="17" a="1"/>
  <c r="K955" i="17"/>
  <c r="K956" i="17" a="1"/>
  <c r="K956" i="17"/>
  <c r="K957" i="17" a="1"/>
  <c r="K957" i="17"/>
  <c r="K958" i="17" a="1"/>
  <c r="K958" i="17"/>
  <c r="K959" i="17" a="1"/>
  <c r="K959" i="17"/>
  <c r="K960" i="17" a="1"/>
  <c r="K960" i="17"/>
  <c r="K961" i="17" a="1"/>
  <c r="K961" i="17"/>
  <c r="K962" i="17" a="1"/>
  <c r="K962" i="17"/>
  <c r="K963" i="17" a="1"/>
  <c r="K963" i="17"/>
  <c r="K964" i="17" a="1"/>
  <c r="K964" i="17"/>
  <c r="K965" i="17" a="1"/>
  <c r="K965" i="17"/>
  <c r="K966" i="17" a="1"/>
  <c r="K966" i="17"/>
  <c r="K967" i="17" a="1"/>
  <c r="K967" i="17"/>
  <c r="K968" i="17" a="1"/>
  <c r="K968" i="17"/>
  <c r="K969" i="17" a="1"/>
  <c r="K969" i="17"/>
  <c r="K970" i="17" a="1"/>
  <c r="K970" i="17"/>
  <c r="K971" i="17" a="1"/>
  <c r="K971" i="17"/>
  <c r="K972" i="17" a="1"/>
  <c r="K972" i="17"/>
  <c r="K973" i="17" a="1"/>
  <c r="K973" i="17"/>
  <c r="K974" i="17" a="1"/>
  <c r="K974" i="17"/>
  <c r="K975" i="17" a="1"/>
  <c r="K975" i="17"/>
  <c r="K976" i="17" a="1"/>
  <c r="K976" i="17"/>
  <c r="K977" i="17" a="1"/>
  <c r="K977" i="17"/>
  <c r="K978" i="17" a="1"/>
  <c r="K978" i="17"/>
  <c r="K979" i="17" a="1"/>
  <c r="K979" i="17"/>
  <c r="K980" i="17" a="1"/>
  <c r="K980" i="17"/>
  <c r="K981" i="17" a="1"/>
  <c r="K981" i="17"/>
  <c r="K982" i="17" a="1"/>
  <c r="K982" i="17"/>
  <c r="K983" i="17" a="1"/>
  <c r="K983" i="17"/>
  <c r="K984" i="17" a="1"/>
  <c r="K984" i="17"/>
  <c r="K985" i="17" a="1"/>
  <c r="K985" i="17"/>
  <c r="K986" i="17" a="1"/>
  <c r="K986" i="17"/>
  <c r="K987" i="17" a="1"/>
  <c r="K987" i="17"/>
  <c r="K988" i="17" a="1"/>
  <c r="K988" i="17"/>
  <c r="K989" i="17" a="1"/>
  <c r="K989" i="17"/>
  <c r="K990" i="17" a="1"/>
  <c r="K990" i="17"/>
  <c r="K991" i="17" a="1"/>
  <c r="K991" i="17"/>
  <c r="K992" i="17" a="1"/>
  <c r="K992" i="17"/>
  <c r="K993" i="17" a="1"/>
  <c r="K993" i="17"/>
  <c r="K994" i="17" a="1"/>
  <c r="K994" i="17"/>
  <c r="K995" i="17" a="1"/>
  <c r="K995" i="17"/>
  <c r="K996" i="17" a="1"/>
  <c r="K996" i="17"/>
  <c r="K997" i="17" a="1"/>
  <c r="K997" i="17"/>
  <c r="K998" i="17" a="1"/>
  <c r="K998" i="17"/>
  <c r="K999" i="17" a="1"/>
  <c r="K999" i="17"/>
  <c r="K1000" i="17" a="1"/>
  <c r="K1000" i="17"/>
  <c r="K1001" i="17" a="1"/>
  <c r="K1001" i="17"/>
  <c r="J2" i="17" a="1"/>
  <c r="J2" i="17"/>
  <c r="J3" i="17" a="1"/>
  <c r="J3" i="17"/>
  <c r="J4" i="17" a="1"/>
  <c r="J4" i="17"/>
  <c r="J5" i="17" a="1"/>
  <c r="J5" i="17"/>
  <c r="J6" i="17" a="1"/>
  <c r="J6" i="17"/>
  <c r="J7" i="17" a="1"/>
  <c r="J7" i="17"/>
  <c r="J8" i="17" a="1"/>
  <c r="J8" i="17"/>
  <c r="J9" i="17" a="1"/>
  <c r="J9" i="17"/>
  <c r="J10" i="17" a="1"/>
  <c r="J10" i="17"/>
  <c r="J11" i="17" a="1"/>
  <c r="J11" i="17"/>
  <c r="J12" i="17" a="1"/>
  <c r="J12" i="17"/>
  <c r="J13" i="17" a="1"/>
  <c r="J13" i="17"/>
  <c r="J14" i="17" a="1"/>
  <c r="J14" i="17"/>
  <c r="J15" i="17" a="1"/>
  <c r="J15" i="17"/>
  <c r="J16" i="17" a="1"/>
  <c r="J16" i="17"/>
  <c r="J17" i="17" a="1"/>
  <c r="J17" i="17"/>
  <c r="J18" i="17" a="1"/>
  <c r="J18" i="17"/>
  <c r="J19" i="17" a="1"/>
  <c r="J19" i="17"/>
  <c r="J20" i="17" a="1"/>
  <c r="J20" i="17"/>
  <c r="J21" i="17" a="1"/>
  <c r="J21" i="17"/>
  <c r="J22" i="17" a="1"/>
  <c r="J22" i="17"/>
  <c r="J23" i="17" a="1"/>
  <c r="J23" i="17"/>
  <c r="J24" i="17" a="1"/>
  <c r="J24" i="17"/>
  <c r="J25" i="17" a="1"/>
  <c r="J25" i="17"/>
  <c r="J26" i="17" a="1"/>
  <c r="J26" i="17"/>
  <c r="J27" i="17" a="1"/>
  <c r="J27" i="17"/>
  <c r="J28" i="17" a="1"/>
  <c r="J28" i="17"/>
  <c r="J29" i="17" a="1"/>
  <c r="J29" i="17"/>
  <c r="J30" i="17" a="1"/>
  <c r="J30" i="17"/>
  <c r="J31" i="17" a="1"/>
  <c r="J31" i="17"/>
  <c r="J32" i="17" a="1"/>
  <c r="J32" i="17"/>
  <c r="J33" i="17" a="1"/>
  <c r="J33" i="17"/>
  <c r="J34" i="17" a="1"/>
  <c r="J34" i="17"/>
  <c r="J35" i="17" a="1"/>
  <c r="J35" i="17"/>
  <c r="J36" i="17" a="1"/>
  <c r="J36" i="17"/>
  <c r="J37" i="17" a="1"/>
  <c r="J37" i="17"/>
  <c r="J38" i="17" a="1"/>
  <c r="J38" i="17"/>
  <c r="J39" i="17" a="1"/>
  <c r="J39" i="17"/>
  <c r="J40" i="17" a="1"/>
  <c r="J40" i="17"/>
  <c r="J41" i="17" a="1"/>
  <c r="J41" i="17"/>
  <c r="J42" i="17" a="1"/>
  <c r="J42" i="17"/>
  <c r="J43" i="17" a="1"/>
  <c r="J43" i="17"/>
  <c r="J44" i="17" a="1"/>
  <c r="J44" i="17"/>
  <c r="J45" i="17" a="1"/>
  <c r="J45" i="17"/>
  <c r="J46" i="17" a="1"/>
  <c r="J46" i="17"/>
  <c r="J47" i="17" a="1"/>
  <c r="J47" i="17"/>
  <c r="J48" i="17" a="1"/>
  <c r="J48" i="17"/>
  <c r="J49" i="17" a="1"/>
  <c r="J49" i="17"/>
  <c r="J50" i="17" a="1"/>
  <c r="J50" i="17"/>
  <c r="J51" i="17" a="1"/>
  <c r="J51" i="17"/>
  <c r="J52" i="17" a="1"/>
  <c r="J52" i="17"/>
  <c r="J53" i="17" a="1"/>
  <c r="J53" i="17"/>
  <c r="J54" i="17" a="1"/>
  <c r="J54" i="17"/>
  <c r="J55" i="17" a="1"/>
  <c r="J55" i="17"/>
  <c r="J56" i="17" a="1"/>
  <c r="J56" i="17"/>
  <c r="J57" i="17" a="1"/>
  <c r="J57" i="17"/>
  <c r="J58" i="17" a="1"/>
  <c r="J58" i="17"/>
  <c r="J59" i="17" a="1"/>
  <c r="J59" i="17"/>
  <c r="J60" i="17" a="1"/>
  <c r="J60" i="17"/>
  <c r="J61" i="17" a="1"/>
  <c r="J61" i="17"/>
  <c r="J62" i="17" a="1"/>
  <c r="J62" i="17"/>
  <c r="J63" i="17" a="1"/>
  <c r="J63" i="17"/>
  <c r="J64" i="17" a="1"/>
  <c r="J64" i="17"/>
  <c r="J65" i="17" a="1"/>
  <c r="J65" i="17"/>
  <c r="J66" i="17" a="1"/>
  <c r="J66" i="17"/>
  <c r="J67" i="17" a="1"/>
  <c r="J67" i="17"/>
  <c r="J68" i="17" a="1"/>
  <c r="J68" i="17"/>
  <c r="J69" i="17" a="1"/>
  <c r="J69" i="17"/>
  <c r="J70" i="17" a="1"/>
  <c r="J70" i="17"/>
  <c r="J71" i="17" a="1"/>
  <c r="J71" i="17"/>
  <c r="J72" i="17" a="1"/>
  <c r="J72" i="17"/>
  <c r="J73" i="17" a="1"/>
  <c r="J73" i="17"/>
  <c r="J74" i="17" a="1"/>
  <c r="J74" i="17"/>
  <c r="J75" i="17" a="1"/>
  <c r="J75" i="17"/>
  <c r="J76" i="17" a="1"/>
  <c r="J76" i="17"/>
  <c r="J77" i="17" a="1"/>
  <c r="J77" i="17"/>
  <c r="J78" i="17" a="1"/>
  <c r="J78" i="17"/>
  <c r="J79" i="17" a="1"/>
  <c r="J79" i="17"/>
  <c r="J80" i="17" a="1"/>
  <c r="J80" i="17"/>
  <c r="J81" i="17" a="1"/>
  <c r="J81" i="17"/>
  <c r="J82" i="17" a="1"/>
  <c r="J82" i="17"/>
  <c r="J83" i="17" a="1"/>
  <c r="J83" i="17"/>
  <c r="J84" i="17" a="1"/>
  <c r="J84" i="17"/>
  <c r="J85" i="17" a="1"/>
  <c r="J85" i="17"/>
  <c r="J86" i="17" a="1"/>
  <c r="J86" i="17"/>
  <c r="J87" i="17" a="1"/>
  <c r="J87" i="17"/>
  <c r="J88" i="17" a="1"/>
  <c r="J88" i="17"/>
  <c r="J89" i="17" a="1"/>
  <c r="J89" i="17"/>
  <c r="J90" i="17" a="1"/>
  <c r="J90" i="17"/>
  <c r="J91" i="17" a="1"/>
  <c r="J91" i="17"/>
  <c r="J92" i="17" a="1"/>
  <c r="J92" i="17"/>
  <c r="J93" i="17" a="1"/>
  <c r="J93" i="17"/>
  <c r="J94" i="17" a="1"/>
  <c r="J94" i="17"/>
  <c r="J95" i="17" a="1"/>
  <c r="J95" i="17"/>
  <c r="J96" i="17" a="1"/>
  <c r="J96" i="17"/>
  <c r="J97" i="17" a="1"/>
  <c r="J97" i="17"/>
  <c r="J98" i="17" a="1"/>
  <c r="J98" i="17"/>
  <c r="J99" i="17" a="1"/>
  <c r="J99" i="17"/>
  <c r="J100" i="17" a="1"/>
  <c r="J100" i="17"/>
  <c r="J101" i="17" a="1"/>
  <c r="J101" i="17"/>
  <c r="J102" i="17" a="1"/>
  <c r="J102" i="17"/>
  <c r="J103" i="17" a="1"/>
  <c r="J103" i="17"/>
  <c r="J104" i="17" a="1"/>
  <c r="J104" i="17"/>
  <c r="J105" i="17" a="1"/>
  <c r="J105" i="17"/>
  <c r="J106" i="17" a="1"/>
  <c r="J106" i="17"/>
  <c r="J107" i="17" a="1"/>
  <c r="J107" i="17"/>
  <c r="J108" i="17" a="1"/>
  <c r="J108" i="17"/>
  <c r="J109" i="17" a="1"/>
  <c r="J109" i="17"/>
  <c r="J110" i="17" a="1"/>
  <c r="J110" i="17"/>
  <c r="J111" i="17" a="1"/>
  <c r="J111" i="17"/>
  <c r="J112" i="17" a="1"/>
  <c r="J112" i="17"/>
  <c r="J113" i="17" a="1"/>
  <c r="J113" i="17"/>
  <c r="J114" i="17" a="1"/>
  <c r="J114" i="17"/>
  <c r="J115" i="17" a="1"/>
  <c r="J115" i="17"/>
  <c r="J116" i="17" a="1"/>
  <c r="J116" i="17"/>
  <c r="J117" i="17" a="1"/>
  <c r="J117" i="17"/>
  <c r="J118" i="17" a="1"/>
  <c r="J118" i="17"/>
  <c r="J119" i="17" a="1"/>
  <c r="J119" i="17"/>
  <c r="J120" i="17" a="1"/>
  <c r="J120" i="17"/>
  <c r="J121" i="17" a="1"/>
  <c r="J121" i="17"/>
  <c r="J122" i="17" a="1"/>
  <c r="J122" i="17"/>
  <c r="J123" i="17" a="1"/>
  <c r="J123" i="17"/>
  <c r="J124" i="17" a="1"/>
  <c r="J124" i="17"/>
  <c r="J125" i="17" a="1"/>
  <c r="J125" i="17"/>
  <c r="J126" i="17" a="1"/>
  <c r="J126" i="17"/>
  <c r="J127" i="17" a="1"/>
  <c r="J127" i="17"/>
  <c r="J128" i="17" a="1"/>
  <c r="J128" i="17"/>
  <c r="J129" i="17" a="1"/>
  <c r="J129" i="17"/>
  <c r="J130" i="17" a="1"/>
  <c r="J130" i="17"/>
  <c r="J131" i="17" a="1"/>
  <c r="J131" i="17"/>
  <c r="J132" i="17" a="1"/>
  <c r="J132" i="17"/>
  <c r="J133" i="17" a="1"/>
  <c r="J133" i="17"/>
  <c r="J134" i="17" a="1"/>
  <c r="J134" i="17"/>
  <c r="J135" i="17" a="1"/>
  <c r="J135" i="17"/>
  <c r="J136" i="17" a="1"/>
  <c r="J136" i="17"/>
  <c r="J137" i="17" a="1"/>
  <c r="J137" i="17"/>
  <c r="J138" i="17" a="1"/>
  <c r="J138" i="17"/>
  <c r="J139" i="17" a="1"/>
  <c r="J139" i="17"/>
  <c r="J140" i="17" a="1"/>
  <c r="J140" i="17"/>
  <c r="J141" i="17" a="1"/>
  <c r="J141" i="17"/>
  <c r="J142" i="17" a="1"/>
  <c r="J142" i="17"/>
  <c r="J143" i="17" a="1"/>
  <c r="J143" i="17"/>
  <c r="J144" i="17" a="1"/>
  <c r="J144" i="17"/>
  <c r="J145" i="17" a="1"/>
  <c r="J145" i="17"/>
  <c r="J146" i="17" a="1"/>
  <c r="J146" i="17"/>
  <c r="J147" i="17" a="1"/>
  <c r="J147" i="17"/>
  <c r="J148" i="17" a="1"/>
  <c r="J148" i="17"/>
  <c r="J149" i="17" a="1"/>
  <c r="J149" i="17"/>
  <c r="J150" i="17" a="1"/>
  <c r="J150" i="17"/>
  <c r="J151" i="17" a="1"/>
  <c r="J151" i="17"/>
  <c r="J152" i="17" a="1"/>
  <c r="J152" i="17"/>
  <c r="J153" i="17" a="1"/>
  <c r="J153" i="17"/>
  <c r="J154" i="17" a="1"/>
  <c r="J154" i="17"/>
  <c r="J155" i="17" a="1"/>
  <c r="J155" i="17"/>
  <c r="J156" i="17" a="1"/>
  <c r="J156" i="17"/>
  <c r="J157" i="17" a="1"/>
  <c r="J157" i="17"/>
  <c r="J158" i="17" a="1"/>
  <c r="J158" i="17"/>
  <c r="J159" i="17" a="1"/>
  <c r="J159" i="17"/>
  <c r="J160" i="17" a="1"/>
  <c r="J160" i="17"/>
  <c r="J161" i="17" a="1"/>
  <c r="J161" i="17"/>
  <c r="J162" i="17" a="1"/>
  <c r="J162" i="17"/>
  <c r="J163" i="17" a="1"/>
  <c r="J163" i="17"/>
  <c r="J164" i="17" a="1"/>
  <c r="J164" i="17"/>
  <c r="J165" i="17" a="1"/>
  <c r="J165" i="17"/>
  <c r="J166" i="17" a="1"/>
  <c r="J166" i="17"/>
  <c r="J167" i="17" a="1"/>
  <c r="J167" i="17"/>
  <c r="J168" i="17" a="1"/>
  <c r="J168" i="17"/>
  <c r="J169" i="17" a="1"/>
  <c r="J169" i="17"/>
  <c r="J170" i="17" a="1"/>
  <c r="J170" i="17"/>
  <c r="J171" i="17" a="1"/>
  <c r="J171" i="17"/>
  <c r="J172" i="17" a="1"/>
  <c r="J172" i="17"/>
  <c r="J173" i="17" a="1"/>
  <c r="J173" i="17"/>
  <c r="J174" i="17" a="1"/>
  <c r="J174" i="17"/>
  <c r="J175" i="17" a="1"/>
  <c r="J175" i="17"/>
  <c r="J176" i="17" a="1"/>
  <c r="J176" i="17"/>
  <c r="J177" i="17" a="1"/>
  <c r="J177" i="17"/>
  <c r="J178" i="17" a="1"/>
  <c r="J178" i="17"/>
  <c r="J179" i="17" a="1"/>
  <c r="J179" i="17"/>
  <c r="J180" i="17" a="1"/>
  <c r="J180" i="17"/>
  <c r="J181" i="17" a="1"/>
  <c r="J181" i="17"/>
  <c r="J182" i="17" a="1"/>
  <c r="J182" i="17"/>
  <c r="J183" i="17" a="1"/>
  <c r="J183" i="17"/>
  <c r="J184" i="17" a="1"/>
  <c r="J184" i="17"/>
  <c r="J185" i="17" a="1"/>
  <c r="J185" i="17"/>
  <c r="J186" i="17" a="1"/>
  <c r="J186" i="17"/>
  <c r="J187" i="17" a="1"/>
  <c r="J187" i="17"/>
  <c r="J188" i="17" a="1"/>
  <c r="J188" i="17"/>
  <c r="J189" i="17" a="1"/>
  <c r="J189" i="17"/>
  <c r="J190" i="17" a="1"/>
  <c r="J190" i="17"/>
  <c r="J191" i="17" a="1"/>
  <c r="J191" i="17"/>
  <c r="J192" i="17" a="1"/>
  <c r="J192" i="17"/>
  <c r="J193" i="17" a="1"/>
  <c r="J193" i="17"/>
  <c r="J194" i="17" a="1"/>
  <c r="J194" i="17"/>
  <c r="J195" i="17" a="1"/>
  <c r="J195" i="17"/>
  <c r="J196" i="17" a="1"/>
  <c r="J196" i="17"/>
  <c r="J197" i="17" a="1"/>
  <c r="J197" i="17"/>
  <c r="J198" i="17" a="1"/>
  <c r="J198" i="17"/>
  <c r="J199" i="17" a="1"/>
  <c r="J199" i="17"/>
  <c r="J200" i="17" a="1"/>
  <c r="J200" i="17"/>
  <c r="J201" i="17" a="1"/>
  <c r="J201" i="17"/>
  <c r="J202" i="17" a="1"/>
  <c r="J202" i="17"/>
  <c r="J203" i="17" a="1"/>
  <c r="J203" i="17"/>
  <c r="J204" i="17" a="1"/>
  <c r="J204" i="17"/>
  <c r="J205" i="17" a="1"/>
  <c r="J205" i="17"/>
  <c r="J206" i="17" a="1"/>
  <c r="J206" i="17"/>
  <c r="J207" i="17" a="1"/>
  <c r="J207" i="17"/>
  <c r="J208" i="17" a="1"/>
  <c r="J208" i="17"/>
  <c r="J209" i="17" a="1"/>
  <c r="J209" i="17"/>
  <c r="J210" i="17" a="1"/>
  <c r="J210" i="17"/>
  <c r="J211" i="17" a="1"/>
  <c r="J211" i="17"/>
  <c r="J212" i="17" a="1"/>
  <c r="J212" i="17"/>
  <c r="J213" i="17" a="1"/>
  <c r="J213" i="17"/>
  <c r="J214" i="17" a="1"/>
  <c r="J214" i="17"/>
  <c r="J215" i="17" a="1"/>
  <c r="J215" i="17"/>
  <c r="J216" i="17" a="1"/>
  <c r="J216" i="17"/>
  <c r="J217" i="17" a="1"/>
  <c r="J217" i="17"/>
  <c r="J218" i="17" a="1"/>
  <c r="J218" i="17"/>
  <c r="J219" i="17" a="1"/>
  <c r="J219" i="17"/>
  <c r="J220" i="17" a="1"/>
  <c r="J220" i="17"/>
  <c r="J221" i="17" a="1"/>
  <c r="J221" i="17"/>
  <c r="J222" i="17" a="1"/>
  <c r="J222" i="17"/>
  <c r="J223" i="17" a="1"/>
  <c r="J223" i="17"/>
  <c r="J224" i="17" a="1"/>
  <c r="J224" i="17"/>
  <c r="J225" i="17" a="1"/>
  <c r="J225" i="17"/>
  <c r="J226" i="17" a="1"/>
  <c r="J226" i="17"/>
  <c r="J227" i="17" a="1"/>
  <c r="J227" i="17"/>
  <c r="J228" i="17" a="1"/>
  <c r="J228" i="17"/>
  <c r="J229" i="17" a="1"/>
  <c r="J229" i="17"/>
  <c r="J230" i="17" a="1"/>
  <c r="J230" i="17"/>
  <c r="J231" i="17" a="1"/>
  <c r="J231" i="17"/>
  <c r="J232" i="17" a="1"/>
  <c r="J232" i="17"/>
  <c r="J233" i="17" a="1"/>
  <c r="J233" i="17"/>
  <c r="J234" i="17" a="1"/>
  <c r="J234" i="17"/>
  <c r="J235" i="17" a="1"/>
  <c r="J235" i="17"/>
  <c r="J236" i="17" a="1"/>
  <c r="J236" i="17"/>
  <c r="J237" i="17" a="1"/>
  <c r="J237" i="17"/>
  <c r="J238" i="17" a="1"/>
  <c r="J238" i="17"/>
  <c r="J239" i="17" a="1"/>
  <c r="J239" i="17"/>
  <c r="J240" i="17" a="1"/>
  <c r="J240" i="17"/>
  <c r="J241" i="17" a="1"/>
  <c r="J241" i="17"/>
  <c r="J242" i="17" a="1"/>
  <c r="J242" i="17"/>
  <c r="J243" i="17" a="1"/>
  <c r="J243" i="17"/>
  <c r="J244" i="17" a="1"/>
  <c r="J244" i="17"/>
  <c r="J245" i="17" a="1"/>
  <c r="J245" i="17"/>
  <c r="J246" i="17" a="1"/>
  <c r="J246" i="17"/>
  <c r="J247" i="17" a="1"/>
  <c r="J247" i="17"/>
  <c r="J248" i="17" a="1"/>
  <c r="J248" i="17"/>
  <c r="J249" i="17" a="1"/>
  <c r="J249" i="17"/>
  <c r="J250" i="17" a="1"/>
  <c r="J250" i="17"/>
  <c r="J251" i="17" a="1"/>
  <c r="J251" i="17"/>
  <c r="J252" i="17" a="1"/>
  <c r="J252" i="17"/>
  <c r="J253" i="17" a="1"/>
  <c r="J253" i="17"/>
  <c r="J254" i="17" a="1"/>
  <c r="J254" i="17"/>
  <c r="J255" i="17" a="1"/>
  <c r="J255" i="17"/>
  <c r="J256" i="17" a="1"/>
  <c r="J256" i="17"/>
  <c r="J257" i="17" a="1"/>
  <c r="J257" i="17"/>
  <c r="J258" i="17" a="1"/>
  <c r="J258" i="17"/>
  <c r="J259" i="17" a="1"/>
  <c r="J259" i="17"/>
  <c r="J260" i="17" a="1"/>
  <c r="J260" i="17"/>
  <c r="J261" i="17" a="1"/>
  <c r="J261" i="17"/>
  <c r="J262" i="17" a="1"/>
  <c r="J262" i="17"/>
  <c r="J263" i="17" a="1"/>
  <c r="J263" i="17"/>
  <c r="J264" i="17" a="1"/>
  <c r="J264" i="17"/>
  <c r="J265" i="17" a="1"/>
  <c r="J265" i="17"/>
  <c r="J266" i="17" a="1"/>
  <c r="J266" i="17"/>
  <c r="J267" i="17" a="1"/>
  <c r="J267" i="17"/>
  <c r="J268" i="17" a="1"/>
  <c r="J268" i="17"/>
  <c r="J269" i="17" a="1"/>
  <c r="J269" i="17"/>
  <c r="J270" i="17" a="1"/>
  <c r="J270" i="17"/>
  <c r="J271" i="17" a="1"/>
  <c r="J271" i="17"/>
  <c r="J272" i="17" a="1"/>
  <c r="J272" i="17"/>
  <c r="J273" i="17" a="1"/>
  <c r="J273" i="17"/>
  <c r="J274" i="17" a="1"/>
  <c r="J274" i="17"/>
  <c r="J275" i="17" a="1"/>
  <c r="J275" i="17"/>
  <c r="J276" i="17" a="1"/>
  <c r="J276" i="17"/>
  <c r="J277" i="17" a="1"/>
  <c r="J277" i="17"/>
  <c r="J278" i="17" a="1"/>
  <c r="J278" i="17"/>
  <c r="J279" i="17" a="1"/>
  <c r="J279" i="17"/>
  <c r="J280" i="17" a="1"/>
  <c r="J280" i="17"/>
  <c r="J281" i="17" a="1"/>
  <c r="J281" i="17"/>
  <c r="J282" i="17" a="1"/>
  <c r="J282" i="17"/>
  <c r="J283" i="17" a="1"/>
  <c r="J283" i="17"/>
  <c r="J284" i="17" a="1"/>
  <c r="J284" i="17"/>
  <c r="J285" i="17" a="1"/>
  <c r="J285" i="17"/>
  <c r="J286" i="17" a="1"/>
  <c r="J286" i="17"/>
  <c r="J287" i="17" a="1"/>
  <c r="J287" i="17"/>
  <c r="J288" i="17" a="1"/>
  <c r="J288" i="17"/>
  <c r="J289" i="17" a="1"/>
  <c r="J289" i="17"/>
  <c r="J290" i="17" a="1"/>
  <c r="J290" i="17"/>
  <c r="J291" i="17" a="1"/>
  <c r="J291" i="17"/>
  <c r="J292" i="17" a="1"/>
  <c r="J292" i="17"/>
  <c r="J293" i="17" a="1"/>
  <c r="J293" i="17"/>
  <c r="J294" i="17" a="1"/>
  <c r="J294" i="17"/>
  <c r="J295" i="17" a="1"/>
  <c r="J295" i="17"/>
  <c r="J296" i="17" a="1"/>
  <c r="J296" i="17"/>
  <c r="J297" i="17" a="1"/>
  <c r="J297" i="17"/>
  <c r="J298" i="17" a="1"/>
  <c r="J298" i="17"/>
  <c r="J299" i="17" a="1"/>
  <c r="J299" i="17"/>
  <c r="J300" i="17" a="1"/>
  <c r="J300" i="17"/>
  <c r="J301" i="17" a="1"/>
  <c r="J301" i="17"/>
  <c r="J302" i="17" a="1"/>
  <c r="J302" i="17"/>
  <c r="J303" i="17" a="1"/>
  <c r="J303" i="17"/>
  <c r="J304" i="17" a="1"/>
  <c r="J304" i="17"/>
  <c r="J305" i="17" a="1"/>
  <c r="J305" i="17"/>
  <c r="J306" i="17" a="1"/>
  <c r="J306" i="17"/>
  <c r="J307" i="17" a="1"/>
  <c r="J307" i="17"/>
  <c r="J308" i="17" a="1"/>
  <c r="J308" i="17"/>
  <c r="J309" i="17" a="1"/>
  <c r="J309" i="17"/>
  <c r="J310" i="17" a="1"/>
  <c r="J310" i="17"/>
  <c r="J311" i="17" a="1"/>
  <c r="J311" i="17"/>
  <c r="J312" i="17" a="1"/>
  <c r="J312" i="17"/>
  <c r="J313" i="17" a="1"/>
  <c r="J313" i="17"/>
  <c r="J314" i="17" a="1"/>
  <c r="J314" i="17"/>
  <c r="J315" i="17" a="1"/>
  <c r="J315" i="17"/>
  <c r="J316" i="17" a="1"/>
  <c r="J316" i="17"/>
  <c r="J317" i="17" a="1"/>
  <c r="J317" i="17"/>
  <c r="J318" i="17" a="1"/>
  <c r="J318" i="17"/>
  <c r="J319" i="17" a="1"/>
  <c r="J319" i="17"/>
  <c r="J320" i="17" a="1"/>
  <c r="J320" i="17"/>
  <c r="J321" i="17" a="1"/>
  <c r="J321" i="17"/>
  <c r="J322" i="17" a="1"/>
  <c r="J322" i="17"/>
  <c r="J323" i="17" a="1"/>
  <c r="J323" i="17"/>
  <c r="J324" i="17" a="1"/>
  <c r="J324" i="17"/>
  <c r="J325" i="17" a="1"/>
  <c r="J325" i="17"/>
  <c r="J326" i="17" a="1"/>
  <c r="J326" i="17"/>
  <c r="J327" i="17" a="1"/>
  <c r="J327" i="17"/>
  <c r="J328" i="17" a="1"/>
  <c r="J328" i="17"/>
  <c r="J329" i="17" a="1"/>
  <c r="J329" i="17"/>
  <c r="J330" i="17" a="1"/>
  <c r="J330" i="17"/>
  <c r="J331" i="17" a="1"/>
  <c r="J331" i="17"/>
  <c r="J332" i="17" a="1"/>
  <c r="J332" i="17"/>
  <c r="J333" i="17" a="1"/>
  <c r="J333" i="17"/>
  <c r="J334" i="17" a="1"/>
  <c r="J334" i="17"/>
  <c r="J335" i="17" a="1"/>
  <c r="J335" i="17"/>
  <c r="J336" i="17" a="1"/>
  <c r="J336" i="17"/>
  <c r="J337" i="17" a="1"/>
  <c r="J337" i="17"/>
  <c r="J338" i="17" a="1"/>
  <c r="J338" i="17"/>
  <c r="J339" i="17" a="1"/>
  <c r="J339" i="17"/>
  <c r="J340" i="17" a="1"/>
  <c r="J340" i="17"/>
  <c r="J341" i="17" a="1"/>
  <c r="J341" i="17"/>
  <c r="J342" i="17" a="1"/>
  <c r="J342" i="17"/>
  <c r="J343" i="17" a="1"/>
  <c r="J343" i="17"/>
  <c r="J344" i="17" a="1"/>
  <c r="J344" i="17"/>
  <c r="J345" i="17" a="1"/>
  <c r="J345" i="17"/>
  <c r="J346" i="17" a="1"/>
  <c r="J346" i="17"/>
  <c r="J347" i="17" a="1"/>
  <c r="J347" i="17"/>
  <c r="J348" i="17" a="1"/>
  <c r="J348" i="17"/>
  <c r="J349" i="17" a="1"/>
  <c r="J349" i="17"/>
  <c r="J350" i="17" a="1"/>
  <c r="J350" i="17"/>
  <c r="J351" i="17" a="1"/>
  <c r="J351" i="17"/>
  <c r="J352" i="17" a="1"/>
  <c r="J352" i="17"/>
  <c r="J353" i="17" a="1"/>
  <c r="J353" i="17"/>
  <c r="J354" i="17" a="1"/>
  <c r="J354" i="17"/>
  <c r="J355" i="17" a="1"/>
  <c r="J355" i="17"/>
  <c r="J356" i="17" a="1"/>
  <c r="J356" i="17"/>
  <c r="J357" i="17" a="1"/>
  <c r="J357" i="17"/>
  <c r="J358" i="17" a="1"/>
  <c r="J358" i="17"/>
  <c r="J359" i="17" a="1"/>
  <c r="J359" i="17"/>
  <c r="J360" i="17" a="1"/>
  <c r="J360" i="17"/>
  <c r="J361" i="17" a="1"/>
  <c r="J361" i="17"/>
  <c r="J362" i="17" a="1"/>
  <c r="J362" i="17"/>
  <c r="J363" i="17" a="1"/>
  <c r="J363" i="17"/>
  <c r="J364" i="17" a="1"/>
  <c r="J364" i="17"/>
  <c r="J365" i="17" a="1"/>
  <c r="J365" i="17"/>
  <c r="J366" i="17" a="1"/>
  <c r="J366" i="17"/>
  <c r="J367" i="17" a="1"/>
  <c r="J367" i="17"/>
  <c r="J368" i="17" a="1"/>
  <c r="J368" i="17"/>
  <c r="J369" i="17" a="1"/>
  <c r="J369" i="17"/>
  <c r="J370" i="17" a="1"/>
  <c r="J370" i="17"/>
  <c r="J371" i="17" a="1"/>
  <c r="J371" i="17"/>
  <c r="J372" i="17" a="1"/>
  <c r="J372" i="17"/>
  <c r="J373" i="17" a="1"/>
  <c r="J373" i="17"/>
  <c r="J374" i="17" a="1"/>
  <c r="J374" i="17"/>
  <c r="J375" i="17" a="1"/>
  <c r="J375" i="17"/>
  <c r="J376" i="17" a="1"/>
  <c r="J376" i="17"/>
  <c r="J377" i="17" a="1"/>
  <c r="J377" i="17"/>
  <c r="J378" i="17" a="1"/>
  <c r="J378" i="17"/>
  <c r="J379" i="17" a="1"/>
  <c r="J379" i="17"/>
  <c r="J380" i="17" a="1"/>
  <c r="J380" i="17"/>
  <c r="J381" i="17" a="1"/>
  <c r="J381" i="17"/>
  <c r="J382" i="17" a="1"/>
  <c r="J382" i="17"/>
  <c r="J383" i="17" a="1"/>
  <c r="J383" i="17"/>
  <c r="J384" i="17" a="1"/>
  <c r="J384" i="17"/>
  <c r="J385" i="17" a="1"/>
  <c r="J385" i="17"/>
  <c r="J386" i="17" a="1"/>
  <c r="J386" i="17"/>
  <c r="J387" i="17" a="1"/>
  <c r="J387" i="17"/>
  <c r="J388" i="17" a="1"/>
  <c r="J388" i="17"/>
  <c r="J389" i="17" a="1"/>
  <c r="J389" i="17"/>
  <c r="J390" i="17" a="1"/>
  <c r="J390" i="17"/>
  <c r="J391" i="17" a="1"/>
  <c r="J391" i="17"/>
  <c r="J392" i="17" a="1"/>
  <c r="J392" i="17"/>
  <c r="J393" i="17" a="1"/>
  <c r="J393" i="17"/>
  <c r="J394" i="17" a="1"/>
  <c r="J394" i="17"/>
  <c r="J395" i="17" a="1"/>
  <c r="J395" i="17"/>
  <c r="J396" i="17" a="1"/>
  <c r="J396" i="17"/>
  <c r="J397" i="17" a="1"/>
  <c r="J397" i="17"/>
  <c r="J398" i="17" a="1"/>
  <c r="J398" i="17"/>
  <c r="J399" i="17" a="1"/>
  <c r="J399" i="17"/>
  <c r="J400" i="17" a="1"/>
  <c r="J400" i="17"/>
  <c r="J401" i="17" a="1"/>
  <c r="J401" i="17"/>
  <c r="J402" i="17" a="1"/>
  <c r="J402" i="17"/>
  <c r="J403" i="17" a="1"/>
  <c r="J403" i="17"/>
  <c r="J404" i="17" a="1"/>
  <c r="J404" i="17"/>
  <c r="J405" i="17" a="1"/>
  <c r="J405" i="17"/>
  <c r="J406" i="17" a="1"/>
  <c r="J406" i="17"/>
  <c r="J407" i="17" a="1"/>
  <c r="J407" i="17"/>
  <c r="J408" i="17" a="1"/>
  <c r="J408" i="17"/>
  <c r="J409" i="17" a="1"/>
  <c r="J409" i="17"/>
  <c r="J410" i="17" a="1"/>
  <c r="J410" i="17"/>
  <c r="J411" i="17" a="1"/>
  <c r="J411" i="17"/>
  <c r="J412" i="17" a="1"/>
  <c r="J412" i="17"/>
  <c r="J413" i="17" a="1"/>
  <c r="J413" i="17"/>
  <c r="J414" i="17" a="1"/>
  <c r="J414" i="17"/>
  <c r="J415" i="17" a="1"/>
  <c r="J415" i="17"/>
  <c r="J416" i="17" a="1"/>
  <c r="J416" i="17"/>
  <c r="J417" i="17" a="1"/>
  <c r="J417" i="17"/>
  <c r="J418" i="17" a="1"/>
  <c r="J418" i="17"/>
  <c r="J419" i="17" a="1"/>
  <c r="J419" i="17"/>
  <c r="J420" i="17" a="1"/>
  <c r="J420" i="17"/>
  <c r="J421" i="17" a="1"/>
  <c r="J421" i="17"/>
  <c r="J422" i="17" a="1"/>
  <c r="J422" i="17"/>
  <c r="J423" i="17" a="1"/>
  <c r="J423" i="17"/>
  <c r="J424" i="17" a="1"/>
  <c r="J424" i="17"/>
  <c r="J425" i="17" a="1"/>
  <c r="J425" i="17"/>
  <c r="J426" i="17" a="1"/>
  <c r="J426" i="17"/>
  <c r="J427" i="17" a="1"/>
  <c r="J427" i="17"/>
  <c r="J428" i="17" a="1"/>
  <c r="J428" i="17"/>
  <c r="J429" i="17" a="1"/>
  <c r="J429" i="17"/>
  <c r="J430" i="17" a="1"/>
  <c r="J430" i="17"/>
  <c r="J431" i="17" a="1"/>
  <c r="J431" i="17"/>
  <c r="J432" i="17" a="1"/>
  <c r="J432" i="17"/>
  <c r="J433" i="17" a="1"/>
  <c r="J433" i="17"/>
  <c r="J434" i="17" a="1"/>
  <c r="J434" i="17"/>
  <c r="J435" i="17" a="1"/>
  <c r="J435" i="17"/>
  <c r="J436" i="17" a="1"/>
  <c r="J436" i="17"/>
  <c r="J437" i="17" a="1"/>
  <c r="J437" i="17"/>
  <c r="J438" i="17" a="1"/>
  <c r="J438" i="17"/>
  <c r="J439" i="17" a="1"/>
  <c r="J439" i="17"/>
  <c r="J440" i="17" a="1"/>
  <c r="J440" i="17"/>
  <c r="J441" i="17" a="1"/>
  <c r="J441" i="17"/>
  <c r="J442" i="17" a="1"/>
  <c r="J442" i="17"/>
  <c r="J443" i="17" a="1"/>
  <c r="J443" i="17"/>
  <c r="J444" i="17" a="1"/>
  <c r="J444" i="17"/>
  <c r="J445" i="17" a="1"/>
  <c r="J445" i="17"/>
  <c r="J446" i="17" a="1"/>
  <c r="J446" i="17"/>
  <c r="J447" i="17" a="1"/>
  <c r="J447" i="17"/>
  <c r="J448" i="17" a="1"/>
  <c r="J448" i="17"/>
  <c r="J449" i="17" a="1"/>
  <c r="J449" i="17"/>
  <c r="J450" i="17" a="1"/>
  <c r="J450" i="17"/>
  <c r="J451" i="17" a="1"/>
  <c r="J451" i="17"/>
  <c r="J452" i="17" a="1"/>
  <c r="J452" i="17"/>
  <c r="J453" i="17" a="1"/>
  <c r="J453" i="17"/>
  <c r="J454" i="17" a="1"/>
  <c r="J454" i="17"/>
  <c r="J455" i="17" a="1"/>
  <c r="J455" i="17"/>
  <c r="J456" i="17" a="1"/>
  <c r="J456" i="17"/>
  <c r="J457" i="17" a="1"/>
  <c r="J457" i="17"/>
  <c r="J458" i="17" a="1"/>
  <c r="J458" i="17"/>
  <c r="J459" i="17" a="1"/>
  <c r="J459" i="17"/>
  <c r="J460" i="17" a="1"/>
  <c r="J460" i="17"/>
  <c r="J461" i="17" a="1"/>
  <c r="J461" i="17"/>
  <c r="J462" i="17" a="1"/>
  <c r="J462" i="17"/>
  <c r="J463" i="17" a="1"/>
  <c r="J463" i="17"/>
  <c r="J464" i="17" a="1"/>
  <c r="J464" i="17"/>
  <c r="J465" i="17" a="1"/>
  <c r="J465" i="17"/>
  <c r="J466" i="17" a="1"/>
  <c r="J466" i="17"/>
  <c r="J467" i="17" a="1"/>
  <c r="J467" i="17"/>
  <c r="J468" i="17" a="1"/>
  <c r="J468" i="17"/>
  <c r="J469" i="17" a="1"/>
  <c r="J469" i="17"/>
  <c r="J470" i="17" a="1"/>
  <c r="J470" i="17"/>
  <c r="J471" i="17" a="1"/>
  <c r="J471" i="17"/>
  <c r="J472" i="17" a="1"/>
  <c r="J472" i="17"/>
  <c r="J473" i="17" a="1"/>
  <c r="J473" i="17"/>
  <c r="J474" i="17" a="1"/>
  <c r="J474" i="17"/>
  <c r="J475" i="17" a="1"/>
  <c r="J475" i="17"/>
  <c r="J476" i="17" a="1"/>
  <c r="J476" i="17"/>
  <c r="J477" i="17" a="1"/>
  <c r="J477" i="17"/>
  <c r="J478" i="17" a="1"/>
  <c r="J478" i="17"/>
  <c r="J479" i="17" a="1"/>
  <c r="J479" i="17"/>
  <c r="J480" i="17" a="1"/>
  <c r="J480" i="17"/>
  <c r="J481" i="17" a="1"/>
  <c r="J481" i="17"/>
  <c r="J482" i="17" a="1"/>
  <c r="J482" i="17"/>
  <c r="J483" i="17" a="1"/>
  <c r="J483" i="17"/>
  <c r="J484" i="17" a="1"/>
  <c r="J484" i="17"/>
  <c r="J485" i="17" a="1"/>
  <c r="J485" i="17"/>
  <c r="J486" i="17" a="1"/>
  <c r="J486" i="17"/>
  <c r="J487" i="17" a="1"/>
  <c r="J487" i="17"/>
  <c r="J488" i="17" a="1"/>
  <c r="J488" i="17"/>
  <c r="J489" i="17" a="1"/>
  <c r="J489" i="17"/>
  <c r="J490" i="17" a="1"/>
  <c r="J490" i="17"/>
  <c r="J491" i="17" a="1"/>
  <c r="J491" i="17"/>
  <c r="J492" i="17" a="1"/>
  <c r="J492" i="17"/>
  <c r="J493" i="17" a="1"/>
  <c r="J493" i="17"/>
  <c r="J494" i="17" a="1"/>
  <c r="J494" i="17"/>
  <c r="J495" i="17" a="1"/>
  <c r="J495" i="17"/>
  <c r="J496" i="17" a="1"/>
  <c r="J496" i="17"/>
  <c r="J497" i="17" a="1"/>
  <c r="J497" i="17"/>
  <c r="J498" i="17" a="1"/>
  <c r="J498" i="17"/>
  <c r="J499" i="17" a="1"/>
  <c r="J499" i="17"/>
  <c r="J500" i="17" a="1"/>
  <c r="J500" i="17"/>
  <c r="J501" i="17" a="1"/>
  <c r="J501" i="17"/>
  <c r="J502" i="17" a="1"/>
  <c r="J502" i="17"/>
  <c r="J503" i="17" a="1"/>
  <c r="J503" i="17"/>
  <c r="J504" i="17" a="1"/>
  <c r="J504" i="17"/>
  <c r="J505" i="17" a="1"/>
  <c r="J505" i="17"/>
  <c r="J506" i="17" a="1"/>
  <c r="J506" i="17"/>
  <c r="J507" i="17" a="1"/>
  <c r="J507" i="17"/>
  <c r="J508" i="17" a="1"/>
  <c r="J508" i="17"/>
  <c r="J509" i="17" a="1"/>
  <c r="J509" i="17"/>
  <c r="J510" i="17" a="1"/>
  <c r="J510" i="17"/>
  <c r="J511" i="17" a="1"/>
  <c r="J511" i="17"/>
  <c r="J512" i="17" a="1"/>
  <c r="J512" i="17"/>
  <c r="J513" i="17" a="1"/>
  <c r="J513" i="17"/>
  <c r="J514" i="17" a="1"/>
  <c r="J514" i="17"/>
  <c r="J515" i="17" a="1"/>
  <c r="J515" i="17"/>
  <c r="J516" i="17" a="1"/>
  <c r="J516" i="17"/>
  <c r="J517" i="17" a="1"/>
  <c r="J517" i="17"/>
  <c r="J518" i="17" a="1"/>
  <c r="J518" i="17"/>
  <c r="J519" i="17" a="1"/>
  <c r="J519" i="17"/>
  <c r="J520" i="17" a="1"/>
  <c r="J520" i="17"/>
  <c r="J521" i="17" a="1"/>
  <c r="J521" i="17"/>
  <c r="J522" i="17" a="1"/>
  <c r="J522" i="17"/>
  <c r="J523" i="17" a="1"/>
  <c r="J523" i="17"/>
  <c r="J524" i="17" a="1"/>
  <c r="J524" i="17"/>
  <c r="J525" i="17" a="1"/>
  <c r="J525" i="17"/>
  <c r="J526" i="17" a="1"/>
  <c r="J526" i="17"/>
  <c r="J527" i="17" a="1"/>
  <c r="J527" i="17"/>
  <c r="J528" i="17" a="1"/>
  <c r="J528" i="17"/>
  <c r="J529" i="17" a="1"/>
  <c r="J529" i="17"/>
  <c r="J530" i="17" a="1"/>
  <c r="J530" i="17"/>
  <c r="J531" i="17" a="1"/>
  <c r="J531" i="17"/>
  <c r="J532" i="17" a="1"/>
  <c r="J532" i="17"/>
  <c r="J533" i="17" a="1"/>
  <c r="J533" i="17"/>
  <c r="J534" i="17" a="1"/>
  <c r="J534" i="17"/>
  <c r="J535" i="17" a="1"/>
  <c r="J535" i="17"/>
  <c r="J536" i="17" a="1"/>
  <c r="J536" i="17"/>
  <c r="J537" i="17" a="1"/>
  <c r="J537" i="17"/>
  <c r="J538" i="17" a="1"/>
  <c r="J538" i="17"/>
  <c r="J539" i="17" a="1"/>
  <c r="J539" i="17"/>
  <c r="J540" i="17" a="1"/>
  <c r="J540" i="17"/>
  <c r="J541" i="17" a="1"/>
  <c r="J541" i="17"/>
  <c r="J542" i="17" a="1"/>
  <c r="J542" i="17"/>
  <c r="J543" i="17" a="1"/>
  <c r="J543" i="17"/>
  <c r="J544" i="17" a="1"/>
  <c r="J544" i="17"/>
  <c r="J545" i="17" a="1"/>
  <c r="J545" i="17"/>
  <c r="J546" i="17" a="1"/>
  <c r="J546" i="17"/>
  <c r="J547" i="17" a="1"/>
  <c r="J547" i="17"/>
  <c r="J548" i="17" a="1"/>
  <c r="J548" i="17"/>
  <c r="J549" i="17" a="1"/>
  <c r="J549" i="17"/>
  <c r="J550" i="17" a="1"/>
  <c r="J550" i="17"/>
  <c r="J551" i="17" a="1"/>
  <c r="J551" i="17"/>
  <c r="J552" i="17" a="1"/>
  <c r="J552" i="17"/>
  <c r="J553" i="17" a="1"/>
  <c r="J553" i="17"/>
  <c r="J554" i="17" a="1"/>
  <c r="J554" i="17"/>
  <c r="J555" i="17" a="1"/>
  <c r="J555" i="17"/>
  <c r="J556" i="17" a="1"/>
  <c r="J556" i="17"/>
  <c r="J557" i="17" a="1"/>
  <c r="J557" i="17"/>
  <c r="J558" i="17" a="1"/>
  <c r="J558" i="17"/>
  <c r="J559" i="17" a="1"/>
  <c r="J559" i="17"/>
  <c r="J560" i="17" a="1"/>
  <c r="J560" i="17"/>
  <c r="J561" i="17" a="1"/>
  <c r="J561" i="17"/>
  <c r="J562" i="17" a="1"/>
  <c r="J562" i="17"/>
  <c r="J563" i="17" a="1"/>
  <c r="J563" i="17"/>
  <c r="J564" i="17" a="1"/>
  <c r="J564" i="17"/>
  <c r="J565" i="17" a="1"/>
  <c r="J565" i="17"/>
  <c r="J566" i="17" a="1"/>
  <c r="J566" i="17"/>
  <c r="J567" i="17" a="1"/>
  <c r="J567" i="17"/>
  <c r="J568" i="17" a="1"/>
  <c r="J568" i="17"/>
  <c r="J569" i="17" a="1"/>
  <c r="J569" i="17"/>
  <c r="J570" i="17" a="1"/>
  <c r="J570" i="17"/>
  <c r="J571" i="17" a="1"/>
  <c r="J571" i="17"/>
  <c r="J572" i="17" a="1"/>
  <c r="J572" i="17"/>
  <c r="J573" i="17" a="1"/>
  <c r="J573" i="17"/>
  <c r="J574" i="17" a="1"/>
  <c r="J574" i="17"/>
  <c r="J575" i="17" a="1"/>
  <c r="J575" i="17"/>
  <c r="J576" i="17" a="1"/>
  <c r="J576" i="17"/>
  <c r="J577" i="17" a="1"/>
  <c r="J577" i="17"/>
  <c r="J578" i="17" a="1"/>
  <c r="J578" i="17"/>
  <c r="J579" i="17" a="1"/>
  <c r="J579" i="17"/>
  <c r="J580" i="17" a="1"/>
  <c r="J580" i="17"/>
  <c r="J581" i="17" a="1"/>
  <c r="J581" i="17"/>
  <c r="J582" i="17" a="1"/>
  <c r="J582" i="17"/>
  <c r="J583" i="17" a="1"/>
  <c r="J583" i="17"/>
  <c r="J584" i="17" a="1"/>
  <c r="J584" i="17"/>
  <c r="J585" i="17" a="1"/>
  <c r="J585" i="17"/>
  <c r="J586" i="17" a="1"/>
  <c r="J586" i="17"/>
  <c r="J587" i="17" a="1"/>
  <c r="J587" i="17"/>
  <c r="J588" i="17" a="1"/>
  <c r="J588" i="17"/>
  <c r="J589" i="17" a="1"/>
  <c r="J589" i="17"/>
  <c r="J590" i="17" a="1"/>
  <c r="J590" i="17"/>
  <c r="J591" i="17" a="1"/>
  <c r="J591" i="17"/>
  <c r="J592" i="17" a="1"/>
  <c r="J592" i="17"/>
  <c r="J593" i="17" a="1"/>
  <c r="J593" i="17"/>
  <c r="J594" i="17" a="1"/>
  <c r="J594" i="17"/>
  <c r="J595" i="17" a="1"/>
  <c r="J595" i="17"/>
  <c r="J596" i="17" a="1"/>
  <c r="J596" i="17"/>
  <c r="J597" i="17" a="1"/>
  <c r="J597" i="17"/>
  <c r="J598" i="17" a="1"/>
  <c r="J598" i="17"/>
  <c r="J599" i="17" a="1"/>
  <c r="J599" i="17"/>
  <c r="J600" i="17" a="1"/>
  <c r="J600" i="17"/>
  <c r="J601" i="17" a="1"/>
  <c r="J601" i="17"/>
  <c r="J602" i="17" a="1"/>
  <c r="J602" i="17"/>
  <c r="J603" i="17" a="1"/>
  <c r="J603" i="17"/>
  <c r="J604" i="17" a="1"/>
  <c r="J604" i="17"/>
  <c r="J605" i="17" a="1"/>
  <c r="J605" i="17"/>
  <c r="J606" i="17" a="1"/>
  <c r="J606" i="17"/>
  <c r="J607" i="17" a="1"/>
  <c r="J607" i="17"/>
  <c r="J608" i="17" a="1"/>
  <c r="J608" i="17"/>
  <c r="J609" i="17" a="1"/>
  <c r="J609" i="17"/>
  <c r="J610" i="17" a="1"/>
  <c r="J610" i="17"/>
  <c r="J611" i="17" a="1"/>
  <c r="J611" i="17"/>
  <c r="J612" i="17" a="1"/>
  <c r="J612" i="17"/>
  <c r="J613" i="17" a="1"/>
  <c r="J613" i="17"/>
  <c r="J614" i="17" a="1"/>
  <c r="J614" i="17"/>
  <c r="J615" i="17" a="1"/>
  <c r="J615" i="17"/>
  <c r="J616" i="17" a="1"/>
  <c r="J616" i="17"/>
  <c r="J617" i="17" a="1"/>
  <c r="J617" i="17"/>
  <c r="J618" i="17" a="1"/>
  <c r="J618" i="17"/>
  <c r="J619" i="17" a="1"/>
  <c r="J619" i="17"/>
  <c r="J620" i="17" a="1"/>
  <c r="J620" i="17"/>
  <c r="J621" i="17" a="1"/>
  <c r="J621" i="17"/>
  <c r="J622" i="17" a="1"/>
  <c r="J622" i="17"/>
  <c r="J623" i="17" a="1"/>
  <c r="J623" i="17"/>
  <c r="J624" i="17" a="1"/>
  <c r="J624" i="17"/>
  <c r="J625" i="17" a="1"/>
  <c r="J625" i="17"/>
  <c r="J626" i="17" a="1"/>
  <c r="J626" i="17"/>
  <c r="J627" i="17" a="1"/>
  <c r="J627" i="17"/>
  <c r="J628" i="17" a="1"/>
  <c r="J628" i="17"/>
  <c r="J629" i="17" a="1"/>
  <c r="J629" i="17"/>
  <c r="J630" i="17" a="1"/>
  <c r="J630" i="17"/>
  <c r="J631" i="17" a="1"/>
  <c r="J631" i="17"/>
  <c r="J632" i="17" a="1"/>
  <c r="J632" i="17"/>
  <c r="J633" i="17" a="1"/>
  <c r="J633" i="17"/>
  <c r="J634" i="17" a="1"/>
  <c r="J634" i="17"/>
  <c r="J635" i="17" a="1"/>
  <c r="J635" i="17"/>
  <c r="J636" i="17" a="1"/>
  <c r="J636" i="17"/>
  <c r="J637" i="17" a="1"/>
  <c r="J637" i="17"/>
  <c r="J638" i="17" a="1"/>
  <c r="J638" i="17"/>
  <c r="J639" i="17" a="1"/>
  <c r="J639" i="17"/>
  <c r="J640" i="17" a="1"/>
  <c r="J640" i="17"/>
  <c r="J641" i="17" a="1"/>
  <c r="J641" i="17"/>
  <c r="J642" i="17" a="1"/>
  <c r="J642" i="17"/>
  <c r="J643" i="17" a="1"/>
  <c r="J643" i="17"/>
  <c r="J644" i="17" a="1"/>
  <c r="J644" i="17"/>
  <c r="J645" i="17" a="1"/>
  <c r="J645" i="17"/>
  <c r="J646" i="17" a="1"/>
  <c r="J646" i="17"/>
  <c r="J647" i="17" a="1"/>
  <c r="J647" i="17"/>
  <c r="J648" i="17" a="1"/>
  <c r="J648" i="17"/>
  <c r="J649" i="17" a="1"/>
  <c r="J649" i="17"/>
  <c r="J650" i="17" a="1"/>
  <c r="J650" i="17"/>
  <c r="J651" i="17" a="1"/>
  <c r="J651" i="17"/>
  <c r="J652" i="17" a="1"/>
  <c r="J652" i="17"/>
  <c r="J653" i="17" a="1"/>
  <c r="J653" i="17"/>
  <c r="J654" i="17" a="1"/>
  <c r="J654" i="17"/>
  <c r="J655" i="17" a="1"/>
  <c r="J655" i="17"/>
  <c r="J656" i="17" a="1"/>
  <c r="J656" i="17"/>
  <c r="J657" i="17" a="1"/>
  <c r="J657" i="17"/>
  <c r="J658" i="17" a="1"/>
  <c r="J658" i="17"/>
  <c r="J659" i="17" a="1"/>
  <c r="J659" i="17"/>
  <c r="J660" i="17" a="1"/>
  <c r="J660" i="17"/>
  <c r="J661" i="17" a="1"/>
  <c r="J661" i="17"/>
  <c r="J662" i="17" a="1"/>
  <c r="J662" i="17"/>
  <c r="J663" i="17" a="1"/>
  <c r="J663" i="17"/>
  <c r="J664" i="17" a="1"/>
  <c r="J664" i="17"/>
  <c r="J665" i="17" a="1"/>
  <c r="J665" i="17"/>
  <c r="J666" i="17" a="1"/>
  <c r="J666" i="17"/>
  <c r="J667" i="17" a="1"/>
  <c r="J667" i="17"/>
  <c r="J668" i="17" a="1"/>
  <c r="J668" i="17"/>
  <c r="J669" i="17" a="1"/>
  <c r="J669" i="17"/>
  <c r="J670" i="17" a="1"/>
  <c r="J670" i="17"/>
  <c r="J671" i="17" a="1"/>
  <c r="J671" i="17"/>
  <c r="J672" i="17" a="1"/>
  <c r="J672" i="17"/>
  <c r="J673" i="17" a="1"/>
  <c r="J673" i="17"/>
  <c r="J674" i="17" a="1"/>
  <c r="J674" i="17"/>
  <c r="J675" i="17" a="1"/>
  <c r="J675" i="17"/>
  <c r="J676" i="17" a="1"/>
  <c r="J676" i="17"/>
  <c r="J677" i="17" a="1"/>
  <c r="J677" i="17"/>
  <c r="J678" i="17" a="1"/>
  <c r="J678" i="17"/>
  <c r="J679" i="17" a="1"/>
  <c r="J679" i="17"/>
  <c r="J680" i="17" a="1"/>
  <c r="J680" i="17"/>
  <c r="J681" i="17" a="1"/>
  <c r="J681" i="17"/>
  <c r="J682" i="17" a="1"/>
  <c r="J682" i="17"/>
  <c r="J683" i="17" a="1"/>
  <c r="J683" i="17"/>
  <c r="J684" i="17" a="1"/>
  <c r="J684" i="17"/>
  <c r="J685" i="17" a="1"/>
  <c r="J685" i="17"/>
  <c r="J686" i="17" a="1"/>
  <c r="J686" i="17"/>
  <c r="J687" i="17" a="1"/>
  <c r="J687" i="17"/>
  <c r="J688" i="17" a="1"/>
  <c r="J688" i="17"/>
  <c r="J689" i="17" a="1"/>
  <c r="J689" i="17"/>
  <c r="J690" i="17" a="1"/>
  <c r="J690" i="17"/>
  <c r="J691" i="17" a="1"/>
  <c r="J691" i="17"/>
  <c r="J692" i="17" a="1"/>
  <c r="J692" i="17"/>
  <c r="J693" i="17" a="1"/>
  <c r="J693" i="17"/>
  <c r="J694" i="17" a="1"/>
  <c r="J694" i="17"/>
  <c r="J695" i="17" a="1"/>
  <c r="J695" i="17"/>
  <c r="J696" i="17" a="1"/>
  <c r="J696" i="17"/>
  <c r="J697" i="17" a="1"/>
  <c r="J697" i="17"/>
  <c r="J698" i="17" a="1"/>
  <c r="J698" i="17"/>
  <c r="J699" i="17" a="1"/>
  <c r="J699" i="17"/>
  <c r="J700" i="17" a="1"/>
  <c r="J700" i="17"/>
  <c r="J701" i="17" a="1"/>
  <c r="J701" i="17"/>
  <c r="J702" i="17" a="1"/>
  <c r="J702" i="17"/>
  <c r="J703" i="17" a="1"/>
  <c r="J703" i="17"/>
  <c r="J704" i="17" a="1"/>
  <c r="J704" i="17"/>
  <c r="J705" i="17" a="1"/>
  <c r="J705" i="17"/>
  <c r="J706" i="17" a="1"/>
  <c r="J706" i="17"/>
  <c r="J707" i="17" a="1"/>
  <c r="J707" i="17"/>
  <c r="J708" i="17" a="1"/>
  <c r="J708" i="17"/>
  <c r="J709" i="17" a="1"/>
  <c r="J709" i="17"/>
  <c r="J710" i="17" a="1"/>
  <c r="J710" i="17"/>
  <c r="J711" i="17" a="1"/>
  <c r="J711" i="17"/>
  <c r="J712" i="17" a="1"/>
  <c r="J712" i="17"/>
  <c r="J713" i="17" a="1"/>
  <c r="J713" i="17"/>
  <c r="J714" i="17" a="1"/>
  <c r="J714" i="17"/>
  <c r="J715" i="17" a="1"/>
  <c r="J715" i="17"/>
  <c r="J716" i="17" a="1"/>
  <c r="J716" i="17"/>
  <c r="J717" i="17" a="1"/>
  <c r="J717" i="17"/>
  <c r="J718" i="17" a="1"/>
  <c r="J718" i="17"/>
  <c r="J719" i="17" a="1"/>
  <c r="J719" i="17"/>
  <c r="J720" i="17" a="1"/>
  <c r="J720" i="17"/>
  <c r="J721" i="17" a="1"/>
  <c r="J721" i="17"/>
  <c r="J722" i="17" a="1"/>
  <c r="J722" i="17"/>
  <c r="J723" i="17" a="1"/>
  <c r="J723" i="17"/>
  <c r="J724" i="17" a="1"/>
  <c r="J724" i="17"/>
  <c r="J725" i="17" a="1"/>
  <c r="J725" i="17"/>
  <c r="J726" i="17" a="1"/>
  <c r="J726" i="17"/>
  <c r="J727" i="17" a="1"/>
  <c r="J727" i="17"/>
  <c r="J728" i="17" a="1"/>
  <c r="J728" i="17"/>
  <c r="J729" i="17" a="1"/>
  <c r="J729" i="17"/>
  <c r="J730" i="17" a="1"/>
  <c r="J730" i="17"/>
  <c r="J731" i="17" a="1"/>
  <c r="J731" i="17"/>
  <c r="J732" i="17" a="1"/>
  <c r="J732" i="17"/>
  <c r="J733" i="17" a="1"/>
  <c r="J733" i="17"/>
  <c r="J734" i="17" a="1"/>
  <c r="J734" i="17"/>
  <c r="J735" i="17" a="1"/>
  <c r="J735" i="17"/>
  <c r="J736" i="17" a="1"/>
  <c r="J736" i="17"/>
  <c r="J737" i="17" a="1"/>
  <c r="J737" i="17"/>
  <c r="J738" i="17" a="1"/>
  <c r="J738" i="17"/>
  <c r="J739" i="17" a="1"/>
  <c r="J739" i="17"/>
  <c r="J740" i="17" a="1"/>
  <c r="J740" i="17"/>
  <c r="J741" i="17" a="1"/>
  <c r="J741" i="17"/>
  <c r="J742" i="17" a="1"/>
  <c r="J742" i="17"/>
  <c r="J743" i="17" a="1"/>
  <c r="J743" i="17"/>
  <c r="J744" i="17" a="1"/>
  <c r="J744" i="17"/>
  <c r="J745" i="17" a="1"/>
  <c r="J745" i="17"/>
  <c r="J746" i="17" a="1"/>
  <c r="J746" i="17"/>
  <c r="J747" i="17" a="1"/>
  <c r="J747" i="17"/>
  <c r="J748" i="17" a="1"/>
  <c r="J748" i="17"/>
  <c r="J749" i="17" a="1"/>
  <c r="J749" i="17"/>
  <c r="J750" i="17" a="1"/>
  <c r="J750" i="17"/>
  <c r="J751" i="17" a="1"/>
  <c r="J751" i="17"/>
  <c r="J752" i="17" a="1"/>
  <c r="J752" i="17"/>
  <c r="J753" i="17" a="1"/>
  <c r="J753" i="17"/>
  <c r="J754" i="17" a="1"/>
  <c r="J754" i="17"/>
  <c r="J755" i="17" a="1"/>
  <c r="J755" i="17"/>
  <c r="J756" i="17" a="1"/>
  <c r="J756" i="17"/>
  <c r="J757" i="17" a="1"/>
  <c r="J757" i="17"/>
  <c r="J758" i="17" a="1"/>
  <c r="J758" i="17"/>
  <c r="J759" i="17" a="1"/>
  <c r="J759" i="17"/>
  <c r="J760" i="17" a="1"/>
  <c r="J760" i="17"/>
  <c r="J761" i="17" a="1"/>
  <c r="J761" i="17"/>
  <c r="J762" i="17" a="1"/>
  <c r="J762" i="17"/>
  <c r="J763" i="17" a="1"/>
  <c r="J763" i="17"/>
  <c r="J764" i="17" a="1"/>
  <c r="J764" i="17"/>
  <c r="J765" i="17" a="1"/>
  <c r="J765" i="17"/>
  <c r="J766" i="17" a="1"/>
  <c r="J766" i="17"/>
  <c r="J767" i="17" a="1"/>
  <c r="J767" i="17"/>
  <c r="J768" i="17" a="1"/>
  <c r="J768" i="17"/>
  <c r="J769" i="17" a="1"/>
  <c r="J769" i="17"/>
  <c r="J770" i="17" a="1"/>
  <c r="J770" i="17"/>
  <c r="J771" i="17" a="1"/>
  <c r="J771" i="17"/>
  <c r="J772" i="17" a="1"/>
  <c r="J772" i="17"/>
  <c r="J773" i="17" a="1"/>
  <c r="J773" i="17"/>
  <c r="J774" i="17" a="1"/>
  <c r="J774" i="17"/>
  <c r="J775" i="17" a="1"/>
  <c r="J775" i="17"/>
  <c r="J776" i="17" a="1"/>
  <c r="J776" i="17"/>
  <c r="J777" i="17" a="1"/>
  <c r="J777" i="17"/>
  <c r="J778" i="17" a="1"/>
  <c r="J778" i="17"/>
  <c r="J779" i="17" a="1"/>
  <c r="J779" i="17"/>
  <c r="J780" i="17" a="1"/>
  <c r="J780" i="17"/>
  <c r="J781" i="17" a="1"/>
  <c r="J781" i="17"/>
  <c r="J782" i="17" a="1"/>
  <c r="J782" i="17"/>
  <c r="J783" i="17" a="1"/>
  <c r="J783" i="17"/>
  <c r="J784" i="17" a="1"/>
  <c r="J784" i="17"/>
  <c r="J785" i="17" a="1"/>
  <c r="J785" i="17"/>
  <c r="J786" i="17" a="1"/>
  <c r="J786" i="17"/>
  <c r="J787" i="17" a="1"/>
  <c r="J787" i="17"/>
  <c r="J788" i="17" a="1"/>
  <c r="J788" i="17"/>
  <c r="J789" i="17" a="1"/>
  <c r="J789" i="17"/>
  <c r="J790" i="17" a="1"/>
  <c r="J790" i="17"/>
  <c r="J791" i="17" a="1"/>
  <c r="J791" i="17"/>
  <c r="J792" i="17" a="1"/>
  <c r="J792" i="17"/>
  <c r="J793" i="17" a="1"/>
  <c r="J793" i="17"/>
  <c r="J794" i="17" a="1"/>
  <c r="J794" i="17"/>
  <c r="J795" i="17" a="1"/>
  <c r="J795" i="17"/>
  <c r="J796" i="17" a="1"/>
  <c r="J796" i="17"/>
  <c r="J797" i="17" a="1"/>
  <c r="J797" i="17"/>
  <c r="J798" i="17" a="1"/>
  <c r="J798" i="17"/>
  <c r="J799" i="17" a="1"/>
  <c r="J799" i="17"/>
  <c r="J800" i="17" a="1"/>
  <c r="J800" i="17"/>
  <c r="J801" i="17" a="1"/>
  <c r="J801" i="17"/>
  <c r="J802" i="17" a="1"/>
  <c r="J802" i="17"/>
  <c r="J803" i="17" a="1"/>
  <c r="J803" i="17"/>
  <c r="J804" i="17" a="1"/>
  <c r="J804" i="17"/>
  <c r="J805" i="17" a="1"/>
  <c r="J805" i="17"/>
  <c r="J806" i="17" a="1"/>
  <c r="J806" i="17"/>
  <c r="J807" i="17" a="1"/>
  <c r="J807" i="17"/>
  <c r="J808" i="17" a="1"/>
  <c r="J808" i="17"/>
  <c r="J809" i="17" a="1"/>
  <c r="J809" i="17"/>
  <c r="J810" i="17" a="1"/>
  <c r="J810" i="17"/>
  <c r="J811" i="17" a="1"/>
  <c r="J811" i="17"/>
  <c r="J812" i="17" a="1"/>
  <c r="J812" i="17"/>
  <c r="J813" i="17" a="1"/>
  <c r="J813" i="17"/>
  <c r="J814" i="17" a="1"/>
  <c r="J814" i="17"/>
  <c r="J815" i="17" a="1"/>
  <c r="J815" i="17"/>
  <c r="J816" i="17" a="1"/>
  <c r="J816" i="17"/>
  <c r="J817" i="17" a="1"/>
  <c r="J817" i="17"/>
  <c r="J818" i="17" a="1"/>
  <c r="J818" i="17"/>
  <c r="J819" i="17" a="1"/>
  <c r="J819" i="17"/>
  <c r="J820" i="17" a="1"/>
  <c r="J820" i="17"/>
  <c r="J821" i="17" a="1"/>
  <c r="J821" i="17"/>
  <c r="J822" i="17" a="1"/>
  <c r="J822" i="17"/>
  <c r="J823" i="17" a="1"/>
  <c r="J823" i="17"/>
  <c r="J824" i="17" a="1"/>
  <c r="J824" i="17"/>
  <c r="J825" i="17" a="1"/>
  <c r="J825" i="17"/>
  <c r="J826" i="17" a="1"/>
  <c r="J826" i="17"/>
  <c r="J827" i="17" a="1"/>
  <c r="J827" i="17"/>
  <c r="J828" i="17" a="1"/>
  <c r="J828" i="17"/>
  <c r="J829" i="17" a="1"/>
  <c r="J829" i="17"/>
  <c r="J830" i="17" a="1"/>
  <c r="J830" i="17"/>
  <c r="J831" i="17" a="1"/>
  <c r="J831" i="17"/>
  <c r="J832" i="17" a="1"/>
  <c r="J832" i="17"/>
  <c r="J833" i="17" a="1"/>
  <c r="J833" i="17"/>
  <c r="J834" i="17" a="1"/>
  <c r="J834" i="17"/>
  <c r="J835" i="17" a="1"/>
  <c r="J835" i="17"/>
  <c r="J836" i="17" a="1"/>
  <c r="J836" i="17"/>
  <c r="J837" i="17" a="1"/>
  <c r="J837" i="17"/>
  <c r="J838" i="17" a="1"/>
  <c r="J838" i="17"/>
  <c r="J839" i="17" a="1"/>
  <c r="J839" i="17"/>
  <c r="J840" i="17" a="1"/>
  <c r="J840" i="17"/>
  <c r="J841" i="17" a="1"/>
  <c r="J841" i="17"/>
  <c r="J842" i="17" a="1"/>
  <c r="J842" i="17"/>
  <c r="J843" i="17" a="1"/>
  <c r="J843" i="17"/>
  <c r="J844" i="17" a="1"/>
  <c r="J844" i="17"/>
  <c r="J845" i="17" a="1"/>
  <c r="J845" i="17"/>
  <c r="J846" i="17" a="1"/>
  <c r="J846" i="17"/>
  <c r="J847" i="17" a="1"/>
  <c r="J847" i="17"/>
  <c r="J848" i="17" a="1"/>
  <c r="J848" i="17"/>
  <c r="J849" i="17" a="1"/>
  <c r="J849" i="17"/>
  <c r="J850" i="17" a="1"/>
  <c r="J850" i="17"/>
  <c r="J851" i="17" a="1"/>
  <c r="J851" i="17"/>
  <c r="J852" i="17" a="1"/>
  <c r="J852" i="17"/>
  <c r="J853" i="17" a="1"/>
  <c r="J853" i="17"/>
  <c r="J854" i="17" a="1"/>
  <c r="J854" i="17"/>
  <c r="J855" i="17" a="1"/>
  <c r="J855" i="17"/>
  <c r="J856" i="17" a="1"/>
  <c r="J856" i="17"/>
  <c r="J857" i="17" a="1"/>
  <c r="J857" i="17"/>
  <c r="J858" i="17" a="1"/>
  <c r="J858" i="17"/>
  <c r="J859" i="17" a="1"/>
  <c r="J859" i="17"/>
  <c r="J860" i="17" a="1"/>
  <c r="J860" i="17"/>
  <c r="J861" i="17" a="1"/>
  <c r="J861" i="17"/>
  <c r="J862" i="17" a="1"/>
  <c r="J862" i="17"/>
  <c r="J863" i="17" a="1"/>
  <c r="J863" i="17"/>
  <c r="J864" i="17" a="1"/>
  <c r="J864" i="17"/>
  <c r="J865" i="17" a="1"/>
  <c r="J865" i="17"/>
  <c r="J866" i="17" a="1"/>
  <c r="J866" i="17"/>
  <c r="J867" i="17" a="1"/>
  <c r="J867" i="17"/>
  <c r="J868" i="17" a="1"/>
  <c r="J868" i="17"/>
  <c r="J869" i="17" a="1"/>
  <c r="J869" i="17"/>
  <c r="J870" i="17" a="1"/>
  <c r="J870" i="17"/>
  <c r="J871" i="17" a="1"/>
  <c r="J871" i="17"/>
  <c r="J872" i="17" a="1"/>
  <c r="J872" i="17"/>
  <c r="J873" i="17" a="1"/>
  <c r="J873" i="17"/>
  <c r="J874" i="17" a="1"/>
  <c r="J874" i="17"/>
  <c r="J875" i="17" a="1"/>
  <c r="J875" i="17"/>
  <c r="J876" i="17" a="1"/>
  <c r="J876" i="17"/>
  <c r="J877" i="17" a="1"/>
  <c r="J877" i="17"/>
  <c r="J878" i="17" a="1"/>
  <c r="J878" i="17"/>
  <c r="J879" i="17" a="1"/>
  <c r="J879" i="17"/>
  <c r="J880" i="17" a="1"/>
  <c r="J880" i="17"/>
  <c r="J881" i="17" a="1"/>
  <c r="J881" i="17"/>
  <c r="J882" i="17" a="1"/>
  <c r="J882" i="17"/>
  <c r="J883" i="17" a="1"/>
  <c r="J883" i="17"/>
  <c r="J884" i="17" a="1"/>
  <c r="J884" i="17"/>
  <c r="J885" i="17" a="1"/>
  <c r="J885" i="17"/>
  <c r="J886" i="17" a="1"/>
  <c r="J886" i="17"/>
  <c r="J887" i="17" a="1"/>
  <c r="J887" i="17"/>
  <c r="J888" i="17" a="1"/>
  <c r="J888" i="17"/>
  <c r="J889" i="17" a="1"/>
  <c r="J889" i="17"/>
  <c r="J890" i="17" a="1"/>
  <c r="J890" i="17"/>
  <c r="J891" i="17" a="1"/>
  <c r="J891" i="17"/>
  <c r="J892" i="17" a="1"/>
  <c r="J892" i="17"/>
  <c r="J893" i="17" a="1"/>
  <c r="J893" i="17"/>
  <c r="J894" i="17" a="1"/>
  <c r="J894" i="17"/>
  <c r="J895" i="17" a="1"/>
  <c r="J895" i="17"/>
  <c r="J896" i="17" a="1"/>
  <c r="J896" i="17"/>
  <c r="J897" i="17" a="1"/>
  <c r="J897" i="17"/>
  <c r="J898" i="17" a="1"/>
  <c r="J898" i="17"/>
  <c r="J899" i="17" a="1"/>
  <c r="J899" i="17"/>
  <c r="J900" i="17" a="1"/>
  <c r="J900" i="17"/>
  <c r="J901" i="17" a="1"/>
  <c r="J901" i="17"/>
  <c r="J902" i="17" a="1"/>
  <c r="J902" i="17"/>
  <c r="J903" i="17" a="1"/>
  <c r="J903" i="17"/>
  <c r="J904" i="17" a="1"/>
  <c r="J904" i="17"/>
  <c r="J905" i="17" a="1"/>
  <c r="J905" i="17"/>
  <c r="J906" i="17" a="1"/>
  <c r="J906" i="17"/>
  <c r="J907" i="17" a="1"/>
  <c r="J907" i="17"/>
  <c r="J908" i="17" a="1"/>
  <c r="J908" i="17"/>
  <c r="J909" i="17" a="1"/>
  <c r="J909" i="17"/>
  <c r="J910" i="17" a="1"/>
  <c r="J910" i="17"/>
  <c r="J911" i="17" a="1"/>
  <c r="J911" i="17"/>
  <c r="J912" i="17" a="1"/>
  <c r="J912" i="17"/>
  <c r="J913" i="17" a="1"/>
  <c r="J913" i="17"/>
  <c r="J914" i="17" a="1"/>
  <c r="J914" i="17"/>
  <c r="J915" i="17" a="1"/>
  <c r="J915" i="17"/>
  <c r="J916" i="17" a="1"/>
  <c r="J916" i="17"/>
  <c r="J917" i="17" a="1"/>
  <c r="J917" i="17"/>
  <c r="J918" i="17" a="1"/>
  <c r="J918" i="17"/>
  <c r="J919" i="17" a="1"/>
  <c r="J919" i="17"/>
  <c r="J920" i="17" a="1"/>
  <c r="J920" i="17"/>
  <c r="J921" i="17" a="1"/>
  <c r="J921" i="17"/>
  <c r="J922" i="17" a="1"/>
  <c r="J922" i="17"/>
  <c r="J923" i="17" a="1"/>
  <c r="J923" i="17"/>
  <c r="J924" i="17" a="1"/>
  <c r="J924" i="17"/>
  <c r="J925" i="17" a="1"/>
  <c r="J925" i="17"/>
  <c r="J926" i="17" a="1"/>
  <c r="J926" i="17"/>
  <c r="J927" i="17" a="1"/>
  <c r="J927" i="17"/>
  <c r="J928" i="17" a="1"/>
  <c r="J928" i="17"/>
  <c r="J929" i="17" a="1"/>
  <c r="J929" i="17"/>
  <c r="J930" i="17" a="1"/>
  <c r="J930" i="17"/>
  <c r="J931" i="17" a="1"/>
  <c r="J931" i="17"/>
  <c r="J932" i="17" a="1"/>
  <c r="J932" i="17"/>
  <c r="J933" i="17" a="1"/>
  <c r="J933" i="17"/>
  <c r="J934" i="17" a="1"/>
  <c r="J934" i="17"/>
  <c r="J935" i="17" a="1"/>
  <c r="J935" i="17"/>
  <c r="J936" i="17" a="1"/>
  <c r="J936" i="17"/>
  <c r="J937" i="17" a="1"/>
  <c r="J937" i="17"/>
  <c r="J938" i="17" a="1"/>
  <c r="J938" i="17"/>
  <c r="J939" i="17" a="1"/>
  <c r="J939" i="17"/>
  <c r="J940" i="17" a="1"/>
  <c r="J940" i="17"/>
  <c r="J941" i="17" a="1"/>
  <c r="J941" i="17"/>
  <c r="J942" i="17" a="1"/>
  <c r="J942" i="17"/>
  <c r="J943" i="17" a="1"/>
  <c r="J943" i="17"/>
  <c r="J944" i="17" a="1"/>
  <c r="J944" i="17"/>
  <c r="J945" i="17" a="1"/>
  <c r="J945" i="17"/>
  <c r="J946" i="17" a="1"/>
  <c r="J946" i="17"/>
  <c r="J947" i="17" a="1"/>
  <c r="J947" i="17"/>
  <c r="J948" i="17" a="1"/>
  <c r="J948" i="17"/>
  <c r="J949" i="17" a="1"/>
  <c r="J949" i="17"/>
  <c r="J950" i="17" a="1"/>
  <c r="J950" i="17"/>
  <c r="J951" i="17" a="1"/>
  <c r="J951" i="17"/>
  <c r="J952" i="17" a="1"/>
  <c r="J952" i="17"/>
  <c r="J953" i="17" a="1"/>
  <c r="J953" i="17"/>
  <c r="J954" i="17" a="1"/>
  <c r="J954" i="17"/>
  <c r="J955" i="17" a="1"/>
  <c r="J955" i="17"/>
  <c r="J956" i="17" a="1"/>
  <c r="J956" i="17"/>
  <c r="J957" i="17" a="1"/>
  <c r="J957" i="17"/>
  <c r="J958" i="17" a="1"/>
  <c r="J958" i="17"/>
  <c r="J959" i="17" a="1"/>
  <c r="J959" i="17"/>
  <c r="J960" i="17" a="1"/>
  <c r="J960" i="17"/>
  <c r="J961" i="17" a="1"/>
  <c r="J961" i="17"/>
  <c r="J962" i="17" a="1"/>
  <c r="J962" i="17"/>
  <c r="J963" i="17" a="1"/>
  <c r="J963" i="17"/>
  <c r="J964" i="17" a="1"/>
  <c r="J964" i="17"/>
  <c r="J965" i="17" a="1"/>
  <c r="J965" i="17"/>
  <c r="J966" i="17" a="1"/>
  <c r="J966" i="17"/>
  <c r="J967" i="17" a="1"/>
  <c r="J967" i="17"/>
  <c r="J968" i="17" a="1"/>
  <c r="J968" i="17"/>
  <c r="J969" i="17" a="1"/>
  <c r="J969" i="17"/>
  <c r="J970" i="17" a="1"/>
  <c r="J970" i="17"/>
  <c r="J971" i="17" a="1"/>
  <c r="J971" i="17"/>
  <c r="J972" i="17" a="1"/>
  <c r="J972" i="17"/>
  <c r="J973" i="17" a="1"/>
  <c r="J973" i="17"/>
  <c r="J974" i="17" a="1"/>
  <c r="J974" i="17"/>
  <c r="J975" i="17" a="1"/>
  <c r="J975" i="17"/>
  <c r="J976" i="17" a="1"/>
  <c r="J976" i="17"/>
  <c r="J977" i="17" a="1"/>
  <c r="J977" i="17"/>
  <c r="J978" i="17" a="1"/>
  <c r="J978" i="17"/>
  <c r="J979" i="17" a="1"/>
  <c r="J979" i="17"/>
  <c r="J980" i="17" a="1"/>
  <c r="J980" i="17"/>
  <c r="J981" i="17" a="1"/>
  <c r="J981" i="17"/>
  <c r="J982" i="17" a="1"/>
  <c r="J982" i="17"/>
  <c r="J983" i="17" a="1"/>
  <c r="J983" i="17"/>
  <c r="J984" i="17" a="1"/>
  <c r="J984" i="17"/>
  <c r="J985" i="17" a="1"/>
  <c r="J985" i="17"/>
  <c r="J986" i="17" a="1"/>
  <c r="J986" i="17"/>
  <c r="J987" i="17" a="1"/>
  <c r="J987" i="17"/>
  <c r="J988" i="17" a="1"/>
  <c r="J988" i="17"/>
  <c r="J989" i="17" a="1"/>
  <c r="J989" i="17"/>
  <c r="J990" i="17" a="1"/>
  <c r="J990" i="17"/>
  <c r="J991" i="17" a="1"/>
  <c r="J991" i="17"/>
  <c r="J992" i="17" a="1"/>
  <c r="J992" i="17"/>
  <c r="J993" i="17" a="1"/>
  <c r="J993" i="17"/>
  <c r="J994" i="17" a="1"/>
  <c r="J994" i="17"/>
  <c r="J995" i="17" a="1"/>
  <c r="J995" i="17"/>
  <c r="J996" i="17" a="1"/>
  <c r="J996" i="17"/>
  <c r="J997" i="17" a="1"/>
  <c r="J997" i="17"/>
  <c r="J998" i="17" a="1"/>
  <c r="J998" i="17"/>
  <c r="J999" i="17" a="1"/>
  <c r="J999" i="17"/>
  <c r="J1000" i="17" a="1"/>
  <c r="J1000" i="17"/>
  <c r="J1001" i="17" a="1"/>
  <c r="J1001" i="17"/>
  <c r="I2" i="17" a="1"/>
  <c r="I2" i="17"/>
  <c r="I3" i="17" a="1"/>
  <c r="I3" i="17"/>
  <c r="I4" i="17" a="1"/>
  <c r="I4" i="17"/>
  <c r="I5" i="17" a="1"/>
  <c r="I5" i="17"/>
  <c r="I6" i="17" a="1"/>
  <c r="I6" i="17"/>
  <c r="I7" i="17" a="1"/>
  <c r="I7" i="17"/>
  <c r="I8" i="17" a="1"/>
  <c r="I8" i="17"/>
  <c r="I9" i="17" a="1"/>
  <c r="I9" i="17"/>
  <c r="I10" i="17" a="1"/>
  <c r="I10" i="17"/>
  <c r="I11" i="17" a="1"/>
  <c r="I11" i="17"/>
  <c r="I12" i="17" a="1"/>
  <c r="I12" i="17"/>
  <c r="I13" i="17" a="1"/>
  <c r="I13" i="17"/>
  <c r="I14" i="17" a="1"/>
  <c r="I14" i="17"/>
  <c r="I15" i="17" a="1"/>
  <c r="I15" i="17"/>
  <c r="I16" i="17" a="1"/>
  <c r="I16" i="17"/>
  <c r="I17" i="17" a="1"/>
  <c r="I17" i="17"/>
  <c r="I18" i="17" a="1"/>
  <c r="I18" i="17"/>
  <c r="I19" i="17" a="1"/>
  <c r="I19" i="17"/>
  <c r="I20" i="17" a="1"/>
  <c r="I20" i="17"/>
  <c r="I21" i="17" a="1"/>
  <c r="I21" i="17"/>
  <c r="I22" i="17" a="1"/>
  <c r="I22" i="17"/>
  <c r="I23" i="17" a="1"/>
  <c r="I23" i="17"/>
  <c r="I24" i="17" a="1"/>
  <c r="I24" i="17"/>
  <c r="I25" i="17" a="1"/>
  <c r="I25" i="17"/>
  <c r="I26" i="17" a="1"/>
  <c r="I26" i="17"/>
  <c r="I27" i="17" a="1"/>
  <c r="I27" i="17"/>
  <c r="I28" i="17" a="1"/>
  <c r="I28" i="17"/>
  <c r="I29" i="17" a="1"/>
  <c r="I29" i="17"/>
  <c r="I30" i="17" a="1"/>
  <c r="I30" i="17"/>
  <c r="I31" i="17" a="1"/>
  <c r="I31" i="17"/>
  <c r="I32" i="17" a="1"/>
  <c r="I32" i="17"/>
  <c r="I33" i="17" a="1"/>
  <c r="I33" i="17"/>
  <c r="I34" i="17" a="1"/>
  <c r="I34" i="17"/>
  <c r="I35" i="17" a="1"/>
  <c r="I35" i="17"/>
  <c r="I36" i="17" a="1"/>
  <c r="I36" i="17"/>
  <c r="I37" i="17" a="1"/>
  <c r="I37" i="17"/>
  <c r="I38" i="17" a="1"/>
  <c r="I38" i="17"/>
  <c r="I39" i="17" a="1"/>
  <c r="I39" i="17"/>
  <c r="I40" i="17" a="1"/>
  <c r="I40" i="17"/>
  <c r="I41" i="17" a="1"/>
  <c r="I41" i="17"/>
  <c r="I42" i="17" a="1"/>
  <c r="I42" i="17"/>
  <c r="I43" i="17" a="1"/>
  <c r="I43" i="17"/>
  <c r="I44" i="17" a="1"/>
  <c r="I44" i="17"/>
  <c r="I45" i="17" a="1"/>
  <c r="I45" i="17"/>
  <c r="I46" i="17" a="1"/>
  <c r="I46" i="17"/>
  <c r="I47" i="17" a="1"/>
  <c r="I47" i="17"/>
  <c r="I48" i="17" a="1"/>
  <c r="I48" i="17"/>
  <c r="I49" i="17" a="1"/>
  <c r="I49" i="17"/>
  <c r="I50" i="17" a="1"/>
  <c r="I50" i="17"/>
  <c r="I51" i="17" a="1"/>
  <c r="I51" i="17"/>
  <c r="I52" i="17" a="1"/>
  <c r="I52" i="17"/>
  <c r="I53" i="17" a="1"/>
  <c r="I53" i="17"/>
  <c r="I54" i="17" a="1"/>
  <c r="I54" i="17"/>
  <c r="I55" i="17" a="1"/>
  <c r="I55" i="17"/>
  <c r="I56" i="17" a="1"/>
  <c r="I56" i="17"/>
  <c r="I57" i="17" a="1"/>
  <c r="I57" i="17"/>
  <c r="I58" i="17" a="1"/>
  <c r="I58" i="17"/>
  <c r="I59" i="17" a="1"/>
  <c r="I59" i="17"/>
  <c r="I60" i="17" a="1"/>
  <c r="I60" i="17"/>
  <c r="I61" i="17" a="1"/>
  <c r="I61" i="17"/>
  <c r="I62" i="17" a="1"/>
  <c r="I62" i="17"/>
  <c r="I63" i="17" a="1"/>
  <c r="I63" i="17"/>
  <c r="I64" i="17" a="1"/>
  <c r="I64" i="17"/>
  <c r="I65" i="17" a="1"/>
  <c r="I65" i="17"/>
  <c r="I66" i="17" a="1"/>
  <c r="I66" i="17"/>
  <c r="I67" i="17" a="1"/>
  <c r="I67" i="17"/>
  <c r="I68" i="17" a="1"/>
  <c r="I68" i="17"/>
  <c r="I69" i="17" a="1"/>
  <c r="I69" i="17"/>
  <c r="I70" i="17" a="1"/>
  <c r="I70" i="17"/>
  <c r="I71" i="17" a="1"/>
  <c r="I71" i="17"/>
  <c r="I72" i="17" a="1"/>
  <c r="I72" i="17"/>
  <c r="I73" i="17" a="1"/>
  <c r="I73" i="17"/>
  <c r="I74" i="17" a="1"/>
  <c r="I74" i="17"/>
  <c r="I75" i="17" a="1"/>
  <c r="I75" i="17"/>
  <c r="I76" i="17" a="1"/>
  <c r="I76" i="17"/>
  <c r="I77" i="17" a="1"/>
  <c r="I77" i="17"/>
  <c r="I78" i="17" a="1"/>
  <c r="I78" i="17"/>
  <c r="I79" i="17" a="1"/>
  <c r="I79" i="17"/>
  <c r="I80" i="17" a="1"/>
  <c r="I80" i="17"/>
  <c r="I81" i="17" a="1"/>
  <c r="I81" i="17"/>
  <c r="I82" i="17" a="1"/>
  <c r="I82" i="17"/>
  <c r="I83" i="17" a="1"/>
  <c r="I83" i="17"/>
  <c r="I84" i="17" a="1"/>
  <c r="I84" i="17"/>
  <c r="I85" i="17" a="1"/>
  <c r="I85" i="17"/>
  <c r="I86" i="17" a="1"/>
  <c r="I86" i="17"/>
  <c r="I87" i="17" a="1"/>
  <c r="I87" i="17"/>
  <c r="I88" i="17" a="1"/>
  <c r="I88" i="17"/>
  <c r="I89" i="17" a="1"/>
  <c r="I89" i="17"/>
  <c r="I90" i="17" a="1"/>
  <c r="I90" i="17"/>
  <c r="I91" i="17" a="1"/>
  <c r="I91" i="17"/>
  <c r="I92" i="17" a="1"/>
  <c r="I92" i="17"/>
  <c r="I93" i="17" a="1"/>
  <c r="I93" i="17"/>
  <c r="I94" i="17" a="1"/>
  <c r="I94" i="17"/>
  <c r="I95" i="17" a="1"/>
  <c r="I95" i="17"/>
  <c r="I96" i="17" a="1"/>
  <c r="I96" i="17"/>
  <c r="I97" i="17" a="1"/>
  <c r="I97" i="17"/>
  <c r="I98" i="17" a="1"/>
  <c r="I98" i="17"/>
  <c r="I99" i="17" a="1"/>
  <c r="I99" i="17"/>
  <c r="I100" i="17" a="1"/>
  <c r="I100" i="17"/>
  <c r="I101" i="17" a="1"/>
  <c r="I101" i="17"/>
  <c r="I102" i="17" a="1"/>
  <c r="I102" i="17"/>
  <c r="I103" i="17" a="1"/>
  <c r="I103" i="17"/>
  <c r="I104" i="17" a="1"/>
  <c r="I104" i="17"/>
  <c r="I105" i="17" a="1"/>
  <c r="I105" i="17"/>
  <c r="I106" i="17" a="1"/>
  <c r="I106" i="17"/>
  <c r="I107" i="17" a="1"/>
  <c r="I107" i="17"/>
  <c r="I108" i="17" a="1"/>
  <c r="I108" i="17"/>
  <c r="I109" i="17" a="1"/>
  <c r="I109" i="17"/>
  <c r="I110" i="17" a="1"/>
  <c r="I110" i="17"/>
  <c r="I111" i="17" a="1"/>
  <c r="I111" i="17"/>
  <c r="I112" i="17" a="1"/>
  <c r="I112" i="17"/>
  <c r="I113" i="17" a="1"/>
  <c r="I113" i="17"/>
  <c r="I114" i="17" a="1"/>
  <c r="I114" i="17"/>
  <c r="I115" i="17" a="1"/>
  <c r="I115" i="17"/>
  <c r="I116" i="17" a="1"/>
  <c r="I116" i="17"/>
  <c r="I117" i="17" a="1"/>
  <c r="I117" i="17"/>
  <c r="I118" i="17" a="1"/>
  <c r="I118" i="17"/>
  <c r="I119" i="17" a="1"/>
  <c r="I119" i="17"/>
  <c r="I120" i="17" a="1"/>
  <c r="I120" i="17"/>
  <c r="I121" i="17" a="1"/>
  <c r="I121" i="17"/>
  <c r="I122" i="17" a="1"/>
  <c r="I122" i="17"/>
  <c r="I123" i="17" a="1"/>
  <c r="I123" i="17"/>
  <c r="I124" i="17" a="1"/>
  <c r="I124" i="17"/>
  <c r="I125" i="17" a="1"/>
  <c r="I125" i="17"/>
  <c r="I126" i="17" a="1"/>
  <c r="I126" i="17"/>
  <c r="I127" i="17" a="1"/>
  <c r="I127" i="17"/>
  <c r="I128" i="17" a="1"/>
  <c r="I128" i="17"/>
  <c r="I129" i="17" a="1"/>
  <c r="I129" i="17"/>
  <c r="I130" i="17" a="1"/>
  <c r="I130" i="17"/>
  <c r="I131" i="17" a="1"/>
  <c r="I131" i="17"/>
  <c r="I132" i="17" a="1"/>
  <c r="I132" i="17"/>
  <c r="I133" i="17" a="1"/>
  <c r="I133" i="17"/>
  <c r="I134" i="17" a="1"/>
  <c r="I134" i="17"/>
  <c r="I135" i="17" a="1"/>
  <c r="I135" i="17"/>
  <c r="I136" i="17" a="1"/>
  <c r="I136" i="17"/>
  <c r="I137" i="17" a="1"/>
  <c r="I137" i="17"/>
  <c r="I138" i="17" a="1"/>
  <c r="I138" i="17"/>
  <c r="I139" i="17" a="1"/>
  <c r="I139" i="17"/>
  <c r="I140" i="17" a="1"/>
  <c r="I140" i="17"/>
  <c r="I141" i="17" a="1"/>
  <c r="I141" i="17"/>
  <c r="I142" i="17" a="1"/>
  <c r="I142" i="17"/>
  <c r="I143" i="17" a="1"/>
  <c r="I143" i="17"/>
  <c r="I144" i="17" a="1"/>
  <c r="I144" i="17"/>
  <c r="I145" i="17" a="1"/>
  <c r="I145" i="17"/>
  <c r="I146" i="17" a="1"/>
  <c r="I146" i="17"/>
  <c r="I147" i="17" a="1"/>
  <c r="I147" i="17"/>
  <c r="I148" i="17" a="1"/>
  <c r="I148" i="17"/>
  <c r="I149" i="17" a="1"/>
  <c r="I149" i="17"/>
  <c r="I150" i="17" a="1"/>
  <c r="I150" i="17"/>
  <c r="I151" i="17" a="1"/>
  <c r="I151" i="17"/>
  <c r="I152" i="17" a="1"/>
  <c r="I152" i="17"/>
  <c r="I153" i="17" a="1"/>
  <c r="I153" i="17"/>
  <c r="I154" i="17" a="1"/>
  <c r="I154" i="17"/>
  <c r="I155" i="17" a="1"/>
  <c r="I155" i="17"/>
  <c r="I156" i="17" a="1"/>
  <c r="I156" i="17"/>
  <c r="I157" i="17" a="1"/>
  <c r="I157" i="17"/>
  <c r="I158" i="17" a="1"/>
  <c r="I158" i="17"/>
  <c r="I159" i="17" a="1"/>
  <c r="I159" i="17"/>
  <c r="I160" i="17" a="1"/>
  <c r="I160" i="17"/>
  <c r="I161" i="17" a="1"/>
  <c r="I161" i="17"/>
  <c r="I162" i="17" a="1"/>
  <c r="I162" i="17"/>
  <c r="I163" i="17" a="1"/>
  <c r="I163" i="17"/>
  <c r="I164" i="17" a="1"/>
  <c r="I164" i="17"/>
  <c r="I165" i="17" a="1"/>
  <c r="I165" i="17"/>
  <c r="I166" i="17" a="1"/>
  <c r="I166" i="17"/>
  <c r="I167" i="17" a="1"/>
  <c r="I167" i="17"/>
  <c r="I168" i="17" a="1"/>
  <c r="I168" i="17"/>
  <c r="I169" i="17" a="1"/>
  <c r="I169" i="17"/>
  <c r="I170" i="17" a="1"/>
  <c r="I170" i="17"/>
  <c r="I171" i="17" a="1"/>
  <c r="I171" i="17"/>
  <c r="I172" i="17" a="1"/>
  <c r="I172" i="17"/>
  <c r="I173" i="17" a="1"/>
  <c r="I173" i="17"/>
  <c r="I174" i="17" a="1"/>
  <c r="I174" i="17"/>
  <c r="I175" i="17" a="1"/>
  <c r="I175" i="17"/>
  <c r="I176" i="17" a="1"/>
  <c r="I176" i="17"/>
  <c r="I177" i="17" a="1"/>
  <c r="I177" i="17"/>
  <c r="I178" i="17" a="1"/>
  <c r="I178" i="17"/>
  <c r="I179" i="17" a="1"/>
  <c r="I179" i="17"/>
  <c r="I180" i="17" a="1"/>
  <c r="I180" i="17"/>
  <c r="I181" i="17" a="1"/>
  <c r="I181" i="17"/>
  <c r="I182" i="17" a="1"/>
  <c r="I182" i="17"/>
  <c r="I183" i="17" a="1"/>
  <c r="I183" i="17"/>
  <c r="I184" i="17" a="1"/>
  <c r="I184" i="17"/>
  <c r="I185" i="17" a="1"/>
  <c r="I185" i="17"/>
  <c r="I186" i="17" a="1"/>
  <c r="I186" i="17"/>
  <c r="I187" i="17" a="1"/>
  <c r="I187" i="17"/>
  <c r="I188" i="17" a="1"/>
  <c r="I188" i="17"/>
  <c r="I189" i="17" a="1"/>
  <c r="I189" i="17"/>
  <c r="I190" i="17" a="1"/>
  <c r="I190" i="17"/>
  <c r="I191" i="17" a="1"/>
  <c r="I191" i="17"/>
  <c r="I192" i="17" a="1"/>
  <c r="I192" i="17"/>
  <c r="I193" i="17" a="1"/>
  <c r="I193" i="17"/>
  <c r="I194" i="17" a="1"/>
  <c r="I194" i="17"/>
  <c r="I195" i="17" a="1"/>
  <c r="I195" i="17"/>
  <c r="I196" i="17" a="1"/>
  <c r="I196" i="17"/>
  <c r="I197" i="17" a="1"/>
  <c r="I197" i="17"/>
  <c r="I198" i="17" a="1"/>
  <c r="I198" i="17"/>
  <c r="I199" i="17" a="1"/>
  <c r="I199" i="17"/>
  <c r="I200" i="17" a="1"/>
  <c r="I200" i="17"/>
  <c r="I201" i="17" a="1"/>
  <c r="I201" i="17"/>
  <c r="I202" i="17" a="1"/>
  <c r="I202" i="17"/>
  <c r="I203" i="17" a="1"/>
  <c r="I203" i="17"/>
  <c r="I204" i="17" a="1"/>
  <c r="I204" i="17"/>
  <c r="I205" i="17" a="1"/>
  <c r="I205" i="17"/>
  <c r="I206" i="17" a="1"/>
  <c r="I206" i="17"/>
  <c r="I207" i="17" a="1"/>
  <c r="I207" i="17"/>
  <c r="I208" i="17" a="1"/>
  <c r="I208" i="17"/>
  <c r="I209" i="17" a="1"/>
  <c r="I209" i="17"/>
  <c r="I210" i="17" a="1"/>
  <c r="I210" i="17"/>
  <c r="I211" i="17" a="1"/>
  <c r="I211" i="17"/>
  <c r="I212" i="17" a="1"/>
  <c r="I212" i="17"/>
  <c r="I213" i="17" a="1"/>
  <c r="I213" i="17"/>
  <c r="I214" i="17" a="1"/>
  <c r="I214" i="17"/>
  <c r="I215" i="17" a="1"/>
  <c r="I215" i="17"/>
  <c r="I216" i="17" a="1"/>
  <c r="I216" i="17"/>
  <c r="I217" i="17" a="1"/>
  <c r="I217" i="17"/>
  <c r="I218" i="17" a="1"/>
  <c r="I218" i="17"/>
  <c r="I219" i="17" a="1"/>
  <c r="I219" i="17"/>
  <c r="I220" i="17" a="1"/>
  <c r="I220" i="17"/>
  <c r="I221" i="17" a="1"/>
  <c r="I221" i="17"/>
  <c r="I222" i="17" a="1"/>
  <c r="I222" i="17"/>
  <c r="I223" i="17" a="1"/>
  <c r="I223" i="17"/>
  <c r="I224" i="17" a="1"/>
  <c r="I224" i="17"/>
  <c r="I225" i="17" a="1"/>
  <c r="I225" i="17"/>
  <c r="I226" i="17" a="1"/>
  <c r="I226" i="17"/>
  <c r="I227" i="17" a="1"/>
  <c r="I227" i="17"/>
  <c r="I228" i="17" a="1"/>
  <c r="I228" i="17"/>
  <c r="I229" i="17" a="1"/>
  <c r="I229" i="17"/>
  <c r="I230" i="17" a="1"/>
  <c r="I230" i="17"/>
  <c r="I231" i="17" a="1"/>
  <c r="I231" i="17"/>
  <c r="I232" i="17" a="1"/>
  <c r="I232" i="17"/>
  <c r="I233" i="17" a="1"/>
  <c r="I233" i="17"/>
  <c r="I234" i="17" a="1"/>
  <c r="I234" i="17"/>
  <c r="I235" i="17" a="1"/>
  <c r="I235" i="17"/>
  <c r="I236" i="17" a="1"/>
  <c r="I236" i="17"/>
  <c r="I237" i="17" a="1"/>
  <c r="I237" i="17"/>
  <c r="I238" i="17" a="1"/>
  <c r="I238" i="17"/>
  <c r="I239" i="17" a="1"/>
  <c r="I239" i="17"/>
  <c r="I240" i="17" a="1"/>
  <c r="I240" i="17"/>
  <c r="I241" i="17" a="1"/>
  <c r="I241" i="17"/>
  <c r="I242" i="17" a="1"/>
  <c r="I242" i="17"/>
  <c r="I243" i="17" a="1"/>
  <c r="I243" i="17"/>
  <c r="I244" i="17" a="1"/>
  <c r="I244" i="17"/>
  <c r="I245" i="17" a="1"/>
  <c r="I245" i="17"/>
  <c r="I246" i="17" a="1"/>
  <c r="I246" i="17"/>
  <c r="I247" i="17" a="1"/>
  <c r="I247" i="17"/>
  <c r="I248" i="17" a="1"/>
  <c r="I248" i="17"/>
  <c r="I249" i="17" a="1"/>
  <c r="I249" i="17"/>
  <c r="I250" i="17" a="1"/>
  <c r="I250" i="17"/>
  <c r="I251" i="17" a="1"/>
  <c r="I251" i="17"/>
  <c r="I252" i="17" a="1"/>
  <c r="I252" i="17"/>
  <c r="I253" i="17" a="1"/>
  <c r="I253" i="17"/>
  <c r="I254" i="17" a="1"/>
  <c r="I254" i="17"/>
  <c r="I255" i="17" a="1"/>
  <c r="I255" i="17"/>
  <c r="I256" i="17" a="1"/>
  <c r="I256" i="17"/>
  <c r="I257" i="17" a="1"/>
  <c r="I257" i="17"/>
  <c r="I258" i="17" a="1"/>
  <c r="I258" i="17"/>
  <c r="I259" i="17" a="1"/>
  <c r="I259" i="17"/>
  <c r="I260" i="17" a="1"/>
  <c r="I260" i="17"/>
  <c r="I261" i="17" a="1"/>
  <c r="I261" i="17"/>
  <c r="I262" i="17" a="1"/>
  <c r="I262" i="17"/>
  <c r="I263" i="17" a="1"/>
  <c r="I263" i="17"/>
  <c r="I264" i="17" a="1"/>
  <c r="I264" i="17"/>
  <c r="I265" i="17" a="1"/>
  <c r="I265" i="17"/>
  <c r="I266" i="17" a="1"/>
  <c r="I266" i="17"/>
  <c r="I267" i="17" a="1"/>
  <c r="I267" i="17"/>
  <c r="I268" i="17" a="1"/>
  <c r="I268" i="17"/>
  <c r="I269" i="17" a="1"/>
  <c r="I269" i="17"/>
  <c r="I270" i="17" a="1"/>
  <c r="I270" i="17"/>
  <c r="I271" i="17" a="1"/>
  <c r="I271" i="17"/>
  <c r="I272" i="17" a="1"/>
  <c r="I272" i="17"/>
  <c r="I273" i="17" a="1"/>
  <c r="I273" i="17"/>
  <c r="I274" i="17" a="1"/>
  <c r="I274" i="17"/>
  <c r="I275" i="17" a="1"/>
  <c r="I275" i="17"/>
  <c r="I276" i="17" a="1"/>
  <c r="I276" i="17"/>
  <c r="I277" i="17" a="1"/>
  <c r="I277" i="17"/>
  <c r="I278" i="17" a="1"/>
  <c r="I278" i="17"/>
  <c r="I279" i="17" a="1"/>
  <c r="I279" i="17"/>
  <c r="I280" i="17" a="1"/>
  <c r="I280" i="17"/>
  <c r="I281" i="17" a="1"/>
  <c r="I281" i="17"/>
  <c r="I282" i="17" a="1"/>
  <c r="I282" i="17"/>
  <c r="I283" i="17" a="1"/>
  <c r="I283" i="17"/>
  <c r="I284" i="17" a="1"/>
  <c r="I284" i="17"/>
  <c r="I285" i="17" a="1"/>
  <c r="I285" i="17"/>
  <c r="I286" i="17" a="1"/>
  <c r="I286" i="17"/>
  <c r="I287" i="17" a="1"/>
  <c r="I287" i="17"/>
  <c r="I288" i="17" a="1"/>
  <c r="I288" i="17"/>
  <c r="I289" i="17" a="1"/>
  <c r="I289" i="17"/>
  <c r="I290" i="17" a="1"/>
  <c r="I290" i="17"/>
  <c r="I291" i="17" a="1"/>
  <c r="I291" i="17"/>
  <c r="I292" i="17" a="1"/>
  <c r="I292" i="17"/>
  <c r="I293" i="17" a="1"/>
  <c r="I293" i="17"/>
  <c r="I294" i="17" a="1"/>
  <c r="I294" i="17"/>
  <c r="I295" i="17" a="1"/>
  <c r="I295" i="17"/>
  <c r="I296" i="17" a="1"/>
  <c r="I296" i="17"/>
  <c r="I297" i="17" a="1"/>
  <c r="I297" i="17"/>
  <c r="I298" i="17" a="1"/>
  <c r="I298" i="17"/>
  <c r="I299" i="17" a="1"/>
  <c r="I299" i="17"/>
  <c r="I300" i="17" a="1"/>
  <c r="I300" i="17"/>
  <c r="I301" i="17" a="1"/>
  <c r="I301" i="17"/>
  <c r="I302" i="17" a="1"/>
  <c r="I302" i="17"/>
  <c r="I303" i="17" a="1"/>
  <c r="I303" i="17"/>
  <c r="I304" i="17" a="1"/>
  <c r="I304" i="17"/>
  <c r="I305" i="17" a="1"/>
  <c r="I305" i="17"/>
  <c r="I306" i="17" a="1"/>
  <c r="I306" i="17"/>
  <c r="I307" i="17" a="1"/>
  <c r="I307" i="17"/>
  <c r="I308" i="17" a="1"/>
  <c r="I308" i="17"/>
  <c r="I309" i="17" a="1"/>
  <c r="I309" i="17"/>
  <c r="I310" i="17" a="1"/>
  <c r="I310" i="17"/>
  <c r="I311" i="17" a="1"/>
  <c r="I311" i="17"/>
  <c r="I312" i="17" a="1"/>
  <c r="I312" i="17"/>
  <c r="I313" i="17" a="1"/>
  <c r="I313" i="17"/>
  <c r="I314" i="17" a="1"/>
  <c r="I314" i="17"/>
  <c r="I315" i="17" a="1"/>
  <c r="I315" i="17"/>
  <c r="I316" i="17" a="1"/>
  <c r="I316" i="17"/>
  <c r="I317" i="17" a="1"/>
  <c r="I317" i="17"/>
  <c r="I318" i="17" a="1"/>
  <c r="I318" i="17"/>
  <c r="I319" i="17" a="1"/>
  <c r="I319" i="17"/>
  <c r="I320" i="17" a="1"/>
  <c r="I320" i="17"/>
  <c r="I321" i="17" a="1"/>
  <c r="I321" i="17"/>
  <c r="I322" i="17" a="1"/>
  <c r="I322" i="17"/>
  <c r="I323" i="17" a="1"/>
  <c r="I323" i="17"/>
  <c r="I324" i="17" a="1"/>
  <c r="I324" i="17"/>
  <c r="I325" i="17" a="1"/>
  <c r="I325" i="17"/>
  <c r="I326" i="17" a="1"/>
  <c r="I326" i="17"/>
  <c r="I327" i="17" a="1"/>
  <c r="I327" i="17"/>
  <c r="I328" i="17" a="1"/>
  <c r="I328" i="17"/>
  <c r="I329" i="17" a="1"/>
  <c r="I329" i="17"/>
  <c r="I330" i="17" a="1"/>
  <c r="I330" i="17"/>
  <c r="I331" i="17" a="1"/>
  <c r="I331" i="17"/>
  <c r="I332" i="17" a="1"/>
  <c r="I332" i="17"/>
  <c r="I333" i="17" a="1"/>
  <c r="I333" i="17"/>
  <c r="I334" i="17" a="1"/>
  <c r="I334" i="17"/>
  <c r="I335" i="17" a="1"/>
  <c r="I335" i="17"/>
  <c r="I336" i="17" a="1"/>
  <c r="I336" i="17"/>
  <c r="I337" i="17" a="1"/>
  <c r="I337" i="17"/>
  <c r="I338" i="17" a="1"/>
  <c r="I338" i="17"/>
  <c r="I339" i="17" a="1"/>
  <c r="I339" i="17"/>
  <c r="I340" i="17" a="1"/>
  <c r="I340" i="17"/>
  <c r="I341" i="17" a="1"/>
  <c r="I341" i="17"/>
  <c r="I342" i="17" a="1"/>
  <c r="I342" i="17"/>
  <c r="I343" i="17" a="1"/>
  <c r="I343" i="17"/>
  <c r="I344" i="17" a="1"/>
  <c r="I344" i="17"/>
  <c r="I345" i="17" a="1"/>
  <c r="I345" i="17"/>
  <c r="I346" i="17" a="1"/>
  <c r="I346" i="17"/>
  <c r="I347" i="17" a="1"/>
  <c r="I347" i="17"/>
  <c r="I348" i="17" a="1"/>
  <c r="I348" i="17"/>
  <c r="I349" i="17" a="1"/>
  <c r="I349" i="17"/>
  <c r="I350" i="17" a="1"/>
  <c r="I350" i="17"/>
  <c r="I351" i="17" a="1"/>
  <c r="I351" i="17"/>
  <c r="I352" i="17" a="1"/>
  <c r="I352" i="17"/>
  <c r="I353" i="17" a="1"/>
  <c r="I353" i="17"/>
  <c r="I354" i="17" a="1"/>
  <c r="I354" i="17"/>
  <c r="I355" i="17" a="1"/>
  <c r="I355" i="17"/>
  <c r="I356" i="17" a="1"/>
  <c r="I356" i="17"/>
  <c r="I357" i="17" a="1"/>
  <c r="I357" i="17"/>
  <c r="I358" i="17" a="1"/>
  <c r="I358" i="17"/>
  <c r="I359" i="17" a="1"/>
  <c r="I359" i="17"/>
  <c r="I360" i="17" a="1"/>
  <c r="I360" i="17"/>
  <c r="I361" i="17" a="1"/>
  <c r="I361" i="17"/>
  <c r="I362" i="17" a="1"/>
  <c r="I362" i="17"/>
  <c r="I363" i="17" a="1"/>
  <c r="I363" i="17"/>
  <c r="I364" i="17" a="1"/>
  <c r="I364" i="17"/>
  <c r="I365" i="17" a="1"/>
  <c r="I365" i="17"/>
  <c r="I366" i="17" a="1"/>
  <c r="I366" i="17"/>
  <c r="I367" i="17" a="1"/>
  <c r="I367" i="17"/>
  <c r="I368" i="17" a="1"/>
  <c r="I368" i="17"/>
  <c r="I369" i="17" a="1"/>
  <c r="I369" i="17"/>
  <c r="I370" i="17" a="1"/>
  <c r="I370" i="17"/>
  <c r="I371" i="17" a="1"/>
  <c r="I371" i="17"/>
  <c r="I372" i="17" a="1"/>
  <c r="I372" i="17"/>
  <c r="I373" i="17" a="1"/>
  <c r="I373" i="17"/>
  <c r="I374" i="17" a="1"/>
  <c r="I374" i="17"/>
  <c r="I375" i="17" a="1"/>
  <c r="I375" i="17"/>
  <c r="I376" i="17" a="1"/>
  <c r="I376" i="17"/>
  <c r="I377" i="17" a="1"/>
  <c r="I377" i="17"/>
  <c r="I378" i="17" a="1"/>
  <c r="I378" i="17"/>
  <c r="I379" i="17" a="1"/>
  <c r="I379" i="17"/>
  <c r="I380" i="17" a="1"/>
  <c r="I380" i="17"/>
  <c r="I381" i="17" a="1"/>
  <c r="I381" i="17"/>
  <c r="I382" i="17" a="1"/>
  <c r="I382" i="17"/>
  <c r="I383" i="17" a="1"/>
  <c r="I383" i="17"/>
  <c r="I384" i="17" a="1"/>
  <c r="I384" i="17"/>
  <c r="I385" i="17" a="1"/>
  <c r="I385" i="17"/>
  <c r="I386" i="17" a="1"/>
  <c r="I386" i="17"/>
  <c r="I387" i="17" a="1"/>
  <c r="I387" i="17"/>
  <c r="I388" i="17" a="1"/>
  <c r="I388" i="17"/>
  <c r="I389" i="17" a="1"/>
  <c r="I389" i="17"/>
  <c r="I390" i="17" a="1"/>
  <c r="I390" i="17"/>
  <c r="I391" i="17" a="1"/>
  <c r="I391" i="17"/>
  <c r="I392" i="17" a="1"/>
  <c r="I392" i="17"/>
  <c r="I393" i="17" a="1"/>
  <c r="I393" i="17"/>
  <c r="I394" i="17" a="1"/>
  <c r="I394" i="17"/>
  <c r="I395" i="17" a="1"/>
  <c r="I395" i="17"/>
  <c r="I396" i="17" a="1"/>
  <c r="I396" i="17"/>
  <c r="I397" i="17" a="1"/>
  <c r="I397" i="17"/>
  <c r="I398" i="17" a="1"/>
  <c r="I398" i="17"/>
  <c r="I399" i="17" a="1"/>
  <c r="I399" i="17"/>
  <c r="I400" i="17" a="1"/>
  <c r="I400" i="17"/>
  <c r="I401" i="17" a="1"/>
  <c r="I401" i="17"/>
  <c r="I402" i="17" a="1"/>
  <c r="I402" i="17"/>
  <c r="I403" i="17" a="1"/>
  <c r="I403" i="17"/>
  <c r="I404" i="17" a="1"/>
  <c r="I404" i="17"/>
  <c r="I405" i="17" a="1"/>
  <c r="I405" i="17"/>
  <c r="I406" i="17" a="1"/>
  <c r="I406" i="17"/>
  <c r="I407" i="17" a="1"/>
  <c r="I407" i="17"/>
  <c r="I408" i="17" a="1"/>
  <c r="I408" i="17"/>
  <c r="I409" i="17" a="1"/>
  <c r="I409" i="17"/>
  <c r="I410" i="17" a="1"/>
  <c r="I410" i="17"/>
  <c r="I411" i="17" a="1"/>
  <c r="I411" i="17"/>
  <c r="I412" i="17" a="1"/>
  <c r="I412" i="17"/>
  <c r="I413" i="17" a="1"/>
  <c r="I413" i="17"/>
  <c r="I414" i="17" a="1"/>
  <c r="I414" i="17"/>
  <c r="I415" i="17" a="1"/>
  <c r="I415" i="17"/>
  <c r="I416" i="17" a="1"/>
  <c r="I416" i="17"/>
  <c r="I417" i="17" a="1"/>
  <c r="I417" i="17"/>
  <c r="I418" i="17" a="1"/>
  <c r="I418" i="17"/>
  <c r="I419" i="17" a="1"/>
  <c r="I419" i="17"/>
  <c r="I420" i="17" a="1"/>
  <c r="I420" i="17"/>
  <c r="I421" i="17" a="1"/>
  <c r="I421" i="17"/>
  <c r="I422" i="17" a="1"/>
  <c r="I422" i="17"/>
  <c r="I423" i="17" a="1"/>
  <c r="I423" i="17"/>
  <c r="I424" i="17" a="1"/>
  <c r="I424" i="17"/>
  <c r="I425" i="17" a="1"/>
  <c r="I425" i="17"/>
  <c r="I426" i="17" a="1"/>
  <c r="I426" i="17"/>
  <c r="I427" i="17" a="1"/>
  <c r="I427" i="17"/>
  <c r="I428" i="17" a="1"/>
  <c r="I428" i="17"/>
  <c r="I429" i="17" a="1"/>
  <c r="I429" i="17"/>
  <c r="I430" i="17" a="1"/>
  <c r="I430" i="17"/>
  <c r="I431" i="17" a="1"/>
  <c r="I431" i="17"/>
  <c r="I432" i="17" a="1"/>
  <c r="I432" i="17"/>
  <c r="I433" i="17" a="1"/>
  <c r="I433" i="17"/>
  <c r="I434" i="17" a="1"/>
  <c r="I434" i="17"/>
  <c r="I435" i="17" a="1"/>
  <c r="I435" i="17"/>
  <c r="I436" i="17" a="1"/>
  <c r="I436" i="17"/>
  <c r="I437" i="17" a="1"/>
  <c r="I437" i="17"/>
  <c r="I438" i="17" a="1"/>
  <c r="I438" i="17"/>
  <c r="I439" i="17" a="1"/>
  <c r="I439" i="17"/>
  <c r="I440" i="17" a="1"/>
  <c r="I440" i="17"/>
  <c r="I441" i="17" a="1"/>
  <c r="I441" i="17"/>
  <c r="I442" i="17" a="1"/>
  <c r="I442" i="17"/>
  <c r="I443" i="17" a="1"/>
  <c r="I443" i="17"/>
  <c r="I444" i="17" a="1"/>
  <c r="I444" i="17"/>
  <c r="I445" i="17" a="1"/>
  <c r="I445" i="17"/>
  <c r="I446" i="17" a="1"/>
  <c r="I446" i="17"/>
  <c r="I447" i="17" a="1"/>
  <c r="I447" i="17"/>
  <c r="I448" i="17" a="1"/>
  <c r="I448" i="17"/>
  <c r="I449" i="17" a="1"/>
  <c r="I449" i="17"/>
  <c r="I450" i="17" a="1"/>
  <c r="I450" i="17"/>
  <c r="I451" i="17" a="1"/>
  <c r="I451" i="17"/>
  <c r="I452" i="17" a="1"/>
  <c r="I452" i="17"/>
  <c r="I453" i="17" a="1"/>
  <c r="I453" i="17"/>
  <c r="I454" i="17" a="1"/>
  <c r="I454" i="17"/>
  <c r="I455" i="17" a="1"/>
  <c r="I455" i="17"/>
  <c r="I456" i="17" a="1"/>
  <c r="I456" i="17"/>
  <c r="I457" i="17" a="1"/>
  <c r="I457" i="17"/>
  <c r="I458" i="17" a="1"/>
  <c r="I458" i="17"/>
  <c r="I459" i="17" a="1"/>
  <c r="I459" i="17"/>
  <c r="I460" i="17" a="1"/>
  <c r="I460" i="17"/>
  <c r="I461" i="17" a="1"/>
  <c r="I461" i="17"/>
  <c r="I462" i="17" a="1"/>
  <c r="I462" i="17"/>
  <c r="I463" i="17" a="1"/>
  <c r="I463" i="17"/>
  <c r="I464" i="17" a="1"/>
  <c r="I464" i="17"/>
  <c r="I465" i="17" a="1"/>
  <c r="I465" i="17"/>
  <c r="I466" i="17" a="1"/>
  <c r="I466" i="17"/>
  <c r="I467" i="17" a="1"/>
  <c r="I467" i="17"/>
  <c r="I468" i="17" a="1"/>
  <c r="I468" i="17"/>
  <c r="I469" i="17" a="1"/>
  <c r="I469" i="17"/>
  <c r="I470" i="17" a="1"/>
  <c r="I470" i="17"/>
  <c r="I471" i="17" a="1"/>
  <c r="I471" i="17"/>
  <c r="I472" i="17" a="1"/>
  <c r="I472" i="17"/>
  <c r="I473" i="17" a="1"/>
  <c r="I473" i="17"/>
  <c r="I474" i="17" a="1"/>
  <c r="I474" i="17"/>
  <c r="I475" i="17" a="1"/>
  <c r="I475" i="17"/>
  <c r="I476" i="17" a="1"/>
  <c r="I476" i="17"/>
  <c r="I477" i="17" a="1"/>
  <c r="I477" i="17"/>
  <c r="I478" i="17" a="1"/>
  <c r="I478" i="17"/>
  <c r="I479" i="17" a="1"/>
  <c r="I479" i="17"/>
  <c r="I480" i="17" a="1"/>
  <c r="I480" i="17"/>
  <c r="I481" i="17" a="1"/>
  <c r="I481" i="17"/>
  <c r="I482" i="17" a="1"/>
  <c r="I482" i="17"/>
  <c r="I483" i="17" a="1"/>
  <c r="I483" i="17"/>
  <c r="I484" i="17" a="1"/>
  <c r="I484" i="17"/>
  <c r="I485" i="17" a="1"/>
  <c r="I485" i="17"/>
  <c r="I486" i="17" a="1"/>
  <c r="I486" i="17"/>
  <c r="I487" i="17" a="1"/>
  <c r="I487" i="17"/>
  <c r="I488" i="17" a="1"/>
  <c r="I488" i="17"/>
  <c r="I489" i="17" a="1"/>
  <c r="I489" i="17"/>
  <c r="I490" i="17" a="1"/>
  <c r="I490" i="17"/>
  <c r="I491" i="17" a="1"/>
  <c r="I491" i="17"/>
  <c r="I492" i="17" a="1"/>
  <c r="I492" i="17"/>
  <c r="I493" i="17" a="1"/>
  <c r="I493" i="17"/>
  <c r="I494" i="17" a="1"/>
  <c r="I494" i="17"/>
  <c r="I495" i="17" a="1"/>
  <c r="I495" i="17"/>
  <c r="I496" i="17" a="1"/>
  <c r="I496" i="17"/>
  <c r="I497" i="17" a="1"/>
  <c r="I497" i="17"/>
  <c r="I498" i="17" a="1"/>
  <c r="I498" i="17"/>
  <c r="I499" i="17" a="1"/>
  <c r="I499" i="17"/>
  <c r="I500" i="17" a="1"/>
  <c r="I500" i="17"/>
  <c r="I501" i="17" a="1"/>
  <c r="I501" i="17"/>
  <c r="I502" i="17" a="1"/>
  <c r="I502" i="17"/>
  <c r="I503" i="17" a="1"/>
  <c r="I503" i="17"/>
  <c r="I504" i="17" a="1"/>
  <c r="I504" i="17"/>
  <c r="I505" i="17" a="1"/>
  <c r="I505" i="17"/>
  <c r="I506" i="17" a="1"/>
  <c r="I506" i="17"/>
  <c r="I507" i="17" a="1"/>
  <c r="I507" i="17"/>
  <c r="I508" i="17" a="1"/>
  <c r="I508" i="17"/>
  <c r="I509" i="17" a="1"/>
  <c r="I509" i="17"/>
  <c r="I510" i="17" a="1"/>
  <c r="I510" i="17"/>
  <c r="I511" i="17" a="1"/>
  <c r="I511" i="17"/>
  <c r="I512" i="17" a="1"/>
  <c r="I512" i="17"/>
  <c r="I513" i="17" a="1"/>
  <c r="I513" i="17"/>
  <c r="I514" i="17" a="1"/>
  <c r="I514" i="17"/>
  <c r="I515" i="17" a="1"/>
  <c r="I515" i="17"/>
  <c r="I516" i="17" a="1"/>
  <c r="I516" i="17"/>
  <c r="I517" i="17" a="1"/>
  <c r="I517" i="17"/>
  <c r="I518" i="17" a="1"/>
  <c r="I518" i="17"/>
  <c r="I519" i="17" a="1"/>
  <c r="I519" i="17"/>
  <c r="I520" i="17" a="1"/>
  <c r="I520" i="17"/>
  <c r="I521" i="17" a="1"/>
  <c r="I521" i="17"/>
  <c r="I522" i="17" a="1"/>
  <c r="I522" i="17"/>
  <c r="I523" i="17" a="1"/>
  <c r="I523" i="17"/>
  <c r="I524" i="17" a="1"/>
  <c r="I524" i="17"/>
  <c r="I525" i="17" a="1"/>
  <c r="I525" i="17"/>
  <c r="I526" i="17" a="1"/>
  <c r="I526" i="17"/>
  <c r="I527" i="17" a="1"/>
  <c r="I527" i="17"/>
  <c r="I528" i="17" a="1"/>
  <c r="I528" i="17"/>
  <c r="I529" i="17" a="1"/>
  <c r="I529" i="17"/>
  <c r="I530" i="17" a="1"/>
  <c r="I530" i="17"/>
  <c r="I531" i="17" a="1"/>
  <c r="I531" i="17"/>
  <c r="I532" i="17" a="1"/>
  <c r="I532" i="17"/>
  <c r="I533" i="17" a="1"/>
  <c r="I533" i="17"/>
  <c r="I534" i="17" a="1"/>
  <c r="I534" i="17"/>
  <c r="I535" i="17" a="1"/>
  <c r="I535" i="17"/>
  <c r="I536" i="17" a="1"/>
  <c r="I536" i="17"/>
  <c r="I537" i="17" a="1"/>
  <c r="I537" i="17"/>
  <c r="I538" i="17" a="1"/>
  <c r="I538" i="17"/>
  <c r="I539" i="17" a="1"/>
  <c r="I539" i="17"/>
  <c r="I540" i="17" a="1"/>
  <c r="I540" i="17"/>
  <c r="I541" i="17" a="1"/>
  <c r="I541" i="17"/>
  <c r="I542" i="17" a="1"/>
  <c r="I542" i="17"/>
  <c r="I543" i="17" a="1"/>
  <c r="I543" i="17"/>
  <c r="I544" i="17" a="1"/>
  <c r="I544" i="17"/>
  <c r="I545" i="17" a="1"/>
  <c r="I545" i="17"/>
  <c r="I546" i="17" a="1"/>
  <c r="I546" i="17"/>
  <c r="I547" i="17" a="1"/>
  <c r="I547" i="17"/>
  <c r="I548" i="17" a="1"/>
  <c r="I548" i="17"/>
  <c r="I549" i="17" a="1"/>
  <c r="I549" i="17"/>
  <c r="I550" i="17" a="1"/>
  <c r="I550" i="17"/>
  <c r="I551" i="17" a="1"/>
  <c r="I551" i="17"/>
  <c r="I552" i="17" a="1"/>
  <c r="I552" i="17"/>
  <c r="I553" i="17" a="1"/>
  <c r="I553" i="17"/>
  <c r="I554" i="17" a="1"/>
  <c r="I554" i="17"/>
  <c r="I555" i="17" a="1"/>
  <c r="I555" i="17"/>
  <c r="I556" i="17" a="1"/>
  <c r="I556" i="17"/>
  <c r="I557" i="17" a="1"/>
  <c r="I557" i="17"/>
  <c r="I558" i="17" a="1"/>
  <c r="I558" i="17"/>
  <c r="I559" i="17" a="1"/>
  <c r="I559" i="17"/>
  <c r="I560" i="17" a="1"/>
  <c r="I560" i="17"/>
  <c r="I561" i="17" a="1"/>
  <c r="I561" i="17"/>
  <c r="I562" i="17" a="1"/>
  <c r="I562" i="17"/>
  <c r="I563" i="17" a="1"/>
  <c r="I563" i="17"/>
  <c r="I564" i="17" a="1"/>
  <c r="I564" i="17"/>
  <c r="I565" i="17" a="1"/>
  <c r="I565" i="17"/>
  <c r="I566" i="17" a="1"/>
  <c r="I566" i="17"/>
  <c r="I567" i="17" a="1"/>
  <c r="I567" i="17"/>
  <c r="I568" i="17" a="1"/>
  <c r="I568" i="17"/>
  <c r="I569" i="17" a="1"/>
  <c r="I569" i="17"/>
  <c r="I570" i="17" a="1"/>
  <c r="I570" i="17"/>
  <c r="I571" i="17" a="1"/>
  <c r="I571" i="17"/>
  <c r="I572" i="17" a="1"/>
  <c r="I572" i="17"/>
  <c r="I573" i="17" a="1"/>
  <c r="I573" i="17"/>
  <c r="I574" i="17" a="1"/>
  <c r="I574" i="17"/>
  <c r="I575" i="17" a="1"/>
  <c r="I575" i="17"/>
  <c r="I576" i="17" a="1"/>
  <c r="I576" i="17"/>
  <c r="I577" i="17" a="1"/>
  <c r="I577" i="17"/>
  <c r="I578" i="17" a="1"/>
  <c r="I578" i="17"/>
  <c r="I579" i="17" a="1"/>
  <c r="I579" i="17"/>
  <c r="I580" i="17" a="1"/>
  <c r="I580" i="17"/>
  <c r="I581" i="17" a="1"/>
  <c r="I581" i="17"/>
  <c r="I582" i="17" a="1"/>
  <c r="I582" i="17"/>
  <c r="I583" i="17" a="1"/>
  <c r="I583" i="17"/>
  <c r="I584" i="17" a="1"/>
  <c r="I584" i="17"/>
  <c r="I585" i="17" a="1"/>
  <c r="I585" i="17"/>
  <c r="I586" i="17" a="1"/>
  <c r="I586" i="17"/>
  <c r="I587" i="17" a="1"/>
  <c r="I587" i="17"/>
  <c r="I588" i="17" a="1"/>
  <c r="I588" i="17"/>
  <c r="I589" i="17" a="1"/>
  <c r="I589" i="17"/>
  <c r="I590" i="17" a="1"/>
  <c r="I590" i="17"/>
  <c r="I591" i="17" a="1"/>
  <c r="I591" i="17"/>
  <c r="I592" i="17" a="1"/>
  <c r="I592" i="17"/>
  <c r="I593" i="17" a="1"/>
  <c r="I593" i="17"/>
  <c r="I594" i="17" a="1"/>
  <c r="I594" i="17"/>
  <c r="I595" i="17" a="1"/>
  <c r="I595" i="17"/>
  <c r="I596" i="17" a="1"/>
  <c r="I596" i="17"/>
  <c r="I597" i="17" a="1"/>
  <c r="I597" i="17"/>
  <c r="I598" i="17" a="1"/>
  <c r="I598" i="17"/>
  <c r="I599" i="17" a="1"/>
  <c r="I599" i="17"/>
  <c r="I600" i="17" a="1"/>
  <c r="I600" i="17"/>
  <c r="I601" i="17" a="1"/>
  <c r="I601" i="17"/>
  <c r="I602" i="17" a="1"/>
  <c r="I602" i="17"/>
  <c r="I603" i="17" a="1"/>
  <c r="I603" i="17"/>
  <c r="I604" i="17" a="1"/>
  <c r="I604" i="17"/>
  <c r="I605" i="17" a="1"/>
  <c r="I605" i="17"/>
  <c r="I606" i="17" a="1"/>
  <c r="I606" i="17"/>
  <c r="I607" i="17" a="1"/>
  <c r="I607" i="17"/>
  <c r="I608" i="17" a="1"/>
  <c r="I608" i="17"/>
  <c r="I609" i="17" a="1"/>
  <c r="I609" i="17"/>
  <c r="I610" i="17" a="1"/>
  <c r="I610" i="17"/>
  <c r="I611" i="17" a="1"/>
  <c r="I611" i="17"/>
  <c r="I612" i="17" a="1"/>
  <c r="I612" i="17"/>
  <c r="I613" i="17" a="1"/>
  <c r="I613" i="17"/>
  <c r="I614" i="17" a="1"/>
  <c r="I614" i="17"/>
  <c r="I615" i="17" a="1"/>
  <c r="I615" i="17"/>
  <c r="I616" i="17" a="1"/>
  <c r="I616" i="17"/>
  <c r="I617" i="17" a="1"/>
  <c r="I617" i="17"/>
  <c r="I618" i="17" a="1"/>
  <c r="I618" i="17"/>
  <c r="I619" i="17" a="1"/>
  <c r="I619" i="17"/>
  <c r="I620" i="17" a="1"/>
  <c r="I620" i="17"/>
  <c r="I621" i="17" a="1"/>
  <c r="I621" i="17"/>
  <c r="I622" i="17" a="1"/>
  <c r="I622" i="17"/>
  <c r="I623" i="17" a="1"/>
  <c r="I623" i="17"/>
  <c r="I624" i="17" a="1"/>
  <c r="I624" i="17"/>
  <c r="I625" i="17" a="1"/>
  <c r="I625" i="17"/>
  <c r="I626" i="17" a="1"/>
  <c r="I626" i="17"/>
  <c r="I627" i="17" a="1"/>
  <c r="I627" i="17"/>
  <c r="I628" i="17" a="1"/>
  <c r="I628" i="17"/>
  <c r="I629" i="17" a="1"/>
  <c r="I629" i="17"/>
  <c r="I630" i="17" a="1"/>
  <c r="I630" i="17"/>
  <c r="I631" i="17" a="1"/>
  <c r="I631" i="17"/>
  <c r="I632" i="17" a="1"/>
  <c r="I632" i="17"/>
  <c r="I633" i="17" a="1"/>
  <c r="I633" i="17"/>
  <c r="I634" i="17" a="1"/>
  <c r="I634" i="17"/>
  <c r="I635" i="17" a="1"/>
  <c r="I635" i="17"/>
  <c r="I636" i="17" a="1"/>
  <c r="I636" i="17"/>
  <c r="I637" i="17" a="1"/>
  <c r="I637" i="17"/>
  <c r="I638" i="17" a="1"/>
  <c r="I638" i="17"/>
  <c r="I639" i="17" a="1"/>
  <c r="I639" i="17"/>
  <c r="I640" i="17" a="1"/>
  <c r="I640" i="17"/>
  <c r="I641" i="17" a="1"/>
  <c r="I641" i="17"/>
  <c r="I642" i="17" a="1"/>
  <c r="I642" i="17"/>
  <c r="I643" i="17" a="1"/>
  <c r="I643" i="17"/>
  <c r="I644" i="17" a="1"/>
  <c r="I644" i="17"/>
  <c r="I645" i="17" a="1"/>
  <c r="I645" i="17"/>
  <c r="I646" i="17" a="1"/>
  <c r="I646" i="17"/>
  <c r="I647" i="17" a="1"/>
  <c r="I647" i="17"/>
  <c r="I648" i="17" a="1"/>
  <c r="I648" i="17"/>
  <c r="I649" i="17" a="1"/>
  <c r="I649" i="17"/>
  <c r="I650" i="17" a="1"/>
  <c r="I650" i="17"/>
  <c r="I651" i="17" a="1"/>
  <c r="I651" i="17"/>
  <c r="I652" i="17" a="1"/>
  <c r="I652" i="17"/>
  <c r="I653" i="17" a="1"/>
  <c r="I653" i="17"/>
  <c r="I654" i="17" a="1"/>
  <c r="I654" i="17"/>
  <c r="I655" i="17" a="1"/>
  <c r="I655" i="17"/>
  <c r="I656" i="17" a="1"/>
  <c r="I656" i="17"/>
  <c r="I657" i="17" a="1"/>
  <c r="I657" i="17"/>
  <c r="I658" i="17" a="1"/>
  <c r="I658" i="17"/>
  <c r="I659" i="17" a="1"/>
  <c r="I659" i="17"/>
  <c r="I660" i="17" a="1"/>
  <c r="I660" i="17"/>
  <c r="I661" i="17" a="1"/>
  <c r="I661" i="17"/>
  <c r="I662" i="17" a="1"/>
  <c r="I662" i="17"/>
  <c r="I663" i="17" a="1"/>
  <c r="I663" i="17"/>
  <c r="I664" i="17" a="1"/>
  <c r="I664" i="17"/>
  <c r="I665" i="17" a="1"/>
  <c r="I665" i="17"/>
  <c r="I666" i="17" a="1"/>
  <c r="I666" i="17"/>
  <c r="I667" i="17" a="1"/>
  <c r="I667" i="17"/>
  <c r="I668" i="17" a="1"/>
  <c r="I668" i="17"/>
  <c r="I669" i="17" a="1"/>
  <c r="I669" i="17"/>
  <c r="I670" i="17" a="1"/>
  <c r="I670" i="17"/>
  <c r="I671" i="17" a="1"/>
  <c r="I671" i="17"/>
  <c r="I672" i="17" a="1"/>
  <c r="I672" i="17"/>
  <c r="I673" i="17" a="1"/>
  <c r="I673" i="17"/>
  <c r="I674" i="17" a="1"/>
  <c r="I674" i="17"/>
  <c r="I675" i="17" a="1"/>
  <c r="I675" i="17"/>
  <c r="I676" i="17" a="1"/>
  <c r="I676" i="17"/>
  <c r="I677" i="17" a="1"/>
  <c r="I677" i="17"/>
  <c r="I678" i="17" a="1"/>
  <c r="I678" i="17"/>
  <c r="I679" i="17" a="1"/>
  <c r="I679" i="17"/>
  <c r="I680" i="17" a="1"/>
  <c r="I680" i="17"/>
  <c r="I681" i="17" a="1"/>
  <c r="I681" i="17"/>
  <c r="I682" i="17" a="1"/>
  <c r="I682" i="17"/>
  <c r="I683" i="17" a="1"/>
  <c r="I683" i="17"/>
  <c r="I684" i="17" a="1"/>
  <c r="I684" i="17"/>
  <c r="I685" i="17" a="1"/>
  <c r="I685" i="17"/>
  <c r="I686" i="17" a="1"/>
  <c r="I686" i="17"/>
  <c r="I687" i="17" a="1"/>
  <c r="I687" i="17"/>
  <c r="I688" i="17" a="1"/>
  <c r="I688" i="17"/>
  <c r="I689" i="17" a="1"/>
  <c r="I689" i="17"/>
  <c r="I690" i="17" a="1"/>
  <c r="I690" i="17"/>
  <c r="I691" i="17" a="1"/>
  <c r="I691" i="17"/>
  <c r="I692" i="17" a="1"/>
  <c r="I692" i="17"/>
  <c r="I693" i="17" a="1"/>
  <c r="I693" i="17"/>
  <c r="I694" i="17" a="1"/>
  <c r="I694" i="17"/>
  <c r="I695" i="17" a="1"/>
  <c r="I695" i="17"/>
  <c r="I696" i="17" a="1"/>
  <c r="I696" i="17"/>
  <c r="I697" i="17" a="1"/>
  <c r="I697" i="17"/>
  <c r="I698" i="17" a="1"/>
  <c r="I698" i="17"/>
  <c r="I699" i="17" a="1"/>
  <c r="I699" i="17"/>
  <c r="I700" i="17" a="1"/>
  <c r="I700" i="17"/>
  <c r="I701" i="17" a="1"/>
  <c r="I701" i="17"/>
  <c r="I702" i="17" a="1"/>
  <c r="I702" i="17"/>
  <c r="I703" i="17" a="1"/>
  <c r="I703" i="17"/>
  <c r="I704" i="17" a="1"/>
  <c r="I704" i="17"/>
  <c r="I705" i="17" a="1"/>
  <c r="I705" i="17"/>
  <c r="I706" i="17" a="1"/>
  <c r="I706" i="17"/>
  <c r="I707" i="17" a="1"/>
  <c r="I707" i="17"/>
  <c r="I708" i="17" a="1"/>
  <c r="I708" i="17"/>
  <c r="I709" i="17" a="1"/>
  <c r="I709" i="17"/>
  <c r="I710" i="17" a="1"/>
  <c r="I710" i="17"/>
  <c r="I711" i="17" a="1"/>
  <c r="I711" i="17"/>
  <c r="I712" i="17" a="1"/>
  <c r="I712" i="17"/>
  <c r="I713" i="17" a="1"/>
  <c r="I713" i="17"/>
  <c r="I714" i="17" a="1"/>
  <c r="I714" i="17"/>
  <c r="I715" i="17" a="1"/>
  <c r="I715" i="17"/>
  <c r="I716" i="17" a="1"/>
  <c r="I716" i="17"/>
  <c r="I717" i="17" a="1"/>
  <c r="I717" i="17"/>
  <c r="I718" i="17" a="1"/>
  <c r="I718" i="17"/>
  <c r="I719" i="17" a="1"/>
  <c r="I719" i="17"/>
  <c r="I720" i="17" a="1"/>
  <c r="I720" i="17"/>
  <c r="I721" i="17" a="1"/>
  <c r="I721" i="17"/>
  <c r="I722" i="17" a="1"/>
  <c r="I722" i="17"/>
  <c r="I723" i="17" a="1"/>
  <c r="I723" i="17"/>
  <c r="I724" i="17" a="1"/>
  <c r="I724" i="17"/>
  <c r="I725" i="17" a="1"/>
  <c r="I725" i="17"/>
  <c r="I726" i="17" a="1"/>
  <c r="I726" i="17"/>
  <c r="I727" i="17" a="1"/>
  <c r="I727" i="17"/>
  <c r="I728" i="17" a="1"/>
  <c r="I728" i="17"/>
  <c r="I729" i="17" a="1"/>
  <c r="I729" i="17"/>
  <c r="I730" i="17" a="1"/>
  <c r="I730" i="17"/>
  <c r="I731" i="17" a="1"/>
  <c r="I731" i="17"/>
  <c r="I732" i="17" a="1"/>
  <c r="I732" i="17"/>
  <c r="I733" i="17" a="1"/>
  <c r="I733" i="17"/>
  <c r="I734" i="17" a="1"/>
  <c r="I734" i="17"/>
  <c r="I735" i="17" a="1"/>
  <c r="I735" i="17"/>
  <c r="I736" i="17" a="1"/>
  <c r="I736" i="17"/>
  <c r="I737" i="17" a="1"/>
  <c r="I737" i="17"/>
  <c r="I738" i="17" a="1"/>
  <c r="I738" i="17"/>
  <c r="I739" i="17" a="1"/>
  <c r="I739" i="17"/>
  <c r="I740" i="17" a="1"/>
  <c r="I740" i="17"/>
  <c r="I741" i="17" a="1"/>
  <c r="I741" i="17"/>
  <c r="I742" i="17" a="1"/>
  <c r="I742" i="17"/>
  <c r="I743" i="17" a="1"/>
  <c r="I743" i="17"/>
  <c r="I744" i="17" a="1"/>
  <c r="I744" i="17"/>
  <c r="I745" i="17" a="1"/>
  <c r="I745" i="17"/>
  <c r="I746" i="17" a="1"/>
  <c r="I746" i="17"/>
  <c r="I747" i="17" a="1"/>
  <c r="I747" i="17"/>
  <c r="I748" i="17" a="1"/>
  <c r="I748" i="17"/>
  <c r="I749" i="17" a="1"/>
  <c r="I749" i="17"/>
  <c r="I750" i="17" a="1"/>
  <c r="I750" i="17"/>
  <c r="I751" i="17" a="1"/>
  <c r="I751" i="17"/>
  <c r="I752" i="17" a="1"/>
  <c r="I752" i="17"/>
  <c r="I753" i="17" a="1"/>
  <c r="I753" i="17"/>
  <c r="I754" i="17" a="1"/>
  <c r="I754" i="17"/>
  <c r="I755" i="17" a="1"/>
  <c r="I755" i="17"/>
  <c r="I756" i="17" a="1"/>
  <c r="I756" i="17"/>
  <c r="I757" i="17" a="1"/>
  <c r="I757" i="17"/>
  <c r="I758" i="17" a="1"/>
  <c r="I758" i="17"/>
  <c r="I759" i="17" a="1"/>
  <c r="I759" i="17"/>
  <c r="I760" i="17" a="1"/>
  <c r="I760" i="17"/>
  <c r="I761" i="17" a="1"/>
  <c r="I761" i="17"/>
  <c r="I762" i="17" a="1"/>
  <c r="I762" i="17"/>
  <c r="I763" i="17" a="1"/>
  <c r="I763" i="17"/>
  <c r="I764" i="17" a="1"/>
  <c r="I764" i="17"/>
  <c r="I765" i="17" a="1"/>
  <c r="I765" i="17"/>
  <c r="I766" i="17" a="1"/>
  <c r="I766" i="17"/>
  <c r="I767" i="17" a="1"/>
  <c r="I767" i="17"/>
  <c r="I768" i="17" a="1"/>
  <c r="I768" i="17"/>
  <c r="I769" i="17" a="1"/>
  <c r="I769" i="17"/>
  <c r="I770" i="17" a="1"/>
  <c r="I770" i="17"/>
  <c r="I771" i="17" a="1"/>
  <c r="I771" i="17"/>
  <c r="I772" i="17" a="1"/>
  <c r="I772" i="17"/>
  <c r="I773" i="17" a="1"/>
  <c r="I773" i="17"/>
  <c r="I774" i="17" a="1"/>
  <c r="I774" i="17"/>
  <c r="I775" i="17" a="1"/>
  <c r="I775" i="17"/>
  <c r="I776" i="17" a="1"/>
  <c r="I776" i="17"/>
  <c r="I777" i="17" a="1"/>
  <c r="I777" i="17"/>
  <c r="I778" i="17" a="1"/>
  <c r="I778" i="17"/>
  <c r="I779" i="17" a="1"/>
  <c r="I779" i="17"/>
  <c r="I780" i="17" a="1"/>
  <c r="I780" i="17"/>
  <c r="I781" i="17" a="1"/>
  <c r="I781" i="17"/>
  <c r="I782" i="17" a="1"/>
  <c r="I782" i="17"/>
  <c r="I783" i="17" a="1"/>
  <c r="I783" i="17"/>
  <c r="I784" i="17" a="1"/>
  <c r="I784" i="17"/>
  <c r="I785" i="17" a="1"/>
  <c r="I785" i="17"/>
  <c r="I786" i="17" a="1"/>
  <c r="I786" i="17"/>
  <c r="I787" i="17" a="1"/>
  <c r="I787" i="17"/>
  <c r="I788" i="17" a="1"/>
  <c r="I788" i="17"/>
  <c r="I789" i="17" a="1"/>
  <c r="I789" i="17"/>
  <c r="I790" i="17" a="1"/>
  <c r="I790" i="17"/>
  <c r="I791" i="17" a="1"/>
  <c r="I791" i="17"/>
  <c r="I792" i="17" a="1"/>
  <c r="I792" i="17"/>
  <c r="I793" i="17" a="1"/>
  <c r="I793" i="17"/>
  <c r="I794" i="17" a="1"/>
  <c r="I794" i="17"/>
  <c r="I795" i="17" a="1"/>
  <c r="I795" i="17"/>
  <c r="I796" i="17" a="1"/>
  <c r="I796" i="17"/>
  <c r="I797" i="17" a="1"/>
  <c r="I797" i="17"/>
  <c r="I798" i="17" a="1"/>
  <c r="I798" i="17"/>
  <c r="I799" i="17" a="1"/>
  <c r="I799" i="17"/>
  <c r="I800" i="17" a="1"/>
  <c r="I800" i="17"/>
  <c r="I801" i="17" a="1"/>
  <c r="I801" i="17"/>
  <c r="I802" i="17" a="1"/>
  <c r="I802" i="17"/>
  <c r="I803" i="17" a="1"/>
  <c r="I803" i="17"/>
  <c r="I804" i="17" a="1"/>
  <c r="I804" i="17"/>
  <c r="I805" i="17" a="1"/>
  <c r="I805" i="17"/>
  <c r="I806" i="17" a="1"/>
  <c r="I806" i="17"/>
  <c r="I807" i="17" a="1"/>
  <c r="I807" i="17"/>
  <c r="I808" i="17" a="1"/>
  <c r="I808" i="17"/>
  <c r="I809" i="17" a="1"/>
  <c r="I809" i="17"/>
  <c r="I810" i="17" a="1"/>
  <c r="I810" i="17"/>
  <c r="I811" i="17" a="1"/>
  <c r="I811" i="17"/>
  <c r="I812" i="17" a="1"/>
  <c r="I812" i="17"/>
  <c r="I813" i="17" a="1"/>
  <c r="I813" i="17"/>
  <c r="I814" i="17" a="1"/>
  <c r="I814" i="17"/>
  <c r="I815" i="17" a="1"/>
  <c r="I815" i="17"/>
  <c r="I816" i="17" a="1"/>
  <c r="I816" i="17"/>
  <c r="I817" i="17" a="1"/>
  <c r="I817" i="17"/>
  <c r="I818" i="17" a="1"/>
  <c r="I818" i="17"/>
  <c r="I819" i="17" a="1"/>
  <c r="I819" i="17"/>
  <c r="I820" i="17" a="1"/>
  <c r="I820" i="17"/>
  <c r="I821" i="17" a="1"/>
  <c r="I821" i="17"/>
  <c r="I822" i="17" a="1"/>
  <c r="I822" i="17"/>
  <c r="I823" i="17" a="1"/>
  <c r="I823" i="17"/>
  <c r="I824" i="17" a="1"/>
  <c r="I824" i="17"/>
  <c r="I825" i="17" a="1"/>
  <c r="I825" i="17"/>
  <c r="I826" i="17" a="1"/>
  <c r="I826" i="17"/>
  <c r="I827" i="17" a="1"/>
  <c r="I827" i="17"/>
  <c r="I828" i="17" a="1"/>
  <c r="I828" i="17"/>
  <c r="I829" i="17" a="1"/>
  <c r="I829" i="17"/>
  <c r="I830" i="17" a="1"/>
  <c r="I830" i="17"/>
  <c r="I831" i="17" a="1"/>
  <c r="I831" i="17"/>
  <c r="I832" i="17" a="1"/>
  <c r="I832" i="17"/>
  <c r="I833" i="17" a="1"/>
  <c r="I833" i="17"/>
  <c r="I834" i="17" a="1"/>
  <c r="I834" i="17"/>
  <c r="I835" i="17" a="1"/>
  <c r="I835" i="17"/>
  <c r="I836" i="17" a="1"/>
  <c r="I836" i="17"/>
  <c r="I837" i="17" a="1"/>
  <c r="I837" i="17"/>
  <c r="I838" i="17" a="1"/>
  <c r="I838" i="17"/>
  <c r="I839" i="17" a="1"/>
  <c r="I839" i="17"/>
  <c r="I840" i="17" a="1"/>
  <c r="I840" i="17"/>
  <c r="I841" i="17" a="1"/>
  <c r="I841" i="17"/>
  <c r="I842" i="17" a="1"/>
  <c r="I842" i="17"/>
  <c r="I843" i="17" a="1"/>
  <c r="I843" i="17"/>
  <c r="I844" i="17" a="1"/>
  <c r="I844" i="17"/>
  <c r="I845" i="17" a="1"/>
  <c r="I845" i="17"/>
  <c r="I846" i="17" a="1"/>
  <c r="I846" i="17"/>
  <c r="I847" i="17" a="1"/>
  <c r="I847" i="17"/>
  <c r="I848" i="17" a="1"/>
  <c r="I848" i="17"/>
  <c r="I849" i="17" a="1"/>
  <c r="I849" i="17"/>
  <c r="I850" i="17" a="1"/>
  <c r="I850" i="17"/>
  <c r="I851" i="17" a="1"/>
  <c r="I851" i="17"/>
  <c r="I852" i="17" a="1"/>
  <c r="I852" i="17"/>
  <c r="I853" i="17" a="1"/>
  <c r="I853" i="17"/>
  <c r="I854" i="17" a="1"/>
  <c r="I854" i="17"/>
  <c r="I855" i="17" a="1"/>
  <c r="I855" i="17"/>
  <c r="I856" i="17" a="1"/>
  <c r="I856" i="17"/>
  <c r="I857" i="17" a="1"/>
  <c r="I857" i="17"/>
  <c r="I858" i="17" a="1"/>
  <c r="I858" i="17"/>
  <c r="I859" i="17" a="1"/>
  <c r="I859" i="17"/>
  <c r="I860" i="17" a="1"/>
  <c r="I860" i="17"/>
  <c r="I861" i="17" a="1"/>
  <c r="I861" i="17"/>
  <c r="I862" i="17" a="1"/>
  <c r="I862" i="17"/>
  <c r="I863" i="17" a="1"/>
  <c r="I863" i="17"/>
  <c r="I864" i="17" a="1"/>
  <c r="I864" i="17"/>
  <c r="I865" i="17" a="1"/>
  <c r="I865" i="17"/>
  <c r="I866" i="17" a="1"/>
  <c r="I866" i="17"/>
  <c r="I867" i="17" a="1"/>
  <c r="I867" i="17"/>
  <c r="I868" i="17" a="1"/>
  <c r="I868" i="17"/>
  <c r="I869" i="17" a="1"/>
  <c r="I869" i="17"/>
  <c r="I870" i="17" a="1"/>
  <c r="I870" i="17"/>
  <c r="I871" i="17" a="1"/>
  <c r="I871" i="17"/>
  <c r="I872" i="17" a="1"/>
  <c r="I872" i="17"/>
  <c r="I873" i="17" a="1"/>
  <c r="I873" i="17"/>
  <c r="I874" i="17" a="1"/>
  <c r="I874" i="17"/>
  <c r="I875" i="17" a="1"/>
  <c r="I875" i="17"/>
  <c r="I876" i="17" a="1"/>
  <c r="I876" i="17"/>
  <c r="I877" i="17" a="1"/>
  <c r="I877" i="17"/>
  <c r="I878" i="17" a="1"/>
  <c r="I878" i="17"/>
  <c r="I879" i="17" a="1"/>
  <c r="I879" i="17"/>
  <c r="I880" i="17" a="1"/>
  <c r="I880" i="17"/>
  <c r="I881" i="17" a="1"/>
  <c r="I881" i="17"/>
  <c r="I882" i="17" a="1"/>
  <c r="I882" i="17"/>
  <c r="I883" i="17" a="1"/>
  <c r="I883" i="17"/>
  <c r="I884" i="17" a="1"/>
  <c r="I884" i="17"/>
  <c r="I885" i="17" a="1"/>
  <c r="I885" i="17"/>
  <c r="I886" i="17" a="1"/>
  <c r="I886" i="17"/>
  <c r="I887" i="17" a="1"/>
  <c r="I887" i="17"/>
  <c r="I888" i="17" a="1"/>
  <c r="I888" i="17"/>
  <c r="I889" i="17" a="1"/>
  <c r="I889" i="17"/>
  <c r="I890" i="17" a="1"/>
  <c r="I890" i="17"/>
  <c r="I891" i="17" a="1"/>
  <c r="I891" i="17"/>
  <c r="I892" i="17" a="1"/>
  <c r="I892" i="17"/>
  <c r="I893" i="17" a="1"/>
  <c r="I893" i="17"/>
  <c r="I894" i="17" a="1"/>
  <c r="I894" i="17"/>
  <c r="I895" i="17" a="1"/>
  <c r="I895" i="17"/>
  <c r="I896" i="17" a="1"/>
  <c r="I896" i="17"/>
  <c r="I897" i="17" a="1"/>
  <c r="I897" i="17"/>
  <c r="I898" i="17" a="1"/>
  <c r="I898" i="17"/>
  <c r="I899" i="17" a="1"/>
  <c r="I899" i="17"/>
  <c r="I900" i="17" a="1"/>
  <c r="I900" i="17"/>
  <c r="I901" i="17" a="1"/>
  <c r="I901" i="17"/>
  <c r="I902" i="17" a="1"/>
  <c r="I902" i="17"/>
  <c r="I903" i="17" a="1"/>
  <c r="I903" i="17"/>
  <c r="I904" i="17" a="1"/>
  <c r="I904" i="17"/>
  <c r="I905" i="17" a="1"/>
  <c r="I905" i="17"/>
  <c r="I906" i="17" a="1"/>
  <c r="I906" i="17"/>
  <c r="I907" i="17" a="1"/>
  <c r="I907" i="17"/>
  <c r="I908" i="17" a="1"/>
  <c r="I908" i="17"/>
  <c r="I909" i="17" a="1"/>
  <c r="I909" i="17"/>
  <c r="I910" i="17" a="1"/>
  <c r="I910" i="17"/>
  <c r="I911" i="17" a="1"/>
  <c r="I911" i="17"/>
  <c r="I912" i="17" a="1"/>
  <c r="I912" i="17"/>
  <c r="I913" i="17" a="1"/>
  <c r="I913" i="17"/>
  <c r="I914" i="17" a="1"/>
  <c r="I914" i="17"/>
  <c r="I915" i="17" a="1"/>
  <c r="I915" i="17"/>
  <c r="I916" i="17" a="1"/>
  <c r="I916" i="17"/>
  <c r="I917" i="17" a="1"/>
  <c r="I917" i="17"/>
  <c r="I918" i="17" a="1"/>
  <c r="I918" i="17"/>
  <c r="I919" i="17" a="1"/>
  <c r="I919" i="17"/>
  <c r="I920" i="17" a="1"/>
  <c r="I920" i="17"/>
  <c r="I921" i="17" a="1"/>
  <c r="I921" i="17"/>
  <c r="I922" i="17" a="1"/>
  <c r="I922" i="17"/>
  <c r="I923" i="17" a="1"/>
  <c r="I923" i="17"/>
  <c r="I924" i="17" a="1"/>
  <c r="I924" i="17"/>
  <c r="I925" i="17" a="1"/>
  <c r="I925" i="17"/>
  <c r="I926" i="17" a="1"/>
  <c r="I926" i="17"/>
  <c r="I927" i="17" a="1"/>
  <c r="I927" i="17"/>
  <c r="I928" i="17" a="1"/>
  <c r="I928" i="17"/>
  <c r="I929" i="17" a="1"/>
  <c r="I929" i="17"/>
  <c r="I930" i="17" a="1"/>
  <c r="I930" i="17"/>
  <c r="I931" i="17" a="1"/>
  <c r="I931" i="17"/>
  <c r="I932" i="17" a="1"/>
  <c r="I932" i="17"/>
  <c r="I933" i="17" a="1"/>
  <c r="I933" i="17"/>
  <c r="I934" i="17" a="1"/>
  <c r="I934" i="17"/>
  <c r="I935" i="17" a="1"/>
  <c r="I935" i="17"/>
  <c r="I936" i="17" a="1"/>
  <c r="I936" i="17"/>
  <c r="I937" i="17" a="1"/>
  <c r="I937" i="17"/>
  <c r="I938" i="17" a="1"/>
  <c r="I938" i="17"/>
  <c r="I939" i="17" a="1"/>
  <c r="I939" i="17"/>
  <c r="I940" i="17" a="1"/>
  <c r="I940" i="17"/>
  <c r="I941" i="17" a="1"/>
  <c r="I941" i="17"/>
  <c r="I942" i="17" a="1"/>
  <c r="I942" i="17"/>
  <c r="I943" i="17" a="1"/>
  <c r="I943" i="17"/>
  <c r="I944" i="17" a="1"/>
  <c r="I944" i="17"/>
  <c r="I945" i="17" a="1"/>
  <c r="I945" i="17"/>
  <c r="I946" i="17" a="1"/>
  <c r="I946" i="17"/>
  <c r="I947" i="17" a="1"/>
  <c r="I947" i="17"/>
  <c r="I948" i="17" a="1"/>
  <c r="I948" i="17"/>
  <c r="I949" i="17" a="1"/>
  <c r="I949" i="17"/>
  <c r="I950" i="17" a="1"/>
  <c r="I950" i="17"/>
  <c r="I951" i="17" a="1"/>
  <c r="I951" i="17"/>
  <c r="I952" i="17" a="1"/>
  <c r="I952" i="17"/>
  <c r="I953" i="17" a="1"/>
  <c r="I953" i="17"/>
  <c r="I954" i="17" a="1"/>
  <c r="I954" i="17"/>
  <c r="I955" i="17" a="1"/>
  <c r="I955" i="17"/>
  <c r="I956" i="17" a="1"/>
  <c r="I956" i="17"/>
  <c r="I957" i="17" a="1"/>
  <c r="I957" i="17"/>
  <c r="I958" i="17" a="1"/>
  <c r="I958" i="17"/>
  <c r="I959" i="17" a="1"/>
  <c r="I959" i="17"/>
  <c r="I960" i="17" a="1"/>
  <c r="I960" i="17"/>
  <c r="I961" i="17" a="1"/>
  <c r="I961" i="17"/>
  <c r="I962" i="17" a="1"/>
  <c r="I962" i="17"/>
  <c r="I963" i="17" a="1"/>
  <c r="I963" i="17"/>
  <c r="I964" i="17" a="1"/>
  <c r="I964" i="17"/>
  <c r="I965" i="17" a="1"/>
  <c r="I965" i="17"/>
  <c r="I966" i="17" a="1"/>
  <c r="I966" i="17"/>
  <c r="I967" i="17" a="1"/>
  <c r="I967" i="17"/>
  <c r="I968" i="17" a="1"/>
  <c r="I968" i="17"/>
  <c r="I969" i="17" a="1"/>
  <c r="I969" i="17"/>
  <c r="I970" i="17" a="1"/>
  <c r="I970" i="17"/>
  <c r="I971" i="17" a="1"/>
  <c r="I971" i="17"/>
  <c r="I972" i="17" a="1"/>
  <c r="I972" i="17"/>
  <c r="I973" i="17" a="1"/>
  <c r="I973" i="17"/>
  <c r="I974" i="17" a="1"/>
  <c r="I974" i="17"/>
  <c r="I975" i="17" a="1"/>
  <c r="I975" i="17"/>
  <c r="I976" i="17" a="1"/>
  <c r="I976" i="17"/>
  <c r="I977" i="17" a="1"/>
  <c r="I977" i="17"/>
  <c r="I978" i="17" a="1"/>
  <c r="I978" i="17"/>
  <c r="I979" i="17" a="1"/>
  <c r="I979" i="17"/>
  <c r="I980" i="17" a="1"/>
  <c r="I980" i="17"/>
  <c r="I981" i="17" a="1"/>
  <c r="I981" i="17"/>
  <c r="I982" i="17" a="1"/>
  <c r="I982" i="17"/>
  <c r="I983" i="17" a="1"/>
  <c r="I983" i="17"/>
  <c r="I984" i="17" a="1"/>
  <c r="I984" i="17"/>
  <c r="I985" i="17" a="1"/>
  <c r="I985" i="17"/>
  <c r="I986" i="17" a="1"/>
  <c r="I986" i="17"/>
  <c r="I987" i="17" a="1"/>
  <c r="I987" i="17"/>
  <c r="I988" i="17" a="1"/>
  <c r="I988" i="17"/>
  <c r="I989" i="17" a="1"/>
  <c r="I989" i="17"/>
  <c r="I990" i="17" a="1"/>
  <c r="I990" i="17"/>
  <c r="I991" i="17" a="1"/>
  <c r="I991" i="17"/>
  <c r="I992" i="17" a="1"/>
  <c r="I992" i="17"/>
  <c r="I993" i="17" a="1"/>
  <c r="I993" i="17"/>
  <c r="I994" i="17" a="1"/>
  <c r="I994" i="17"/>
  <c r="I995" i="17" a="1"/>
  <c r="I995" i="17"/>
  <c r="I996" i="17" a="1"/>
  <c r="I996" i="17"/>
  <c r="I997" i="17" a="1"/>
  <c r="I997" i="17"/>
  <c r="I998" i="17" a="1"/>
  <c r="I998" i="17"/>
  <c r="I999" i="17" a="1"/>
  <c r="I999" i="17"/>
  <c r="I1000" i="17" a="1"/>
  <c r="I1000" i="17"/>
  <c r="I1001" i="17" a="1"/>
  <c r="I1001" i="17"/>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<sst xmlns="http://schemas.openxmlformats.org/spreadsheetml/2006/main" count="11103" uniqueCount="6215">
  <si>
    <t>Sum of Sales</t>
  </si>
  <si>
    <t>Coffee Type</t>
  </si>
  <si>
    <t>Year</t>
  </si>
  <si>
    <t>month</t>
  </si>
  <si>
    <t>Ara</t>
  </si>
  <si>
    <t>Exc</t>
  </si>
  <si>
    <t>Lib</t>
  </si>
  <si>
    <t>Rob</t>
  </si>
  <si>
    <t>Grand Total</t>
  </si>
  <si>
    <t>2019 Total</t>
  </si>
  <si>
    <t>2020 Total</t>
  </si>
  <si>
    <t>2021 Total</t>
  </si>
  <si>
    <t>2022 Total</t>
  </si>
  <si>
    <t>Country</t>
  </si>
  <si>
    <t>United States</t>
  </si>
  <si>
    <t>United Kingdom</t>
  </si>
  <si>
    <t>Ireland</t>
  </si>
  <si>
    <t>Customer Name</t>
  </si>
  <si>
    <t>Terri Farra</t>
  </si>
  <si>
    <t>Nealson Cuttler</t>
  </si>
  <si>
    <t>Don Flintiff</t>
  </si>
  <si>
    <t>Brenn Dundredge</t>
  </si>
  <si>
    <t>Allis Wilmore</t>
  </si>
  <si>
    <t>Order ID</t>
  </si>
  <si>
    <t>Order Date</t>
  </si>
  <si>
    <t>date</t>
  </si>
  <si>
    <t>Customer ID</t>
  </si>
  <si>
    <t>Product ID</t>
  </si>
  <si>
    <t>Quantity</t>
  </si>
  <si>
    <t>Email</t>
  </si>
  <si>
    <t>Roast Type</t>
  </si>
  <si>
    <t>Size</t>
  </si>
  <si>
    <t>Unit Price</t>
  </si>
  <si>
    <t>Sales</t>
  </si>
  <si>
    <t>Loyalty Card</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</si>
  <si>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</si>
  <si>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</si>
  <si>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</si>
  <si>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</si>
  <si>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</si>
  <si>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</si>
  <si>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</si>
  <si>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</si>
  <si>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</si>
  <si>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</si>
  <si>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</si>
  <si>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</si>
  <si>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</si>
  <si>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</si>
  <si>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</si>
  <si>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</si>
  <si>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</si>
  <si>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</si>
  <si>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</si>
  <si>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</si>
  <si>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</si>
  <si>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</si>
  <si>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</si>
  <si>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</si>
  <si>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</si>
  <si>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</si>
  <si>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</si>
  <si>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</si>
  <si>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</si>
  <si>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</si>
  <si>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</si>
  <si>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</si>
  <si>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</si>
  <si>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</si>
  <si>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</si>
  <si>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</si>
  <si>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</si>
  <si>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</si>
  <si>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</si>
  <si>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</si>
  <si>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</si>
  <si>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</si>
  <si>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</si>
  <si>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</si>
  <si>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</si>
  <si>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</si>
  <si>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</si>
  <si>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</si>
  <si>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</si>
  <si>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</si>
  <si>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</si>
  <si>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</si>
  <si>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</si>
  <si>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</si>
  <si>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</si>
  <si>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</si>
  <si>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</si>
  <si>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</si>
  <si>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</si>
  <si>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</si>
  <si>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</si>
  <si>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</si>
  <si>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</si>
  <si>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</si>
  <si>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</si>
  <si>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</si>
  <si>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</si>
  <si>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</si>
  <si>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</si>
  <si>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</si>
  <si>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</si>
  <si>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</si>
  <si>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</si>
  <si>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</si>
  <si>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</si>
  <si>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</si>
  <si>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</si>
  <si>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</si>
  <si>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</si>
  <si>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</si>
  <si>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</si>
  <si>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</si>
  <si>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</si>
  <si>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</si>
  <si>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</si>
  <si>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</si>
  <si>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</si>
  <si>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</si>
  <si>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</si>
  <si>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</si>
  <si>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</si>
  <si>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</si>
  <si>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</si>
  <si>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</si>
  <si>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</si>
  <si>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</si>
  <si>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</si>
  <si>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</si>
  <si>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</si>
  <si>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</si>
  <si>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</si>
  <si>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</si>
  <si>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</si>
  <si>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</si>
  <si>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</si>
  <si>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</si>
  <si>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</si>
  <si>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</si>
  <si>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</si>
  <si>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</si>
  <si>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</si>
  <si>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</si>
  <si>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</si>
  <si>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</si>
  <si>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</si>
  <si>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</si>
  <si>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</si>
  <si>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</si>
  <si>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</si>
  <si>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</si>
  <si>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</si>
  <si>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</si>
  <si>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</si>
  <si>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</si>
  <si>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</si>
  <si>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</si>
  <si>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</si>
  <si>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</si>
  <si>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</si>
  <si>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</si>
  <si>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</si>
  <si>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</si>
  <si>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</si>
  <si>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</si>
  <si>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</si>
  <si>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</si>
  <si>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</si>
  <si>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</si>
  <si>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</si>
  <si>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</si>
  <si>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</si>
  <si>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</si>
  <si>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</si>
  <si>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</si>
  <si>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</si>
  <si>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</si>
  <si>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</si>
  <si>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</si>
  <si>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</si>
  <si>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</si>
  <si>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</si>
  <si>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</si>
  <si>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</si>
  <si>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</si>
  <si>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</si>
  <si>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</si>
  <si>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</si>
  <si>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</si>
  <si>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</si>
  <si>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</si>
  <si>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</si>
  <si>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</si>
  <si>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</si>
  <si>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</si>
  <si>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</si>
  <si>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</si>
  <si>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</si>
  <si>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</si>
  <si>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</si>
  <si>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</si>
  <si>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</si>
  <si>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</si>
  <si>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</si>
  <si>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</si>
  <si>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</si>
  <si>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</si>
  <si>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</si>
  <si>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</si>
  <si>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</si>
  <si>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</si>
  <si>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</si>
  <si>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</si>
  <si>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</si>
  <si>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</si>
  <si>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</si>
  <si>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</si>
  <si>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</si>
  <si>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</si>
  <si>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</si>
  <si>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</si>
  <si>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</si>
  <si>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</si>
  <si>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</si>
  <si>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</si>
  <si>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</si>
  <si>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</si>
  <si>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</si>
  <si>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</si>
  <si>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</si>
  <si>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</si>
  <si>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</si>
  <si>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</si>
  <si>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</si>
  <si>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</si>
  <si>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</si>
  <si>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</si>
  <si>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</si>
  <si>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</si>
  <si>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</si>
  <si>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</si>
  <si>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</si>
  <si>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</si>
  <si>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</si>
  <si>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</si>
  <si>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</si>
  <si>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</si>
  <si>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</si>
  <si>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</si>
  <si>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</si>
  <si>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</si>
  <si>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</si>
  <si>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</si>
  <si>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</si>
  <si>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</si>
  <si>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</si>
  <si>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</si>
  <si>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</si>
  <si>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</si>
  <si>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</si>
  <si>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</si>
  <si>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</si>
  <si>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</si>
  <si>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</si>
  <si>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</si>
  <si>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</si>
  <si>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</si>
  <si>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</si>
  <si>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</si>
  <si>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</si>
  <si>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</si>
  <si>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</si>
  <si>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</si>
  <si>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</si>
  <si>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</si>
  <si>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</si>
  <si>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</si>
  <si>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</si>
  <si>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</si>
  <si>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</si>
  <si>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</si>
  <si>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</si>
  <si>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</si>
  <si>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</si>
  <si>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</si>
  <si>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</si>
  <si>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</si>
  <si>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</si>
  <si>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</si>
  <si>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</si>
  <si>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</si>
  <si>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</si>
  <si>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</si>
  <si>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</si>
  <si>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</si>
  <si>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</si>
  <si>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</si>
  <si>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</si>
  <si>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</si>
  <si>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</si>
  <si>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</si>
  <si>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</si>
  <si>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</si>
  <si>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</si>
  <si>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</si>
  <si>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</si>
  <si>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</si>
  <si>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</si>
  <si>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</si>
  <si>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</si>
  <si>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</si>
  <si>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</si>
  <si>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</si>
  <si>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</si>
  <si>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</si>
  <si>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</si>
  <si>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</si>
  <si>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</si>
  <si>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</si>
  <si>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</si>
  <si>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</si>
  <si>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</si>
  <si>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</si>
  <si>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</si>
  <si>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</si>
  <si>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</si>
  <si>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</si>
  <si>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</si>
  <si>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</si>
  <si>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</si>
  <si>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</si>
  <si>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</si>
  <si>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</si>
  <si>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</si>
  <si>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</si>
  <si>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</si>
  <si>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</si>
  <si>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</si>
  <si>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</si>
  <si>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</si>
  <si>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</si>
  <si>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</si>
  <si>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</si>
  <si>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</si>
  <si>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</si>
  <si>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</si>
  <si>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</si>
  <si>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</si>
  <si>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</si>
  <si>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</si>
  <si>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</si>
  <si>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</si>
  <si>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</si>
  <si>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</si>
  <si>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</si>
  <si>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</si>
  <si>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</si>
  <si>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</si>
  <si>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</si>
  <si>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</si>
  <si>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</si>
  <si>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</si>
  <si>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</si>
  <si>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</si>
  <si>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</si>
  <si>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</si>
  <si>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</si>
  <si>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</si>
  <si>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</si>
  <si>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</si>
  <si>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</si>
  <si>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</si>
  <si>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</si>
  <si>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</si>
  <si>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</si>
  <si>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</si>
  <si>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</si>
  <si>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</si>
  <si>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</si>
  <si>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</si>
  <si>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</si>
  <si>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</si>
  <si>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</si>
  <si>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</si>
  <si>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</si>
  <si>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</si>
  <si>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</si>
  <si>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</si>
  <si>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</si>
  <si>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</si>
  <si>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</si>
  <si>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</si>
  <si>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</si>
  <si>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</si>
  <si>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</si>
  <si>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</si>
  <si>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</si>
  <si>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</si>
  <si>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</si>
  <si>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</si>
  <si>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</si>
  <si>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</si>
  <si>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</si>
  <si>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</si>
  <si>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</si>
  <si>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</si>
  <si>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</si>
  <si>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</si>
  <si>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</si>
  <si>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</si>
  <si>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</si>
  <si>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</si>
  <si>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</si>
  <si>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</si>
  <si>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</si>
  <si>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</si>
  <si>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</si>
  <si>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</si>
  <si>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</si>
  <si>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</si>
  <si>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</si>
  <si>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</si>
  <si>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</si>
  <si>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</si>
  <si>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</si>
  <si>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</si>
  <si>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</si>
  <si>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</si>
  <si>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</si>
  <si>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</si>
  <si>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</si>
  <si>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</si>
  <si>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</si>
  <si>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</si>
  <si>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</si>
  <si>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</si>
  <si>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</si>
  <si>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</si>
  <si>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</si>
  <si>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</si>
  <si>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</si>
  <si>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</si>
  <si>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</si>
  <si>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</si>
  <si>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</si>
  <si>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</si>
  <si>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</si>
  <si>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</si>
  <si>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</si>
  <si>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</si>
  <si>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</si>
  <si>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</si>
  <si>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</si>
  <si>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</si>
  <si>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</si>
  <si>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</si>
  <si>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</si>
  <si>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</si>
  <si>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</si>
  <si>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</si>
  <si>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</si>
  <si>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</si>
  <si>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</si>
  <si>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</si>
  <si>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</si>
  <si>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</si>
  <si>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</si>
  <si>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</si>
  <si>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</si>
  <si>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</si>
  <si>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</si>
  <si>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</si>
  <si>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</si>
  <si>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</si>
  <si>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</si>
  <si>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</si>
  <si>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</si>
  <si>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</si>
  <si>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</si>
  <si>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</si>
  <si>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</si>
  <si>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</si>
  <si>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</si>
  <si>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</si>
  <si>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</si>
  <si>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</si>
  <si>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</si>
  <si>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</si>
  <si>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</si>
  <si>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</si>
  <si>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</si>
  <si>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</si>
  <si>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</si>
  <si>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</si>
  <si>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</si>
  <si>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</si>
  <si>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</si>
  <si>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</si>
  <si>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</si>
  <si>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</si>
  <si>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</si>
  <si>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</si>
  <si>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</si>
  <si>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</si>
  <si>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</si>
  <si>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</si>
  <si>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</si>
  <si>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</si>
  <si>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</si>
  <si>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</si>
  <si>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</si>
  <si>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</si>
  <si>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</si>
  <si>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</si>
  <si>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</si>
  <si>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</si>
  <si>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</si>
  <si>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</si>
  <si>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</si>
  <si>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</si>
  <si>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</si>
  <si>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</si>
  <si>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</si>
  <si>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</si>
  <si>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</si>
  <si>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</si>
  <si>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</si>
  <si>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</si>
  <si>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</si>
  <si>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</si>
  <si>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</si>
  <si>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</si>
  <si>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</si>
  <si>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</si>
  <si>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</si>
  <si>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</si>
  <si>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</si>
  <si>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</si>
  <si>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</si>
  <si>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</si>
  <si>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</si>
  <si>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</si>
  <si>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</si>
  <si>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</si>
  <si>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</si>
  <si>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</si>
  <si>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</si>
  <si>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</si>
  <si>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</si>
  <si>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</si>
  <si>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</si>
  <si>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</si>
  <si>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</si>
  <si>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</si>
  <si>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</si>
  <si>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</si>
  <si>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</si>
  <si>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</si>
  <si>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</si>
  <si>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</si>
  <si>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</si>
  <si>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</si>
  <si>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</si>
  <si>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</si>
  <si>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</si>
  <si>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</si>
  <si>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</si>
  <si>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</si>
  <si>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</si>
  <si>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</si>
  <si>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</si>
  <si>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</si>
  <si>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</si>
  <si>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</si>
  <si>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</si>
  <si>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</si>
  <si>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</si>
  <si>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</si>
  <si>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</si>
  <si>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</si>
  <si>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</si>
  <si>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</si>
  <si>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</si>
  <si>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</si>
  <si>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</si>
  <si>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</si>
  <si>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</si>
  <si>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</si>
  <si>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</si>
  <si>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</si>
  <si>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</si>
  <si>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</si>
  <si>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</si>
  <si>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</si>
  <si>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</si>
  <si>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</si>
  <si>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</si>
  <si>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</si>
  <si>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</si>
  <si>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</si>
  <si>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</si>
  <si>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</si>
  <si>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</si>
  <si>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</si>
  <si>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</si>
  <si>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</si>
  <si>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</si>
  <si>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</si>
  <si>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</si>
  <si>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</si>
  <si>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</si>
  <si>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</si>
  <si>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</si>
  <si>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</si>
  <si>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</si>
  <si>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</si>
  <si>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</si>
  <si>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</si>
  <si>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</si>
  <si>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</si>
  <si>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</si>
  <si>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</si>
  <si>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</si>
  <si>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</si>
  <si>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</si>
  <si>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</si>
  <si>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</si>
  <si>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</si>
  <si>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</si>
  <si>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</si>
  <si>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</si>
  <si>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</si>
  <si>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</si>
  <si>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</si>
  <si>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</si>
  <si>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</si>
  <si>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</si>
  <si>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</si>
  <si>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</si>
  <si>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</si>
  <si>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</si>
  <si>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</si>
  <si>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</si>
  <si>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</si>
  <si>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</si>
  <si>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</si>
  <si>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</si>
  <si>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</si>
  <si>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</si>
  <si>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</si>
  <si>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</si>
  <si>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</si>
  <si>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</si>
  <si>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</si>
  <si>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</si>
  <si>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</si>
  <si>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</si>
  <si>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</si>
  <si>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</si>
  <si>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</si>
  <si>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</si>
  <si>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</si>
  <si>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</si>
  <si>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</si>
  <si>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</si>
  <si>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</si>
  <si>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</si>
  <si>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</si>
  <si>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</si>
  <si>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</si>
  <si>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</si>
  <si>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</si>
  <si>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</si>
  <si>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</si>
  <si>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</si>
  <si>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</si>
  <si>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</si>
  <si>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</si>
  <si>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</si>
  <si>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</si>
  <si>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</si>
  <si>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</si>
  <si>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</si>
  <si>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</si>
  <si>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</si>
  <si>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</si>
  <si>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</si>
  <si>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</si>
  <si>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</si>
  <si>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</si>
  <si>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</si>
  <si>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</si>
  <si>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</si>
  <si>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</si>
  <si>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</si>
  <si>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</si>
  <si>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</si>
  <si>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</si>
  <si>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</si>
  <si>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</si>
  <si>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</si>
  <si>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</si>
  <si>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</si>
  <si>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</si>
  <si>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</si>
  <si>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</si>
  <si>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</si>
  <si>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</si>
  <si>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</si>
  <si>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</si>
  <si>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</si>
  <si>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</si>
  <si>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</si>
  <si>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</si>
  <si>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</si>
  <si>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</si>
  <si>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</si>
  <si>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</si>
  <si>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</si>
  <si>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</si>
  <si>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</si>
  <si>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</si>
  <si>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</si>
  <si>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</si>
  <si>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</si>
  <si>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</si>
  <si>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</si>
  <si>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</si>
  <si>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</si>
  <si>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</si>
  <si>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</si>
  <si>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</si>
  <si>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</si>
  <si>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</si>
  <si>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</si>
  <si>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</si>
  <si>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</si>
  <si>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</si>
  <si>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</si>
  <si>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</si>
  <si>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</si>
  <si>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</si>
  <si>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</si>
  <si>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</si>
  <si>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</si>
  <si>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</si>
  <si>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</si>
  <si>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</si>
  <si>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</si>
  <si>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</si>
  <si>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</si>
  <si>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</si>
  <si>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</si>
  <si>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</si>
  <si>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</si>
  <si>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</si>
  <si>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</si>
  <si>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</si>
  <si>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</si>
  <si>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</si>
  <si>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</si>
  <si>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</si>
  <si>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</si>
  <si>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</si>
  <si>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</si>
  <si>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</si>
  <si>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</si>
  <si>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</si>
  <si>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</si>
  <si>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</si>
  <si>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</si>
  <si>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</si>
  <si>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</si>
  <si>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</si>
  <si>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</si>
  <si>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</si>
  <si>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</si>
  <si>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</si>
  <si>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</si>
  <si>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</si>
  <si>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</si>
  <si>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</si>
  <si>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</si>
  <si>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</si>
  <si>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</si>
  <si>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</si>
  <si>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</si>
  <si>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</si>
  <si>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</si>
  <si>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</si>
  <si>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</si>
  <si>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</si>
  <si>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</si>
  <si>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</si>
  <si>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</si>
  <si>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</si>
  <si>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</si>
  <si>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</si>
  <si>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</si>
  <si>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</si>
  <si>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</si>
  <si>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</si>
  <si>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</si>
  <si>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</si>
  <si>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</si>
  <si>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</si>
  <si>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</si>
  <si>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</si>
  <si>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</si>
  <si>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</si>
  <si>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</si>
  <si>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</si>
  <si>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</si>
  <si>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</si>
  <si>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</si>
  <si>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</si>
  <si>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</si>
  <si>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</si>
  <si>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</si>
  <si>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</si>
  <si>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</si>
  <si>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</si>
  <si>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</si>
  <si>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</si>
  <si>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</si>
  <si>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</si>
  <si>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</si>
  <si>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</si>
  <si>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</si>
  <si>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</si>
  <si>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</si>
  <si>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</si>
  <si>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</si>
  <si>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</si>
  <si>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</si>
  <si>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</si>
  <si>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</si>
  <si>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</si>
  <si>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</si>
  <si>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</si>
  <si>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</si>
  <si>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</si>
  <si>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</si>
  <si>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</si>
  <si>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</si>
  <si>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</si>
  <si>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</si>
  <si>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</si>
  <si>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</si>
  <si>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</si>
  <si>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</si>
  <si>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</si>
  <si>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</si>
  <si>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</si>
  <si>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</si>
  <si>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</si>
  <si>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</si>
  <si>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</si>
  <si>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</si>
  <si>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</si>
  <si>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</si>
  <si>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</si>
  <si>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</si>
  <si>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</si>
  <si>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</si>
  <si>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</si>
  <si>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</si>
  <si>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</si>
  <si>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</si>
  <si>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</si>
  <si>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</si>
  <si>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</si>
  <si>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</si>
  <si>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</si>
  <si>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</si>
  <si>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</si>
  <si>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</si>
  <si>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</si>
  <si>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</si>
  <si>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</si>
  <si>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</si>
  <si>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</si>
  <si>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</si>
  <si>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</si>
  <si>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</si>
  <si>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</si>
  <si>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</si>
  <si>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</si>
  <si>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</si>
  <si>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</si>
  <si>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</si>
  <si>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</si>
  <si>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</si>
  <si>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</si>
  <si>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</si>
  <si>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</si>
  <si>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</si>
  <si>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</si>
  <si>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</si>
  <si>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</si>
  <si>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</si>
  <si>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</si>
  <si>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</si>
  <si>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</si>
  <si>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</si>
  <si>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</si>
  <si>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</si>
  <si>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</si>
  <si>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</si>
  <si>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</si>
  <si>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</si>
  <si>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</si>
  <si>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</si>
  <si>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</si>
  <si>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</si>
  <si>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</si>
  <si>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</si>
  <si>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</si>
  <si>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</si>
  <si>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</si>
  <si>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</si>
  <si>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</si>
  <si>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</si>
  <si>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</si>
  <si>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</si>
  <si>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</si>
  <si>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</si>
  <si>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</si>
  <si>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</si>
  <si>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</si>
  <si>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</si>
  <si>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</si>
  <si>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</si>
  <si>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</si>
  <si>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</si>
  <si>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</si>
  <si>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</si>
  <si>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</si>
  <si>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</si>
  <si>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</si>
  <si>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</si>
  <si>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</si>
  <si>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</si>
  <si>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</si>
  <si>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</si>
  <si>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</si>
  <si>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</si>
  <si>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</si>
  <si>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</si>
  <si>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</si>
  <si>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</si>
  <si>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</si>
  <si>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</si>
  <si>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</si>
  <si>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</si>
  <si>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</si>
  <si>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</si>
  <si>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</si>
  <si>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</si>
  <si>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</si>
  <si>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</si>
  <si>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</si>
  <si>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</si>
  <si>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</si>
  <si>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</si>
  <si>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</si>
  <si>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</si>
  <si>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</si>
  <si>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</si>
  <si>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</si>
  <si>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</si>
  <si>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</si>
  <si>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</si>
  <si>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</si>
  <si>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</si>
  <si>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</si>
  <si>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</si>
  <si>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</si>
  <si>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</si>
  <si>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</si>
  <si>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</si>
  <si>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</si>
  <si>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</si>
  <si>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</si>
  <si>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</si>
  <si>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</si>
  <si>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</si>
  <si>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</si>
  <si>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</si>
  <si>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</si>
  <si>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</si>
  <si>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</si>
  <si>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</si>
  <si>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</si>
  <si>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</si>
  <si>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</si>
  <si>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</si>
  <si>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</si>
  <si>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</si>
  <si>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</si>
  <si>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</si>
  <si>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</si>
  <si>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</si>
  <si>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</si>
  <si>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</si>
  <si>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</si>
  <si>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</si>
  <si>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</si>
  <si>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</si>
  <si>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</si>
  <si>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</si>
  <si>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</si>
  <si>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</si>
  <si>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</si>
  <si>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</si>
  <si>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</si>
  <si>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</si>
  <si>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</si>
  <si>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</si>
  <si>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</si>
  <si>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</si>
  <si>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</si>
  <si>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</si>
  <si>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</si>
  <si>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</si>
  <si>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</si>
  <si>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</si>
  <si>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</si>
  <si>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</si>
  <si>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</si>
  <si>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</si>
  <si>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</si>
  <si>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</si>
  <si>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</si>
  <si>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</si>
  <si>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</si>
  <si>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</si>
  <si>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</si>
  <si>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</si>
  <si>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</si>
  <si>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</si>
  <si>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</si>
  <si>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</si>
  <si>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</si>
  <si>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</si>
  <si>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</si>
  <si>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</si>
  <si>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</si>
  <si>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</si>
  <si>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</si>
  <si>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</si>
  <si>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</si>
  <si>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</si>
  <si>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</si>
  <si>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</si>
  <si>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</si>
  <si>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</si>
  <si>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</si>
  <si>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</si>
  <si>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</si>
  <si>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</si>
  <si>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</si>
  <si>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</si>
  <si>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</si>
  <si>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</si>
  <si>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</si>
  <si>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</si>
  <si>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</si>
  <si>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</si>
  <si>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</si>
  <si>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</si>
  <si>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</si>
  <si>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</si>
  <si>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</si>
  <si>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</si>
  <si>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</si>
  <si>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</si>
  <si>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</si>
  <si>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</si>
  <si>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</si>
  <si>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</si>
  <si>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</si>
  <si>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</si>
  <si>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</si>
  <si>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</si>
  <si>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</si>
  <si>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</si>
  <si>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</si>
  <si>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</si>
  <si>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</si>
  <si>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</si>
  <si>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</si>
  <si>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</si>
  <si>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</si>
  <si>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</si>
  <si>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</si>
  <si>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</si>
  <si>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</si>
  <si>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</si>
  <si>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</si>
  <si>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</si>
  <si>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</si>
  <si>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</si>
  <si>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</si>
  <si>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</si>
  <si>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</si>
  <si>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</si>
  <si>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</si>
  <si>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</si>
  <si>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</si>
  <si>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</si>
  <si>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</si>
  <si>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</si>
  <si>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</si>
  <si>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</si>
  <si>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</si>
  <si>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</si>
  <si>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</si>
  <si>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</si>
  <si>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</si>
  <si>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</si>
  <si>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</si>
  <si>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</si>
  <si>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</si>
  <si>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</si>
  <si>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</si>
  <si>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</si>
  <si>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</si>
  <si>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</si>
  <si>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</si>
  <si>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</si>
  <si>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</si>
  <si>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</si>
  <si>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</si>
  <si>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</si>
  <si>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</si>
  <si>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</si>
  <si>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</si>
  <si>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</si>
  <si>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</si>
  <si>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</si>
  <si>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</si>
  <si>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</si>
  <si>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</si>
  <si>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</si>
  <si>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</si>
  <si>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</si>
  <si>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</si>
  <si>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</si>
  <si>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</si>
  <si>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</si>
  <si>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</si>
  <si>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</si>
  <si>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</si>
  <si>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</si>
  <si>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</si>
  <si>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</si>
  <si>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</si>
  <si>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</si>
  <si>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</si>
  <si>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</si>
  <si>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</si>
  <si>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</si>
  <si>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</si>
  <si>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</si>
  <si>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</si>
  <si>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</si>
  <si>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</si>
  <si>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</si>
  <si>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</si>
  <si>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</si>
  <si>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</si>
  <si>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</si>
  <si>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</si>
  <si>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</si>
  <si>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</si>
  <si>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</si>
  <si>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</si>
  <si>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</si>
  <si>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</si>
  <si>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</si>
  <si>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</si>
  <si>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</si>
  <si>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</si>
  <si>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</si>
  <si>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</si>
  <si>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</si>
  <si>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</si>
  <si>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</si>
  <si>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</si>
  <si>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</si>
  <si>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</si>
  <si>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</si>
  <si>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</si>
  <si>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</si>
  <si>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</si>
  <si>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</si>
  <si>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</si>
  <si>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</si>
  <si>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</si>
  <si>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</si>
  <si>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</si>
  <si>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</si>
  <si>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</si>
  <si>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</si>
  <si>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</si>
  <si>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</si>
  <si>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</si>
  <si>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</si>
  <si>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</si>
  <si>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</si>
  <si>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</si>
  <si>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</si>
  <si>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</si>
  <si>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</si>
  <si>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</si>
  <si>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</si>
  <si>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</si>
  <si>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</si>
  <si>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</si>
  <si>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</si>
  <si>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</si>
  <si>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</si>
  <si>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</si>
  <si>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</si>
  <si>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</si>
  <si>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</si>
  <si>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</si>
  <si>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</si>
  <si>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</si>
  <si>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</si>
  <si>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</si>
  <si>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</si>
  <si>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</si>
  <si>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</si>
  <si>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</si>
  <si>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</si>
  <si>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</si>
  <si>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</si>
  <si>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</si>
  <si>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</si>
  <si>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</si>
  <si>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</si>
  <si>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</si>
  <si>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</si>
  <si>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</si>
  <si>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</si>
  <si>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</si>
  <si>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</si>
  <si>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</si>
  <si>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</si>
  <si>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</si>
  <si>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</si>
  <si>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</si>
  <si>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</si>
  <si>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</si>
  <si>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</si>
  <si>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</si>
  <si>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</si>
  <si>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</si>
  <si>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</si>
  <si>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</si>
  <si>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</si>
  <si>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</si>
  <si>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</si>
  <si>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</si>
  <si>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</si>
  <si>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</si>
  <si>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</si>
  <si>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</si>
  <si>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</si>
  <si>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</si>
  <si>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</si>
  <si>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</si>
  <si>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</si>
  <si>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</si>
  <si>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</si>
  <si>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</si>
  <si>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</si>
  <si>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</si>
  <si>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</si>
  <si>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</si>
  <si>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</si>
  <si>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</si>
  <si>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</si>
  <si>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</si>
  <si>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</si>
  <si>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</si>
  <si>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</si>
  <si>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</si>
  <si>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</si>
  <si>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</si>
  <si>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</si>
  <si>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</si>
  <si>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</si>
  <si>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</si>
  <si>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</si>
  <si>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</si>
  <si>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</si>
  <si>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</si>
  <si>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</si>
  <si>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</si>
  <si>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</si>
  <si>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</si>
  <si>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</si>
  <si>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</si>
  <si>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</si>
  <si>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</si>
  <si>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</si>
  <si>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</si>
  <si>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</si>
  <si>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</si>
  <si>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</si>
  <si>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</si>
  <si>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</si>
  <si>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</si>
  <si>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</si>
  <si>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</si>
  <si>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</si>
  <si>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</si>
  <si>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</si>
  <si>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</si>
  <si>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</si>
  <si>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</si>
  <si>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</si>
  <si>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</si>
  <si>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</si>
  <si>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</si>
  <si>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</si>
  <si>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</si>
  <si>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</si>
  <si>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</si>
  <si>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</si>
  <si>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</si>
  <si>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</si>
  <si>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</si>
  <si>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</si>
  <si>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</si>
  <si>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</si>
  <si>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</si>
  <si>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</si>
  <si>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</si>
  <si>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</si>
  <si>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</si>
  <si>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</si>
  <si>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</si>
  <si>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</si>
  <si>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</si>
  <si>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</si>
  <si>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</si>
  <si>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</si>
  <si>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</si>
  <si>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</si>
  <si>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</si>
  <si>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</si>
  <si>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</si>
  <si>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</si>
  <si>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</si>
  <si>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</si>
  <si>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</si>
  <si>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</si>
  <si>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</si>
  <si>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</si>
  <si>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</si>
  <si>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</si>
  <si>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</si>
  <si>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</si>
  <si>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</si>
  <si>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</si>
  <si>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</si>
  <si>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</si>
  <si>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</si>
  <si>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</si>
  <si>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</si>
  <si>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</si>
  <si>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</si>
  <si>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</si>
  <si>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</si>
  <si>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</si>
  <si>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</si>
  <si>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</si>
  <si>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</si>
  <si>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</si>
  <si>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</si>
  <si>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</si>
  <si>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</si>
  <si>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</si>
  <si>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</si>
  <si>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</si>
  <si>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</si>
  <si>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</si>
  <si>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</si>
  <si>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</si>
  <si>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</si>
  <si>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</si>
  <si>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</si>
  <si>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</si>
  <si>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</si>
  <si>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</si>
  <si>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</si>
  <si>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</si>
  <si>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</si>
  <si>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</si>
  <si>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</si>
  <si>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</si>
  <si>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</si>
  <si>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</si>
  <si>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</si>
  <si>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</si>
  <si>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</si>
  <si>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</si>
  <si>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</si>
  <si>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</si>
  <si>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</si>
  <si>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</si>
  <si>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</si>
  <si>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</si>
  <si>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</si>
  <si>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</si>
  <si>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</si>
  <si>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</si>
  <si>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</si>
  <si>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</si>
  <si>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</si>
  <si>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</si>
  <si>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</si>
  <si>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</si>
  <si>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</si>
  <si>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</si>
  <si>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</si>
  <si>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</si>
  <si>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</si>
  <si>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</si>
  <si>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</si>
  <si>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</si>
  <si>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</si>
  <si>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</si>
  <si>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</si>
  <si>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</si>
  <si>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</si>
  <si>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</si>
  <si>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</si>
  <si>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</si>
  <si>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</si>
  <si>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</si>
  <si>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</si>
  <si>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</si>
  <si>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</si>
  <si>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</si>
  <si>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</si>
  <si>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</si>
  <si>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</si>
  <si>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</si>
  <si>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</si>
  <si>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</si>
  <si>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</si>
  <si>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</si>
  <si>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</si>
  <si>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</si>
  <si>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</si>
  <si>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</si>
  <si>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</si>
  <si>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</si>
  <si>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</si>
  <si>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</si>
  <si>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</si>
  <si>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</si>
  <si>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</si>
  <si>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</si>
  <si>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</si>
  <si>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</si>
  <si>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</si>
  <si>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</si>
  <si>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</si>
  <si>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</si>
  <si>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</si>
  <si>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</si>
  <si>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</si>
  <si>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</si>
  <si>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</si>
  <si>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</si>
  <si>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</si>
  <si>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</si>
  <si>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</si>
  <si>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</si>
  <si>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</si>
  <si>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</si>
  <si>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</si>
  <si>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</si>
  <si>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</si>
  <si>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</si>
  <si>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</si>
  <si>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</si>
  <si>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</si>
  <si>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</si>
  <si>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</si>
  <si>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</si>
  <si>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</si>
  <si>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</si>
  <si>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</si>
  <si>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</si>
  <si>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</si>
  <si>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</si>
  <si>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</si>
  <si>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</si>
  <si>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</si>
  <si>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</si>
  <si>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</si>
  <si>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</si>
  <si>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</si>
  <si>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</si>
  <si>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</si>
  <si>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</si>
  <si>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</si>
  <si>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</si>
  <si>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</si>
  <si>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</si>
  <si>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</si>
  <si>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</si>
  <si>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</si>
  <si>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</si>
  <si>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</si>
  <si>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</si>
  <si>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</si>
  <si>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</si>
  <si>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</si>
  <si>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</si>
  <si>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</si>
  <si>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</si>
  <si>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</si>
  <si>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</si>
  <si>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</si>
  <si>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</si>
  <si>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</si>
  <si>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</si>
  <si>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</si>
  <si>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</si>
  <si>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</si>
  <si>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</si>
  <si>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</si>
  <si>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</si>
  <si>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</si>
  <si>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</si>
  <si>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</si>
  <si>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</si>
  <si>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</si>
  <si>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</si>
  <si>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</si>
  <si>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</si>
  <si>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</si>
  <si>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</si>
  <si>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</si>
  <si>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</si>
  <si>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</si>
  <si>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</si>
  <si>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</si>
  <si>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</si>
  <si>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</si>
  <si>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</si>
  <si>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</si>
  <si>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</si>
  <si>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</si>
  <si>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</si>
  <si>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</si>
  <si>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</si>
  <si>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</si>
  <si>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</si>
  <si>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</si>
  <si>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</si>
  <si>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</si>
  <si>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</si>
  <si>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</si>
  <si>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</si>
  <si>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</si>
  <si>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</si>
  <si>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</si>
  <si>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</si>
  <si>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</si>
  <si>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</si>
  <si>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</si>
  <si>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</si>
  <si>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</si>
  <si>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</si>
  <si>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</si>
  <si>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</si>
  <si>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</si>
  <si>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</si>
  <si>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</si>
  <si>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</si>
  <si>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</si>
  <si>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</si>
  <si>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</si>
  <si>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</si>
  <si>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</si>
  <si>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</si>
  <si>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</si>
  <si>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</si>
  <si>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</si>
  <si>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</si>
  <si>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</si>
  <si>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</si>
  <si>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</si>
  <si>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</si>
  <si>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</si>
  <si>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</si>
  <si>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</si>
  <si>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</si>
  <si>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</si>
  <si>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</si>
  <si>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</si>
  <si>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</si>
  <si>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</si>
  <si>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</si>
  <si>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</si>
  <si>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</si>
  <si>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</si>
  <si>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</si>
  <si>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</si>
  <si>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</si>
  <si>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</si>
  <si>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</si>
  <si>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</si>
  <si>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</si>
  <si>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</si>
  <si>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</si>
  <si>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</si>
  <si>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</si>
  <si>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</si>
  <si>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</si>
  <si>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</si>
  <si>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</si>
  <si>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</si>
  <si>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</si>
  <si>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</si>
  <si>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</si>
  <si>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</si>
  <si>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</si>
  <si>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</si>
  <si>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</si>
  <si>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</si>
  <si>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</si>
  <si>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</si>
  <si>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</si>
  <si>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</si>
  <si>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</si>
  <si>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</si>
  <si>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</si>
  <si>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</si>
  <si>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</si>
  <si>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</si>
  <si>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</si>
  <si>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</si>
  <si>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</si>
  <si>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</si>
  <si>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</si>
  <si>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</si>
  <si>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</si>
  <si>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</si>
  <si>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</si>
  <si>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</si>
  <si>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</si>
  <si>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</si>
  <si>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</si>
  <si>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</si>
  <si>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</si>
  <si>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</si>
  <si>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</si>
  <si>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</si>
  <si>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</si>
  <si>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</si>
  <si>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</si>
  <si>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</si>
  <si>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</si>
  <si>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</si>
  <si>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</si>
  <si>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</si>
  <si>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</si>
  <si>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</si>
  <si>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</si>
  <si>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</si>
  <si>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</si>
  <si>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</si>
  <si>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</si>
  <si>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</si>
  <si>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</si>
  <si>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</si>
  <si>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</si>
  <si>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</si>
  <si>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</si>
  <si>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</si>
  <si>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</si>
  <si>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</si>
  <si>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</si>
  <si>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</si>
  <si>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</si>
  <si>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</si>
  <si>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</si>
  <si>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</si>
  <si>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</si>
  <si>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</si>
  <si>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</si>
  <si>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</si>
  <si>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</si>
  <si>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</si>
  <si>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</si>
  <si>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</si>
  <si>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</si>
  <si>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</si>
  <si>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</si>
  <si>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</si>
  <si>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</si>
  <si>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</si>
  <si>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</si>
  <si>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</si>
  <si>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</si>
  <si>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</si>
  <si>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</si>
  <si>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</si>
  <si>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</si>
  <si>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</si>
  <si>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</si>
  <si>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</si>
  <si>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</si>
  <si>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</si>
  <si>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</si>
  <si>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</si>
  <si>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</si>
  <si>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</si>
  <si>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</si>
  <si>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</si>
  <si>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</si>
  <si>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</si>
  <si>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</si>
  <si>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</si>
  <si>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</si>
  <si>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</si>
  <si>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</si>
  <si>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</si>
  <si>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</si>
  <si>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</si>
  <si>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</si>
  <si>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</si>
  <si>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</si>
  <si>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</si>
  <si>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</si>
  <si>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</si>
  <si>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</si>
  <si>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</si>
  <si>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</si>
  <si>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</si>
  <si>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</si>
  <si>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</si>
  <si>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</si>
  <si>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</si>
  <si>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</si>
  <si>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</si>
  <si>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</si>
  <si>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</si>
  <si>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</si>
  <si>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</si>
  <si>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</si>
  <si>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</si>
  <si>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</si>
  <si>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</si>
  <si>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</si>
  <si>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</si>
  <si>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</si>
  <si>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</si>
  <si>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</si>
  <si>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</si>
  <si>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</si>
  <si>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</si>
  <si>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</si>
  <si>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</si>
  <si>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</si>
  <si>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</si>
  <si>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</si>
  <si>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</si>
  <si>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</si>
  <si>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</si>
  <si>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</si>
  <si>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</si>
  <si>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</si>
  <si>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</si>
  <si>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</si>
  <si>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</si>
  <si>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</si>
  <si>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</si>
  <si>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</si>
  <si>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</si>
  <si>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</si>
  <si>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</si>
  <si>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</si>
  <si>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</si>
  <si>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</si>
  <si>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</si>
  <si>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</si>
  <si>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</si>
  <si>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</si>
  <si>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</si>
  <si>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</si>
  <si>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</si>
  <si>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</si>
  <si>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</si>
  <si>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</si>
  <si>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</si>
  <si>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</si>
  <si>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</si>
  <si>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</si>
  <si>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</si>
  <si>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</si>
  <si>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</si>
  <si>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</si>
  <si>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</si>
  <si>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</si>
  <si>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</si>
  <si>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</si>
  <si>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</si>
  <si>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</si>
  <si>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</si>
  <si>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</si>
  <si>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</si>
  <si>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</si>
  <si>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</si>
  <si>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</si>
  <si>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</si>
  <si>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</si>
  <si>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</si>
  <si>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</si>
  <si>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</si>
  <si>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</si>
  <si>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</si>
  <si>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</si>
  <si>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</si>
  <si>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</si>
  <si>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</si>
  <si>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</si>
  <si>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</si>
  <si>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</si>
  <si>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</si>
  <si>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</si>
  <si>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</si>
  <si>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</si>
  <si>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</si>
  <si>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</si>
  <si>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</si>
  <si>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</si>
  <si>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</si>
  <si>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</si>
  <si>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</si>
  <si>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</si>
  <si>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</si>
  <si>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</si>
  <si>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</si>
  <si>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</si>
  <si>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</si>
  <si>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</si>
  <si>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</si>
  <si>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</si>
  <si>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</si>
  <si>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</si>
  <si>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</si>
  <si>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</si>
  <si>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</si>
  <si>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</si>
  <si>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</si>
  <si>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</si>
  <si>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</si>
  <si>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</si>
  <si>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</si>
  <si>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</si>
  <si>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</si>
  <si>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</si>
  <si>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</si>
  <si>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</si>
  <si>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</si>
  <si>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</si>
  <si>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</si>
  <si>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</si>
  <si>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</si>
  <si>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</si>
  <si>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</si>
  <si>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</si>
  <si>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</si>
  <si>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</si>
  <si>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</si>
  <si>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</si>
  <si>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</si>
  <si>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</si>
  <si>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</si>
  <si>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</si>
  <si>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</si>
  <si>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</si>
  <si>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</si>
  <si>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</si>
  <si>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</si>
  <si>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</si>
  <si>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</si>
  <si>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</si>
  <si>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</si>
  <si>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</si>
  <si>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</si>
  <si>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</si>
  <si>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</si>
  <si>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</si>
  <si>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</si>
  <si>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</si>
  <si>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</si>
  <si>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</si>
  <si>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</si>
  <si>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</si>
  <si>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</si>
  <si>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</si>
  <si>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</si>
  <si>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</si>
  <si>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</si>
  <si>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</si>
  <si>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</si>
  <si>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</si>
  <si>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</si>
  <si>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</si>
  <si>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</si>
  <si>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</si>
  <si>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</si>
  <si>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</si>
  <si>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</si>
  <si>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</si>
  <si>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</si>
  <si>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</si>
  <si>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</si>
  <si>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</si>
  <si>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</si>
  <si>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</si>
  <si>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</si>
  <si>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</si>
  <si>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</si>
  <si>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</si>
  <si>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</si>
  <si>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</si>
  <si>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</si>
  <si>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</si>
  <si>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</si>
  <si>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</si>
  <si>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</si>
  <si>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</si>
  <si>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</si>
  <si>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</si>
  <si>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</si>
  <si>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</si>
  <si>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</si>
  <si>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</si>
  <si>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</si>
  <si>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</si>
  <si>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Aloisia Allner</t>
  </si>
  <si>
    <t>aallner0@lulu.com</t>
  </si>
  <si>
    <t>+1 (862) 817-0124</t>
  </si>
  <si>
    <t>57999 Pepper Wood Alley</t>
  </si>
  <si>
    <t>Paterson</t>
  </si>
  <si>
    <t>Yes</t>
  </si>
  <si>
    <t>73342-18763-UW</t>
  </si>
  <si>
    <t>Piotr Bote</t>
  </si>
  <si>
    <t>pbote1@yelp.com</t>
  </si>
  <si>
    <t>+353 (913) 396-4653</t>
  </si>
  <si>
    <t>2112 Ridgeway Hill</t>
  </si>
  <si>
    <t>Crumlin</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</si>
  <si>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</si>
  <si>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</si>
  <si>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</si>
  <si>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</si>
  <si>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</si>
  <si>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</si>
  <si>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</si>
  <si>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</si>
  <si>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</si>
  <si>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</si>
  <si>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</si>
  <si>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</si>
  <si>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</si>
  <si>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</si>
  <si>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</si>
  <si>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</si>
  <si>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</si>
  <si>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</si>
  <si>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</si>
  <si>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</si>
  <si>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</si>
  <si>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</si>
  <si>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</si>
  <si>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</si>
  <si>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</si>
  <si>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</si>
  <si>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</si>
  <si>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</si>
  <si>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</si>
  <si>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</si>
  <si>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</si>
  <si>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</si>
  <si>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</si>
  <si>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</si>
  <si>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</si>
  <si>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</si>
  <si>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</si>
  <si>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</si>
  <si>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</si>
  <si>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</si>
  <si>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</si>
  <si>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</si>
  <si>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</si>
  <si>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</si>
  <si>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</si>
  <si>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</si>
  <si>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</si>
  <si>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</si>
  <si>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</si>
  <si>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</si>
  <si>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</si>
  <si>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</si>
  <si>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</si>
  <si>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</si>
  <si>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</si>
  <si>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</si>
  <si>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</si>
  <si>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</si>
  <si>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</si>
  <si>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</si>
  <si>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</si>
  <si>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</si>
  <si>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</si>
  <si>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</si>
  <si>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</si>
  <si>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</si>
  <si>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</si>
  <si>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</si>
  <si>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</si>
  <si>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</si>
  <si>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</si>
  <si>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</si>
  <si>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</si>
  <si>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</si>
  <si>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</si>
  <si>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</si>
  <si>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</si>
  <si>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</si>
  <si>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</si>
  <si>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</si>
  <si>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</si>
  <si>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</si>
  <si>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</si>
  <si>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</si>
  <si>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</si>
  <si>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</si>
  <si>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</si>
  <si>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</si>
  <si>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</si>
  <si>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</si>
  <si>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</si>
  <si>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</si>
  <si>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</si>
  <si>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</si>
  <si>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</si>
  <si>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</si>
  <si>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</si>
  <si>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</si>
  <si>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</si>
  <si>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</si>
  <si>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</si>
  <si>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</si>
  <si>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</si>
  <si>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</si>
  <si>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</si>
  <si>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</si>
  <si>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</si>
  <si>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</si>
  <si>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</si>
  <si>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</si>
  <si>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</si>
  <si>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</si>
  <si>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</si>
  <si>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</si>
  <si>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</si>
  <si>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</si>
  <si>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</si>
  <si>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</si>
  <si>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</si>
  <si>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</si>
  <si>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</si>
  <si>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</si>
  <si>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</si>
  <si>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</si>
  <si>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</si>
  <si>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</si>
  <si>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</si>
  <si>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</si>
  <si>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</si>
  <si>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</si>
  <si>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</si>
  <si>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</si>
  <si>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</si>
  <si>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</si>
  <si>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</si>
  <si>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</si>
  <si>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</si>
  <si>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</si>
  <si>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</si>
  <si>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</si>
  <si>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</si>
  <si>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</si>
  <si>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</si>
  <si>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</si>
  <si>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</si>
  <si>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</si>
  <si>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</si>
  <si>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</si>
  <si>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</si>
  <si>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</si>
  <si>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</si>
  <si>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</si>
  <si>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</si>
  <si>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</si>
  <si>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</si>
  <si>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</si>
  <si>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</si>
  <si>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</si>
  <si>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</si>
  <si>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</si>
  <si>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</si>
  <si>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</si>
  <si>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</si>
  <si>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</si>
  <si>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</si>
  <si>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</si>
  <si>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</si>
  <si>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</si>
  <si>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</si>
  <si>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</si>
  <si>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</si>
  <si>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</si>
  <si>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</si>
  <si>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</si>
  <si>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</si>
  <si>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</si>
  <si>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</si>
  <si>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</si>
  <si>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</si>
  <si>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</si>
  <si>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</si>
  <si>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</si>
  <si>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</si>
  <si>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</si>
  <si>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</si>
  <si>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</si>
  <si>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</si>
  <si>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</si>
  <si>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</si>
  <si>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</si>
  <si>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</si>
  <si>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</si>
  <si>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</si>
  <si>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</si>
  <si>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</si>
  <si>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</si>
  <si>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</si>
  <si>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</si>
  <si>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</si>
  <si>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</si>
  <si>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</si>
  <si>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</si>
  <si>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</si>
  <si>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</si>
  <si>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</si>
  <si>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</si>
  <si>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</si>
  <si>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</si>
  <si>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</si>
  <si>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</si>
  <si>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</si>
  <si>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</si>
  <si>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</si>
  <si>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</si>
  <si>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</si>
  <si>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</si>
  <si>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</si>
  <si>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</si>
  <si>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</si>
  <si>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</si>
  <si>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</si>
  <si>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</si>
  <si>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</si>
  <si>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</si>
  <si>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</si>
  <si>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</si>
  <si>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</si>
  <si>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</si>
  <si>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</si>
  <si>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</si>
  <si>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</si>
  <si>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</si>
  <si>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</si>
  <si>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</si>
  <si>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</si>
  <si>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</si>
  <si>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</si>
  <si>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</si>
  <si>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</si>
  <si>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</si>
  <si>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</si>
  <si>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</si>
  <si>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</si>
  <si>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</si>
  <si>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</si>
  <si>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</si>
  <si>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</si>
  <si>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</si>
  <si>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</si>
  <si>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</si>
  <si>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</si>
  <si>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</si>
  <si>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</si>
  <si>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</si>
  <si>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</si>
  <si>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</si>
  <si>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</si>
  <si>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</si>
  <si>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</si>
  <si>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</si>
  <si>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</si>
  <si>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</si>
  <si>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</si>
  <si>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</si>
  <si>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</si>
  <si>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</si>
  <si>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</si>
  <si>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</si>
  <si>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</si>
  <si>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</si>
  <si>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</si>
  <si>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</si>
  <si>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</si>
  <si>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</si>
  <si>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</si>
  <si>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</si>
  <si>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</si>
  <si>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</si>
  <si>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</si>
  <si>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</si>
  <si>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</si>
  <si>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</si>
  <si>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</si>
  <si>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</si>
  <si>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</si>
  <si>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</si>
  <si>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</si>
  <si>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</si>
  <si>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</si>
  <si>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</si>
  <si>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</si>
  <si>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</si>
  <si>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</si>
  <si>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</si>
  <si>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</si>
  <si>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</si>
  <si>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</si>
  <si>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</si>
  <si>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</si>
  <si>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</si>
  <si>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</si>
  <si>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</si>
  <si>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</si>
  <si>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</si>
  <si>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</si>
  <si>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</si>
  <si>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</si>
  <si>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</si>
  <si>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</si>
  <si>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</si>
  <si>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</si>
  <si>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</si>
  <si>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</si>
  <si>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</si>
  <si>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</si>
  <si>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</si>
  <si>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</si>
  <si>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</si>
  <si>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</si>
  <si>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</si>
  <si>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</si>
  <si>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</si>
  <si>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</si>
  <si>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</si>
  <si>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</si>
  <si>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</si>
  <si>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</si>
  <si>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</si>
  <si>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</si>
  <si>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</si>
  <si>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</si>
  <si>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</si>
  <si>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</si>
  <si>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</si>
  <si>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</si>
  <si>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</si>
  <si>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</si>
  <si>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</si>
  <si>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</si>
  <si>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</si>
  <si>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</si>
  <si>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</si>
  <si>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</si>
  <si>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</si>
  <si>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</si>
  <si>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</si>
  <si>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</si>
  <si>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</si>
  <si>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</si>
  <si>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</si>
  <si>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</si>
  <si>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</si>
  <si>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</si>
  <si>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</si>
  <si>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</si>
  <si>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</si>
  <si>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</si>
  <si>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</si>
  <si>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</si>
  <si>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</si>
  <si>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</si>
  <si>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</si>
  <si>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</si>
  <si>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</si>
  <si>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</si>
  <si>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</si>
  <si>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</si>
  <si>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</si>
  <si>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</si>
  <si>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</si>
  <si>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</si>
  <si>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</si>
  <si>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</si>
  <si>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</si>
  <si>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</si>
  <si>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</si>
  <si>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</si>
  <si>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</si>
  <si>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</si>
  <si>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</si>
  <si>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</si>
  <si>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</si>
  <si>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</si>
  <si>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</si>
  <si>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</si>
  <si>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</si>
  <si>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</si>
  <si>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</si>
  <si>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</si>
  <si>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</si>
  <si>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</si>
  <si>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</si>
  <si>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</si>
  <si>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</si>
  <si>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</si>
  <si>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</si>
  <si>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</si>
  <si>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</si>
  <si>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</si>
  <si>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</si>
  <si>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</si>
  <si>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</si>
  <si>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</si>
  <si>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</si>
  <si>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</si>
  <si>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</si>
  <si>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</si>
  <si>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</si>
  <si>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</si>
  <si>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</si>
  <si>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</si>
  <si>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</si>
  <si>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</si>
  <si>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</si>
  <si>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</si>
  <si>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</si>
  <si>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</si>
  <si>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</si>
  <si>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</si>
  <si>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</si>
  <si>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</si>
  <si>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</si>
  <si>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</si>
  <si>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</si>
  <si>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</si>
  <si>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</si>
  <si>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</si>
  <si>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</si>
  <si>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</si>
  <si>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</si>
  <si>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</si>
  <si>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</si>
  <si>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</si>
  <si>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</si>
  <si>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</si>
  <si>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</si>
  <si>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</si>
  <si>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</si>
  <si>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</si>
  <si>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</si>
  <si>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</si>
  <si>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</si>
  <si>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</si>
  <si>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</si>
  <si>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</si>
  <si>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</si>
  <si>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</si>
  <si>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</si>
  <si>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</si>
  <si>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</si>
  <si>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</si>
  <si>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</si>
  <si>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</si>
  <si>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</si>
  <si>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</si>
  <si>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</si>
  <si>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</si>
  <si>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</si>
  <si>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</si>
  <si>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</si>
  <si>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</si>
  <si>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</si>
  <si>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</si>
  <si>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</si>
  <si>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</si>
  <si>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</si>
  <si>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</si>
  <si>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</si>
  <si>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</si>
  <si>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</si>
  <si>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</si>
  <si>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</si>
  <si>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</si>
  <si>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</si>
  <si>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</si>
  <si>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</si>
  <si>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</si>
  <si>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</si>
  <si>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</si>
  <si>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</si>
  <si>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</si>
  <si>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</si>
  <si>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</si>
  <si>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</si>
  <si>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</si>
  <si>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</si>
  <si>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</si>
  <si>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</si>
  <si>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</si>
  <si>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</si>
  <si>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</si>
  <si>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</si>
  <si>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</si>
  <si>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</si>
  <si>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</si>
  <si>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</si>
  <si>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</si>
  <si>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</si>
  <si>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</si>
  <si>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</si>
  <si>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</si>
  <si>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</si>
  <si>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</si>
  <si>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</si>
  <si>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</si>
  <si>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</si>
  <si>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</si>
  <si>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</si>
  <si>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</si>
  <si>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</si>
  <si>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</si>
  <si>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</si>
  <si>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</si>
  <si>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</si>
  <si>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</si>
  <si>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</si>
  <si>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</si>
  <si>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</si>
  <si>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</si>
  <si>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</si>
  <si>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</si>
  <si>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</si>
  <si>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</si>
  <si>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</si>
  <si>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</si>
  <si>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</si>
  <si>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</si>
  <si>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</si>
  <si>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</si>
  <si>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</si>
  <si>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</si>
  <si>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</si>
  <si>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</si>
  <si>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</si>
  <si>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</si>
  <si>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</si>
  <si>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</si>
  <si>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</si>
  <si>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</si>
  <si>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</si>
  <si>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</si>
  <si>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</si>
  <si>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</si>
  <si>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</si>
  <si>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</si>
  <si>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</si>
  <si>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</si>
  <si>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</si>
  <si>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</si>
  <si>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</si>
  <si>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</si>
  <si>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</si>
  <si>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</si>
  <si>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</si>
  <si>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</si>
  <si>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</si>
  <si>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</si>
  <si>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</si>
  <si>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</si>
  <si>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</si>
  <si>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</si>
  <si>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</si>
  <si>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</si>
  <si>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</si>
  <si>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</si>
  <si>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</si>
  <si>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</si>
  <si>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</si>
  <si>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</si>
  <si>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</si>
  <si>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</si>
  <si>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</si>
  <si>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</si>
  <si>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</si>
  <si>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</si>
  <si>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</si>
  <si>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</si>
  <si>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</si>
  <si>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</si>
  <si>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</si>
  <si>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</si>
  <si>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</si>
  <si>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</si>
  <si>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</si>
  <si>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</si>
  <si>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</si>
  <si>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</si>
  <si>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</si>
  <si>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</si>
  <si>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</si>
  <si>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</si>
  <si>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</si>
  <si>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</si>
  <si>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</si>
  <si>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</si>
  <si>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</si>
  <si>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</si>
  <si>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</si>
  <si>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</si>
  <si>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</si>
  <si>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</si>
  <si>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</si>
  <si>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</si>
  <si>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</si>
  <si>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</si>
  <si>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</si>
  <si>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</si>
  <si>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</si>
  <si>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</si>
  <si>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</si>
  <si>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</si>
  <si>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</si>
  <si>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</si>
  <si>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</si>
  <si>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</si>
  <si>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</si>
  <si>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</si>
  <si>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</si>
  <si>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</si>
  <si>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</si>
  <si>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</si>
  <si>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</si>
  <si>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</si>
  <si>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</si>
  <si>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</si>
  <si>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</si>
  <si>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</si>
  <si>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</si>
  <si>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</si>
  <si>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</si>
  <si>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</si>
  <si>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</si>
  <si>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</si>
  <si>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</si>
  <si>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</si>
  <si>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</si>
  <si>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</si>
  <si>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</si>
  <si>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</si>
  <si>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</si>
  <si>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</si>
  <si>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</si>
  <si>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</si>
  <si>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</si>
  <si>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</si>
  <si>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</si>
  <si>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</si>
  <si>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</si>
  <si>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</si>
  <si>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</si>
  <si>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</si>
  <si>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</si>
  <si>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</si>
  <si>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</si>
  <si>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</si>
  <si>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</si>
  <si>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</si>
  <si>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</si>
  <si>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</si>
  <si>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</si>
  <si>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</si>
  <si>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</si>
  <si>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</si>
  <si>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</si>
  <si>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</si>
  <si>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</si>
  <si>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</si>
  <si>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</si>
  <si>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</si>
  <si>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</si>
  <si>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</si>
  <si>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</si>
  <si>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</si>
  <si>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</si>
  <si>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</si>
  <si>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</si>
  <si>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</si>
  <si>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</si>
  <si>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</si>
  <si>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</si>
  <si>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</si>
  <si>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</si>
  <si>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</si>
  <si>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</si>
  <si>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</si>
  <si>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</si>
  <si>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</si>
  <si>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</si>
  <si>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</si>
  <si>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</si>
  <si>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</si>
  <si>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</si>
  <si>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</si>
  <si>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</si>
  <si>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</si>
  <si>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</si>
  <si>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</si>
  <si>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</si>
  <si>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</si>
  <si>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</si>
  <si>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</si>
  <si>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</si>
  <si>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</si>
  <si>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</si>
  <si>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</si>
  <si>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</si>
  <si>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</si>
  <si>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</si>
  <si>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</si>
  <si>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</si>
  <si>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</si>
  <si>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</si>
  <si>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</si>
  <si>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</si>
  <si>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</si>
  <si>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</si>
  <si>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</si>
  <si>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</si>
  <si>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</si>
  <si>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</si>
  <si>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</si>
  <si>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</si>
  <si>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</si>
  <si>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</si>
  <si>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</si>
  <si>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</si>
  <si>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</si>
  <si>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</si>
  <si>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</si>
  <si>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</si>
  <si>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</si>
  <si>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</si>
  <si>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</si>
  <si>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</si>
  <si>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</si>
  <si>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</si>
  <si>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</si>
  <si>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</si>
  <si>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</si>
  <si>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</si>
  <si>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</si>
  <si>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</si>
  <si>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</si>
  <si>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</si>
  <si>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</si>
  <si>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</si>
  <si>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</si>
  <si>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</si>
  <si>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</si>
  <si>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</si>
  <si>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</si>
  <si>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</si>
  <si>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</si>
  <si>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</si>
  <si>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</si>
  <si>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</si>
  <si>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</si>
  <si>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</si>
  <si>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</si>
  <si>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</si>
  <si>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</si>
  <si>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</si>
  <si>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</si>
  <si>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</si>
  <si>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</si>
  <si>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</si>
  <si>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</si>
  <si>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</si>
  <si>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</si>
  <si>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</si>
  <si>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</si>
  <si>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</si>
  <si>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</si>
  <si>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</si>
  <si>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</si>
  <si>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</si>
  <si>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</si>
  <si>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</si>
  <si>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</si>
  <si>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</si>
  <si>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</si>
  <si>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</si>
  <si>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</si>
  <si>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</si>
  <si>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</si>
  <si>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</si>
  <si>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</si>
  <si>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</si>
  <si>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</si>
  <si>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</si>
  <si>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</si>
  <si>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</si>
  <si>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</si>
  <si>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</si>
  <si>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</si>
  <si>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</si>
  <si>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</si>
  <si>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</si>
  <si>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</si>
  <si>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</si>
  <si>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</si>
  <si>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</si>
  <si>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</si>
  <si>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</si>
  <si>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</si>
  <si>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</si>
  <si>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</si>
  <si>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</si>
  <si>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</si>
  <si>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</si>
  <si>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</si>
  <si>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</si>
  <si>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</si>
  <si>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</si>
  <si>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</si>
  <si>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</si>
  <si>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</si>
  <si>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</si>
  <si>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</si>
  <si>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</si>
  <si>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</si>
  <si>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</si>
  <si>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</si>
  <si>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</si>
  <si>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</si>
  <si>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</si>
  <si>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</si>
  <si>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</si>
  <si>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</si>
  <si>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</si>
  <si>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</si>
  <si>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</si>
  <si>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</si>
  <si>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</si>
  <si>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</si>
  <si>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</si>
  <si>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</si>
  <si>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</si>
  <si>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</si>
  <si>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</si>
  <si>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</si>
  <si>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</si>
  <si>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</si>
  <si>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</si>
  <si>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</si>
  <si>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</si>
  <si>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</si>
  <si>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</si>
  <si>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</si>
  <si>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</si>
  <si>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</si>
  <si>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</si>
  <si>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</si>
  <si>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</si>
  <si>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</si>
  <si>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</si>
  <si>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</si>
  <si>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</si>
  <si>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</si>
  <si>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</si>
  <si>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</si>
  <si>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</si>
  <si>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</si>
  <si>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</si>
  <si>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</si>
  <si>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</si>
  <si>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</si>
  <si>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</si>
  <si>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</si>
  <si>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</si>
  <si>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</si>
  <si>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</si>
  <si>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</si>
  <si>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</si>
  <si>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</si>
  <si>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</si>
  <si>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</si>
  <si>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</si>
  <si>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</si>
  <si>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</si>
  <si>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</si>
  <si>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</si>
  <si>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</si>
  <si>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</si>
  <si>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</si>
  <si>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</si>
  <si>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</si>
  <si>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</si>
  <si>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</si>
  <si>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</si>
  <si>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</si>
  <si>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</si>
  <si>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</si>
  <si>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</si>
  <si>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</si>
  <si>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</si>
  <si>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</si>
  <si>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</si>
  <si>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</si>
  <si>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</si>
  <si>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</si>
  <si>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</si>
  <si>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</si>
  <si>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</si>
  <si>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</si>
  <si>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</si>
  <si>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</si>
  <si>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</si>
  <si>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</si>
  <si>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</si>
  <si>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</si>
  <si>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</si>
  <si>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</si>
  <si>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</si>
  <si>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</si>
  <si>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</si>
  <si>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</si>
  <si>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</si>
  <si>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</si>
  <si>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</si>
  <si>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</si>
  <si>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</si>
  <si>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</si>
  <si>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</si>
  <si>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</si>
  <si>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</si>
  <si>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</si>
  <si>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</si>
  <si>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</si>
  <si>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</si>
  <si>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</si>
  <si>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</si>
  <si>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</si>
  <si>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</si>
  <si>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</si>
  <si>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</si>
  <si>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</si>
  <si>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</si>
  <si>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</si>
  <si>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</si>
  <si>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</si>
  <si>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</si>
  <si>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</si>
  <si>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</si>
  <si>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</si>
  <si>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</si>
  <si>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</si>
  <si>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</si>
  <si>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</si>
  <si>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</si>
  <si>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</si>
  <si>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</si>
  <si>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</si>
  <si>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</si>
  <si>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</si>
  <si>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</si>
  <si>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</si>
  <si>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</si>
  <si>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</si>
  <si>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</si>
  <si>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</si>
  <si>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</si>
  <si>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</si>
  <si>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</si>
  <si>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</si>
  <si>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</si>
  <si>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</si>
  <si>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</si>
  <si>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</si>
  <si>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</si>
  <si>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</si>
  <si>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</si>
  <si>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</si>
  <si>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</si>
  <si>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</si>
  <si>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</si>
  <si>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</si>
  <si>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</si>
  <si>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</si>
  <si>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</si>
  <si>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</si>
  <si>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</si>
  <si>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</si>
  <si>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</si>
  <si>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</si>
  <si>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</si>
  <si>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</si>
  <si>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</si>
  <si>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</si>
  <si>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</si>
  <si>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</si>
  <si>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</si>
  <si>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</si>
  <si>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</si>
  <si>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</si>
  <si>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</si>
  <si>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</si>
  <si>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</si>
  <si>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</si>
  <si>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</si>
  <si>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</si>
  <si>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</si>
  <si>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</si>
  <si>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</si>
  <si>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</si>
  <si>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</si>
  <si>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</si>
  <si>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</si>
  <si>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</si>
  <si>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</si>
  <si>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</si>
  <si>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</si>
  <si>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</si>
  <si>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</si>
  <si>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</si>
  <si>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</si>
  <si>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</si>
  <si>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</si>
  <si>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</si>
  <si>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</si>
  <si>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</si>
  <si>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</si>
  <si>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</si>
  <si>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</si>
  <si>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</si>
  <si>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</si>
  <si>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</si>
  <si>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</si>
  <si>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</si>
  <si>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</si>
  <si>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</si>
  <si>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</si>
  <si>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</si>
  <si>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</si>
  <si>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</si>
  <si>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</si>
  <si>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</si>
  <si>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</si>
  <si>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</si>
  <si>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</si>
  <si>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</si>
  <si>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</si>
  <si>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</si>
  <si>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</si>
  <si>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</si>
  <si>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</si>
  <si>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</si>
  <si>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</si>
  <si>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</si>
  <si>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</si>
  <si>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</si>
  <si>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</si>
  <si>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</si>
  <si>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</si>
  <si>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</si>
  <si>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</si>
  <si>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</si>
  <si>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</si>
  <si>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</si>
  <si>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</si>
  <si>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</si>
  <si>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</si>
  <si>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</si>
  <si>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</si>
  <si>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</si>
  <si>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</si>
  <si>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</si>
  <si>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</si>
  <si>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</si>
  <si>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</si>
  <si>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</si>
  <si>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</si>
  <si>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</si>
  <si>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</si>
  <si>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</si>
  <si>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</si>
  <si>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</si>
  <si>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</si>
  <si>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</si>
  <si>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</si>
  <si>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</si>
  <si>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</si>
  <si>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</si>
  <si>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</si>
  <si>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</si>
  <si>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</si>
  <si>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</si>
  <si>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</si>
  <si>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</si>
  <si>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</si>
  <si>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</si>
  <si>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</si>
  <si>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</si>
  <si>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</si>
  <si>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</si>
  <si>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</si>
  <si>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</si>
  <si>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</si>
  <si>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</si>
  <si>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</si>
  <si>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</si>
  <si>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</si>
  <si>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</si>
  <si>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</si>
  <si>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</si>
  <si>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</si>
  <si>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</si>
  <si>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</si>
  <si>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</si>
  <si>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</si>
  <si>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</si>
  <si>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</si>
  <si>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</si>
  <si>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</si>
  <si>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</si>
  <si>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</si>
  <si>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</si>
  <si>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</si>
  <si>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</si>
  <si>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</si>
  <si>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</si>
  <si>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</si>
  <si>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</si>
  <si>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</si>
  <si>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</si>
  <si>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</si>
  <si>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</si>
  <si>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</si>
  <si>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</si>
  <si>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</si>
  <si>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</si>
  <si>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</si>
  <si>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</si>
  <si>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</si>
  <si>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</si>
  <si>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</si>
  <si>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</si>
  <si>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</si>
  <si>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</si>
  <si>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</si>
  <si>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</si>
  <si>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</si>
  <si>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</si>
  <si>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</si>
  <si>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</si>
  <si>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</si>
  <si>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</si>
  <si>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</si>
  <si>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</si>
  <si>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</si>
  <si>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</si>
  <si>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</si>
  <si>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</si>
  <si>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</si>
  <si>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</si>
  <si>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</si>
  <si>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</si>
  <si>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</si>
  <si>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</si>
  <si>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</si>
  <si>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</si>
  <si>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</si>
  <si>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</si>
  <si>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</si>
  <si>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</si>
  <si>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</si>
  <si>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</si>
  <si>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</si>
  <si>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</si>
  <si>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</si>
  <si>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</si>
  <si>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</si>
  <si>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</si>
  <si>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</si>
  <si>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</si>
  <si>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</si>
  <si>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</si>
  <si>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</si>
  <si>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</si>
  <si>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</si>
  <si>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</si>
  <si>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</si>
  <si>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</si>
  <si>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</si>
  <si>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</si>
  <si>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</si>
  <si>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</si>
  <si>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</si>
  <si>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</si>
  <si>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</si>
  <si>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</si>
  <si>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</si>
  <si>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</si>
  <si>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</si>
  <si>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</si>
  <si>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</si>
  <si>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</si>
  <si>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</si>
  <si>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</si>
  <si>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</si>
  <si>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</si>
  <si>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</si>
  <si>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</si>
  <si>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</si>
  <si>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</si>
  <si>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</si>
  <si>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</si>
  <si>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</si>
  <si>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</si>
  <si>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</si>
  <si>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</si>
  <si>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</si>
  <si>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</si>
  <si>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</si>
  <si>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</si>
  <si>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</si>
  <si>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</si>
  <si>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</si>
  <si>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</si>
  <si>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</si>
  <si>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</si>
  <si>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</si>
  <si>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</si>
  <si>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</si>
  <si>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</si>
  <si>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</si>
  <si>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</si>
  <si>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</si>
  <si>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</si>
  <si>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</si>
  <si>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</si>
  <si>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</si>
  <si>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</si>
  <si>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</si>
  <si>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</si>
  <si>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</si>
  <si>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</si>
  <si>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</si>
  <si>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</si>
  <si>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</si>
  <si>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</si>
  <si>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</si>
  <si>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</si>
  <si>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</si>
  <si>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</si>
  <si>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</si>
  <si>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</si>
  <si>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</si>
  <si>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</si>
  <si>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</si>
  <si>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</si>
  <si>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</si>
  <si>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</si>
  <si>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</si>
  <si>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</si>
  <si>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</si>
  <si>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</si>
  <si>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</si>
  <si>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</si>
  <si>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</si>
  <si>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</si>
  <si>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</si>
  <si>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</si>
  <si>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</si>
  <si>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</si>
  <si>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</si>
  <si>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</si>
  <si>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</si>
  <si>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</si>
  <si>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</si>
  <si>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</si>
  <si>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</si>
  <si>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</si>
  <si>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</si>
  <si>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</si>
  <si>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</si>
  <si>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</si>
  <si>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</si>
  <si>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</si>
  <si>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</si>
  <si>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</si>
  <si>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</si>
  <si>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</si>
  <si>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</si>
  <si>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</si>
  <si>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</si>
  <si>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</si>
  <si>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</si>
  <si>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</si>
  <si>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</si>
  <si>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</si>
  <si>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</si>
  <si>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</si>
  <si>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</si>
  <si>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</si>
  <si>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</si>
  <si>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</si>
  <si>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</si>
  <si>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</si>
  <si>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</si>
  <si>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</si>
  <si>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</si>
  <si>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</si>
  <si>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</si>
  <si>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</si>
  <si>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</si>
  <si>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</si>
  <si>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</si>
  <si>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</si>
  <si>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</si>
  <si>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</si>
  <si>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</si>
  <si>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</si>
  <si>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</si>
  <si>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</si>
  <si>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</si>
  <si>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</si>
  <si>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</si>
  <si>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</si>
  <si>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</si>
  <si>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</si>
  <si>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</si>
  <si>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</si>
  <si>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</si>
  <si>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</si>
  <si>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</si>
  <si>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</si>
  <si>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</si>
  <si>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</si>
  <si>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</si>
  <si>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</si>
  <si>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</si>
  <si>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</si>
  <si>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</si>
  <si>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</si>
  <si>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</si>
  <si>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</si>
  <si>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</si>
  <si>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</si>
  <si>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</si>
  <si>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</si>
  <si>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</si>
  <si>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</si>
  <si>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</si>
  <si>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</si>
  <si>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</si>
  <si>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</si>
  <si>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</si>
  <si>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</si>
  <si>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</si>
  <si>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</si>
  <si>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</si>
  <si>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</si>
  <si>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</si>
  <si>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</si>
  <si>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</si>
  <si>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</si>
  <si>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</si>
  <si>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</si>
  <si>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</si>
  <si>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</si>
  <si>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</si>
  <si>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</si>
  <si>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</si>
  <si>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</si>
  <si>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</si>
  <si>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</si>
  <si>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</si>
  <si>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</si>
  <si>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</si>
  <si>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</si>
  <si>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</si>
  <si>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</si>
  <si>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</si>
  <si>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</si>
  <si>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</si>
  <si>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</si>
  <si>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</si>
  <si>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</si>
  <si>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</si>
  <si>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</si>
  <si>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</si>
  <si>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</si>
  <si>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</si>
  <si>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</si>
  <si>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</si>
  <si>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</si>
  <si>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</si>
  <si>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</si>
  <si>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</si>
  <si>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</si>
  <si>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</si>
  <si>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</si>
  <si>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</si>
  <si>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</si>
  <si>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</si>
  <si>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</si>
  <si>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</si>
  <si>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</si>
  <si>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</si>
  <si>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</si>
  <si>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</si>
  <si>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</si>
  <si>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</si>
  <si>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</si>
  <si>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</si>
  <si>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</si>
  <si>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</si>
  <si>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</si>
  <si>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</si>
  <si>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</si>
  <si>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</si>
  <si>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</si>
  <si>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</si>
  <si>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</si>
  <si>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</si>
  <si>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</si>
  <si>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</si>
  <si>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</si>
  <si>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</si>
  <si>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</si>
  <si>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</si>
  <si>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</si>
  <si>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</si>
  <si>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</si>
  <si>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</si>
  <si>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</si>
  <si>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</si>
  <si>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</si>
  <si>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</si>
  <si>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</si>
  <si>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</si>
  <si>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</si>
  <si>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</si>
  <si>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</si>
  <si>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</si>
  <si>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</si>
  <si>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</si>
  <si>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</si>
  <si>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</si>
  <si>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</si>
  <si>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</si>
  <si>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</si>
  <si>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</si>
  <si>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</si>
  <si>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</si>
  <si>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</si>
  <si>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</si>
  <si>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</si>
  <si>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</si>
  <si>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</si>
  <si>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</si>
  <si>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</si>
  <si>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</si>
  <si>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</si>
  <si>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</si>
  <si>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</si>
  <si>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</si>
  <si>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</si>
  <si>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</si>
  <si>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</si>
  <si>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</si>
  <si>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</si>
  <si>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</si>
  <si>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</si>
  <si>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</si>
  <si>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</si>
  <si>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</si>
  <si>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</si>
  <si>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</si>
  <si>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</si>
  <si>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</si>
  <si>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</si>
  <si>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</si>
  <si>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</si>
  <si>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</si>
  <si>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</si>
  <si>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</si>
  <si>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</si>
  <si>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</si>
  <si>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</si>
  <si>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</si>
  <si>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</si>
  <si>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</si>
  <si>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</si>
  <si>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</si>
  <si>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</si>
  <si>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</si>
  <si>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</si>
  <si>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</si>
  <si>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</si>
  <si>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</si>
  <si>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</si>
  <si>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</si>
  <si>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</si>
  <si>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</si>
  <si>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</si>
  <si>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</si>
  <si>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</si>
  <si>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</si>
  <si>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</si>
  <si>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</si>
  <si>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</si>
  <si>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</si>
  <si>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</si>
  <si>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</si>
  <si>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</si>
  <si>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</si>
  <si>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</si>
  <si>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</si>
  <si>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</si>
  <si>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</si>
  <si>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</si>
  <si>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</si>
  <si>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</si>
  <si>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</si>
  <si>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</si>
  <si>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</si>
  <si>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</si>
  <si>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</si>
  <si>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</si>
  <si>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</si>
  <si>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</si>
  <si>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</si>
  <si>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</si>
  <si>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</si>
  <si>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</si>
  <si>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</si>
  <si>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</si>
  <si>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</si>
  <si>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</si>
  <si>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</si>
  <si>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</si>
  <si>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</si>
  <si>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</si>
  <si>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</si>
  <si>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</si>
  <si>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</si>
  <si>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</si>
  <si>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</si>
  <si>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</si>
  <si>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</si>
  <si>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</si>
  <si>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</si>
  <si>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</si>
  <si>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</si>
  <si>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</si>
  <si>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</si>
  <si>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</si>
  <si>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</si>
  <si>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</si>
  <si>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</si>
  <si>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</si>
  <si>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</si>
  <si>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</si>
  <si>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</si>
  <si>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</si>
  <si>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</si>
  <si>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</si>
  <si>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</si>
  <si>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</si>
  <si>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</si>
  <si>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</si>
  <si>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</si>
  <si>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</si>
  <si>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</si>
  <si>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</si>
  <si>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</si>
  <si>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</si>
  <si>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</si>
  <si>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</si>
  <si>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</si>
  <si>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</si>
  <si>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</si>
  <si>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</si>
  <si>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</si>
  <si>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</si>
  <si>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</si>
  <si>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</si>
  <si>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</si>
  <si>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</si>
  <si>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</si>
  <si>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</si>
  <si>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</si>
  <si>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</si>
  <si>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</si>
  <si>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</si>
  <si>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</si>
  <si>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</si>
  <si>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</si>
  <si>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</si>
  <si>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</si>
  <si>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</si>
  <si>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</si>
  <si>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</si>
  <si>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</si>
  <si>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</si>
  <si>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</si>
  <si>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</si>
  <si>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</si>
  <si>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</si>
  <si>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</si>
  <si>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</si>
  <si>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</si>
  <si>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</si>
  <si>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</si>
  <si>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</si>
  <si>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</si>
  <si>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</si>
  <si>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</si>
  <si>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</si>
  <si>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</si>
  <si>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</si>
  <si>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</si>
  <si>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</si>
  <si>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</si>
  <si>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</si>
  <si>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</si>
  <si>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</si>
  <si>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</si>
  <si>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</si>
  <si>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</si>
  <si>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</si>
  <si>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</si>
  <si>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</si>
  <si>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</si>
  <si>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</si>
  <si>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</si>
  <si>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</si>
  <si>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</si>
  <si>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</si>
  <si>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</si>
  <si>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</si>
  <si>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</si>
  <si>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</si>
  <si>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</si>
  <si>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</si>
  <si>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</si>
  <si>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</si>
  <si>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</si>
  <si>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</si>
  <si>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</si>
  <si>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</si>
  <si>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</si>
  <si>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</si>
  <si>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</si>
  <si>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</si>
  <si>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</si>
  <si>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</si>
  <si>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</si>
  <si>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</si>
  <si>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</si>
  <si>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</si>
  <si>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</si>
  <si>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</si>
  <si>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</si>
  <si>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</si>
  <si>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</si>
  <si>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</si>
  <si>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</si>
  <si>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</si>
  <si>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</si>
  <si>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</si>
  <si>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</si>
  <si>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</si>
  <si>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</si>
  <si>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</si>
  <si>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</si>
  <si>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</si>
  <si>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</si>
  <si>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</si>
  <si>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</si>
  <si>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</si>
  <si>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</si>
  <si>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</si>
  <si>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</si>
  <si>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</si>
  <si>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</si>
  <si>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</si>
  <si>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</si>
  <si>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</si>
  <si>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</si>
  <si>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</si>
  <si>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</si>
  <si>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</si>
  <si>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</si>
  <si>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</si>
  <si>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</si>
  <si>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</si>
  <si>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</si>
  <si>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</si>
  <si>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</si>
  <si>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</si>
  <si>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</si>
  <si>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</si>
  <si>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</si>
  <si>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</si>
  <si>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</si>
  <si>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</si>
  <si>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</si>
  <si>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</si>
  <si>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</si>
  <si>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</si>
  <si>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</si>
  <si>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</si>
  <si>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</si>
  <si>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</si>
  <si>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</si>
  <si>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</si>
  <si>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</si>
  <si>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</si>
  <si>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</si>
  <si>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</si>
  <si>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</si>
  <si>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</si>
  <si>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</si>
  <si>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</si>
  <si>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</si>
  <si>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</si>
  <si>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</si>
  <si>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</si>
  <si>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</si>
  <si>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</si>
  <si>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</si>
  <si>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</si>
  <si>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</si>
  <si>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</si>
  <si>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</si>
  <si>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</si>
  <si>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</si>
  <si>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</si>
  <si>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</si>
  <si>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</si>
  <si>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</si>
  <si>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</si>
  <si>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</si>
  <si>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</si>
  <si>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</si>
  <si>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</si>
  <si>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</si>
  <si>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</si>
  <si>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</si>
  <si>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</si>
  <si>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</si>
  <si>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</si>
  <si>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</si>
  <si>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</si>
  <si>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</si>
  <si>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</si>
  <si>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</si>
  <si>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</si>
  <si>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</si>
  <si>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</si>
  <si>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</si>
  <si>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</si>
  <si>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</si>
  <si>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</si>
  <si>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</si>
  <si>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</si>
  <si>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</si>
  <si>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</si>
  <si>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</si>
  <si>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</si>
  <si>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</si>
  <si>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</si>
  <si>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</si>
  <si>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</si>
  <si>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</si>
  <si>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</si>
  <si>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</si>
  <si>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</si>
  <si>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</si>
  <si>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</si>
  <si>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</si>
  <si>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</si>
  <si>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</si>
  <si>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</si>
  <si>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</si>
  <si>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</si>
  <si>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</si>
  <si>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</si>
  <si>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</si>
  <si>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</si>
  <si>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</si>
  <si>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</si>
  <si>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</si>
  <si>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</si>
  <si>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</si>
  <si>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</si>
  <si>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</si>
  <si>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</si>
  <si>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</si>
  <si>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</si>
  <si>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</si>
  <si>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</si>
  <si>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</si>
  <si>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</si>
  <si>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</si>
  <si>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</si>
  <si>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</si>
  <si>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</si>
  <si>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</si>
  <si>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</si>
  <si>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</si>
  <si>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</si>
  <si>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</si>
  <si>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</si>
  <si>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</si>
  <si>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</si>
  <si>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</si>
  <si>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</si>
  <si>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</si>
  <si>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</si>
  <si>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</si>
  <si>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</si>
  <si>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</si>
  <si>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</si>
  <si>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</si>
  <si>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</si>
  <si>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</si>
  <si>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</si>
  <si>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</si>
  <si>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</si>
  <si>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</si>
  <si>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</si>
  <si>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</si>
  <si>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</si>
  <si>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</si>
  <si>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</si>
  <si>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</si>
  <si>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</si>
  <si>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</si>
  <si>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</si>
  <si>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</si>
  <si>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</si>
  <si>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</si>
  <si>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</si>
  <si>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</si>
  <si>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</si>
  <si>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</si>
  <si>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</si>
  <si>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</si>
  <si>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</si>
  <si>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</si>
  <si>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</si>
  <si>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</si>
  <si>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</si>
  <si>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</si>
  <si>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</si>
  <si>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</si>
  <si>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</si>
  <si>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</si>
  <si>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</si>
  <si>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</si>
  <si>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</si>
  <si>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</si>
  <si>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</si>
  <si>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</si>
  <si>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</si>
  <si>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</si>
  <si>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</si>
  <si>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</si>
  <si>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</si>
  <si>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</si>
  <si>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</si>
  <si>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</si>
  <si>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</si>
  <si>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</si>
  <si>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</si>
  <si>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</si>
  <si>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</si>
  <si>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</si>
  <si>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</si>
  <si>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</si>
  <si>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</si>
  <si>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</si>
  <si>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</si>
  <si>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</si>
  <si>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</si>
  <si>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</si>
  <si>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</si>
  <si>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</si>
  <si>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</si>
  <si>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</si>
  <si>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</si>
  <si>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</si>
  <si>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</si>
  <si>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</si>
  <si>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</si>
  <si>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</si>
  <si>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</si>
  <si>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</si>
  <si>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</si>
  <si>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</si>
  <si>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</si>
  <si>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</si>
  <si>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</si>
  <si>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</si>
  <si>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</si>
  <si>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</si>
  <si>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</si>
  <si>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</si>
  <si>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</si>
  <si>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</si>
  <si>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</si>
  <si>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</si>
  <si>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</si>
  <si>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</si>
  <si>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</si>
  <si>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</si>
  <si>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</si>
  <si>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</si>
  <si>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</si>
  <si>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</si>
  <si>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</si>
  <si>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</si>
  <si>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</si>
  <si>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</si>
  <si>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</si>
  <si>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</si>
  <si>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</si>
  <si>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</si>
  <si>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</si>
  <si>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</si>
  <si>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</si>
  <si>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</si>
  <si>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</si>
  <si>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</si>
  <si>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</si>
  <si>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</si>
  <si>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</si>
  <si>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</si>
  <si>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</si>
  <si>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</si>
  <si>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</si>
  <si>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</si>
  <si>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</si>
  <si>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</si>
  <si>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</si>
  <si>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</si>
  <si>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</si>
  <si>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</si>
  <si>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</si>
  <si>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</si>
  <si>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</si>
  <si>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</si>
  <si>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</si>
  <si>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</si>
  <si>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</si>
  <si>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</si>
  <si>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</si>
  <si>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</si>
  <si>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</si>
  <si>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</si>
  <si>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</si>
  <si>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</si>
  <si>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</si>
  <si>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</si>
  <si>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</si>
  <si>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</si>
  <si>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</si>
  <si>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</si>
  <si>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</si>
  <si>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</si>
  <si>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</si>
  <si>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</si>
  <si>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</si>
  <si>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</si>
  <si>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</si>
  <si>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</si>
  <si>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</si>
  <si>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</si>
  <si>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</si>
  <si>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</si>
  <si>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</si>
  <si>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</si>
  <si>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</si>
  <si>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</si>
  <si>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</si>
  <si>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</si>
  <si>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</si>
  <si>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</si>
  <si>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</si>
  <si>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</si>
  <si>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</si>
  <si>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</si>
  <si>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</si>
  <si>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</si>
  <si>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</si>
  <si>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</si>
  <si>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</si>
  <si>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</si>
  <si>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</si>
  <si>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</si>
  <si>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</si>
  <si>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</si>
  <si>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</si>
  <si>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</si>
  <si>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</si>
  <si>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</si>
  <si>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</si>
  <si>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</si>
  <si>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</si>
  <si>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</si>
  <si>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</si>
  <si>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</si>
  <si>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</si>
  <si>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</si>
  <si>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</si>
  <si>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</si>
  <si>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</si>
  <si>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</si>
  <si>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</si>
  <si>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</si>
  <si>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</si>
  <si>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</si>
  <si>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</si>
  <si>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</si>
  <si>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</si>
  <si>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</si>
  <si>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</si>
  <si>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</si>
  <si>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</si>
  <si>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</si>
  <si>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</si>
  <si>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</si>
  <si>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</si>
  <si>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</si>
  <si>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</si>
  <si>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</si>
  <si>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</si>
  <si>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</si>
  <si>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</si>
  <si>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</si>
  <si>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</si>
  <si>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</si>
  <si>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</si>
  <si>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</si>
  <si>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</si>
  <si>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</si>
  <si>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</si>
  <si>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</si>
  <si>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</si>
  <si>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</si>
  <si>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</si>
  <si>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</si>
  <si>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</si>
  <si>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</si>
  <si>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</si>
  <si>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</si>
  <si>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</si>
  <si>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</si>
  <si>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</si>
  <si>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</si>
  <si>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</si>
  <si>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</si>
  <si>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</si>
  <si>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</si>
  <si>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</si>
  <si>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</si>
  <si>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</si>
  <si>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</si>
  <si>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</si>
  <si>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</si>
  <si>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</si>
  <si>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</si>
  <si>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</si>
  <si>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</si>
  <si>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</si>
  <si>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</si>
  <si>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</si>
  <si>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</si>
  <si>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</si>
  <si>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</si>
  <si>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</si>
  <si>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</si>
  <si>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</si>
  <si>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</si>
  <si>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</si>
  <si>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</si>
  <si>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</si>
  <si>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</si>
  <si>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</si>
  <si>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</si>
  <si>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</si>
  <si>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</si>
  <si>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</si>
  <si>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</si>
  <si>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</si>
  <si>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</si>
  <si>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</si>
  <si>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</si>
  <si>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</si>
  <si>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</si>
  <si>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</si>
  <si>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</si>
  <si>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</si>
  <si>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</si>
  <si>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</si>
  <si>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</si>
  <si>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</si>
  <si>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</si>
  <si>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</si>
  <si>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</si>
  <si>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</si>
  <si>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</si>
  <si>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</si>
  <si>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</si>
  <si>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</si>
  <si>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</si>
  <si>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</si>
  <si>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</si>
  <si>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</si>
  <si>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</si>
  <si>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</si>
  <si>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</si>
  <si>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</si>
  <si>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</si>
  <si>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</si>
  <si>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</si>
  <si>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</si>
  <si>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</si>
  <si>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</si>
  <si>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</si>
  <si>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</si>
  <si>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</si>
  <si>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</si>
  <si>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</si>
  <si>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</si>
  <si>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</si>
  <si>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</si>
  <si>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</si>
  <si>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</si>
  <si>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</si>
  <si>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</si>
  <si>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</si>
  <si>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</si>
  <si>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</si>
  <si>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</si>
  <si>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</si>
  <si>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</si>
  <si>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</si>
  <si>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</si>
  <si>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</si>
  <si>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</si>
  <si>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</si>
  <si>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</si>
  <si>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</si>
  <si>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</si>
  <si>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</si>
  <si>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</si>
  <si>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</si>
  <si>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</si>
  <si>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</si>
  <si>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</si>
  <si>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</si>
  <si>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</si>
  <si>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</si>
  <si>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</si>
  <si>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</si>
  <si>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</si>
  <si>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</si>
  <si>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</si>
  <si>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</si>
  <si>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</si>
  <si>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</si>
  <si>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</si>
  <si>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</si>
  <si>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</si>
  <si>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</si>
  <si>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</si>
  <si>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</si>
  <si>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</si>
  <si>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</si>
  <si>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</si>
  <si>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</si>
  <si>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</si>
  <si>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</si>
  <si>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</si>
  <si>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</si>
  <si>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</si>
  <si>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</si>
  <si>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</si>
  <si>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</si>
  <si>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</si>
  <si>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</si>
  <si>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</si>
  <si>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</si>
  <si>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</si>
  <si>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</si>
  <si>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</si>
  <si>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</si>
  <si>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</si>
  <si>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</si>
  <si>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</si>
  <si>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</si>
  <si>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</si>
  <si>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</si>
  <si>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</si>
  <si>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</si>
  <si>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</si>
  <si>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</si>
  <si>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</si>
  <si>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</si>
  <si>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</si>
  <si>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</si>
  <si>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</si>
  <si>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</si>
  <si>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</si>
  <si>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</si>
  <si>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</si>
  <si>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</si>
  <si>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</si>
  <si>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</si>
  <si>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</si>
  <si>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</si>
  <si>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</si>
  <si>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</si>
  <si>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</si>
  <si>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</si>
  <si>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</si>
  <si>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</si>
  <si>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</si>
  <si>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</si>
  <si>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</si>
  <si>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</si>
  <si>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</si>
  <si>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</si>
  <si>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</si>
  <si>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</si>
  <si>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</si>
  <si>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</si>
  <si>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</si>
  <si>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</si>
  <si>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</si>
  <si>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</si>
  <si>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</si>
  <si>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</si>
  <si>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</si>
  <si>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</si>
  <si>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</si>
  <si>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</si>
  <si>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</si>
  <si>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</si>
  <si>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</si>
  <si>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</si>
  <si>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</si>
  <si>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</si>
  <si>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</si>
  <si>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</si>
  <si>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</si>
  <si>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</si>
  <si>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</si>
  <si>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</si>
  <si>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</si>
  <si>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</si>
  <si>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</si>
  <si>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</si>
  <si>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</si>
  <si>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</si>
  <si>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</si>
  <si>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</si>
  <si>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</si>
  <si>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</si>
  <si>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</si>
  <si>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</si>
  <si>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</si>
  <si>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</si>
  <si>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</si>
  <si>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</si>
  <si>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</si>
  <si>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</si>
  <si>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</si>
  <si>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</si>
  <si>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</si>
  <si>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</si>
  <si>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</si>
  <si>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</si>
  <si>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</si>
  <si>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</si>
  <si>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</si>
  <si>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</si>
  <si>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</si>
  <si>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</si>
  <si>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</si>
  <si>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</si>
  <si>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</si>
  <si>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</si>
  <si>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</si>
  <si>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</si>
  <si>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</si>
  <si>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</si>
  <si>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</si>
  <si>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</si>
  <si>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</si>
  <si>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</si>
  <si>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</si>
  <si>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</si>
  <si>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</si>
  <si>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</si>
  <si>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</si>
  <si>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</si>
  <si>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</si>
  <si>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</si>
  <si>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</si>
  <si>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</si>
  <si>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</si>
  <si>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</si>
  <si>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</si>
  <si>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</si>
  <si>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</si>
  <si>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</si>
  <si>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</si>
  <si>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</si>
  <si>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</si>
  <si>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</si>
  <si>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</si>
  <si>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</si>
  <si>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</si>
  <si>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</si>
  <si>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</si>
  <si>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</si>
  <si>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</si>
  <si>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</si>
  <si>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</si>
  <si>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</si>
  <si>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</si>
  <si>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</si>
  <si>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</si>
  <si>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</si>
  <si>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</si>
  <si>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</si>
  <si>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</si>
  <si>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</si>
  <si>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</si>
  <si>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</si>
  <si>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</si>
  <si>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</si>
  <si>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</si>
  <si>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</si>
  <si>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</si>
  <si>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</si>
  <si>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</si>
  <si>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</si>
  <si>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</si>
  <si>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</si>
  <si>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</si>
  <si>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</si>
  <si>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</si>
  <si>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</si>
  <si>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</si>
  <si>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</si>
  <si>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</si>
  <si>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</si>
  <si>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</si>
  <si>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</si>
  <si>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</si>
  <si>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</si>
  <si>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</si>
  <si>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</si>
  <si>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</si>
  <si>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</si>
  <si>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</si>
  <si>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</si>
  <si>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</si>
  <si>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</si>
  <si>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</si>
  <si>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</si>
  <si>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</si>
  <si>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</si>
  <si>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</si>
  <si>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</si>
  <si>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</si>
  <si>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</si>
  <si>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</si>
  <si>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</si>
  <si>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</si>
  <si>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</si>
  <si>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</si>
  <si>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</si>
  <si>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</si>
  <si>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</si>
  <si>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</si>
  <si>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</si>
  <si>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</si>
  <si>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</si>
  <si>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</si>
  <si>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</si>
  <si>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</si>
  <si>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</si>
  <si>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</si>
  <si>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</si>
  <si>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</si>
  <si>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</si>
  <si>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</si>
  <si>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</si>
  <si>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</si>
  <si>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</si>
  <si>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</si>
  <si>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</si>
  <si>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</si>
  <si>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</si>
  <si>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</si>
  <si>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</si>
  <si>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</si>
  <si>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</si>
  <si>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</si>
  <si>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</si>
  <si>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</si>
  <si>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</si>
  <si>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</si>
  <si>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</si>
  <si>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</si>
  <si>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</si>
  <si>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</si>
  <si>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</si>
  <si>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</si>
  <si>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</si>
  <si>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</si>
  <si>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</si>
  <si>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</si>
  <si>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</si>
  <si>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</si>
  <si>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</si>
  <si>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</si>
  <si>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</si>
  <si>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</si>
  <si>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</si>
  <si>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</si>
  <si>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</si>
  <si>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</si>
  <si>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</si>
  <si>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</si>
  <si>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</si>
  <si>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</si>
  <si>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</si>
  <si>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</si>
  <si>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</si>
  <si>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</si>
  <si>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</si>
  <si>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</si>
  <si>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</si>
  <si>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</si>
  <si>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</si>
  <si>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</si>
  <si>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</si>
  <si>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</si>
  <si>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</si>
  <si>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</si>
  <si>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</si>
  <si>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</si>
  <si>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</si>
  <si>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</si>
  <si>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</si>
  <si>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</si>
  <si>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</si>
  <si>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</si>
  <si>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</si>
  <si>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</si>
  <si>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</si>
  <si>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</si>
  <si>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</si>
  <si>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</si>
  <si>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</si>
  <si>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</si>
  <si>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</si>
  <si>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</si>
  <si>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</si>
  <si>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</si>
  <si>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</si>
  <si>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</si>
  <si>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</si>
  <si>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</si>
  <si>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</si>
  <si>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</si>
  <si>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</si>
  <si>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</si>
  <si>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</si>
  <si>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</si>
  <si>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</si>
  <si>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</si>
  <si>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</si>
  <si>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</si>
  <si>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</si>
  <si>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</si>
  <si>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</si>
  <si>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</si>
  <si>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</si>
  <si>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</si>
  <si>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</si>
  <si>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</si>
  <si>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</si>
  <si>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</si>
  <si>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</si>
  <si>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</si>
  <si>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</si>
  <si>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</si>
  <si>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</si>
  <si>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</si>
  <si>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</si>
  <si>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</si>
  <si>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</si>
  <si>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</si>
  <si>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</si>
  <si>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</si>
  <si>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</si>
  <si>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</si>
  <si>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</si>
  <si>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</si>
  <si>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</si>
  <si>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</si>
  <si>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</si>
  <si>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</si>
  <si>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</si>
  <si>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</si>
  <si>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</si>
  <si>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</si>
  <si>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</si>
  <si>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</si>
  <si>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</si>
  <si>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</si>
  <si>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</si>
  <si>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</si>
  <si>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</si>
  <si>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</si>
  <si>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</si>
  <si>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</si>
  <si>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</si>
  <si>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</si>
  <si>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</si>
  <si>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</si>
  <si>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</si>
  <si>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</si>
  <si>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</si>
  <si>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</si>
  <si>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</si>
  <si>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</si>
  <si>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</si>
  <si>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</si>
  <si>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</si>
  <si>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</si>
  <si>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</si>
  <si>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</si>
  <si>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</si>
  <si>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</si>
  <si>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</si>
  <si>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</si>
  <si>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</si>
  <si>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</si>
  <si>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</si>
  <si>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</si>
  <si>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</si>
  <si>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</si>
  <si>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</si>
  <si>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</si>
  <si>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</si>
  <si>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</si>
  <si>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</si>
  <si>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</si>
  <si>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</si>
  <si>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</si>
  <si>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</si>
  <si>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</si>
  <si>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</si>
  <si>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</si>
  <si>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</si>
  <si>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</si>
  <si>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</si>
  <si>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</si>
  <si>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</si>
  <si>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</si>
  <si>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</si>
  <si>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</si>
  <si>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</si>
  <si>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</si>
  <si>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</si>
  <si>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</si>
  <si>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</si>
  <si>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</si>
  <si>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</si>
  <si>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</si>
  <si>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</si>
  <si>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</si>
  <si>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</si>
  <si>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</si>
  <si>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</si>
  <si>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</si>
  <si>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</si>
  <si>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</si>
  <si>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</si>
  <si>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</si>
  <si>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</si>
  <si>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</si>
  <si>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</si>
  <si>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</si>
  <si>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</si>
  <si>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</si>
  <si>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</si>
  <si>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</si>
  <si>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</si>
  <si>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</si>
  <si>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</si>
  <si>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</si>
  <si>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</si>
  <si>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</si>
  <si>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</si>
  <si>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</si>
  <si>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</si>
  <si>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</si>
  <si>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</si>
  <si>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</si>
  <si>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</si>
  <si>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</si>
  <si>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</si>
  <si>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</si>
  <si>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</si>
  <si>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</si>
  <si>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</si>
  <si>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</si>
  <si>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</si>
  <si>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</si>
  <si>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</si>
  <si>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</si>
  <si>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</si>
  <si>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</si>
  <si>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</si>
  <si>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</si>
  <si>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</si>
  <si>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</si>
  <si>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</si>
  <si>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</si>
  <si>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</si>
  <si>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</si>
  <si>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</si>
  <si>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</si>
  <si>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</si>
  <si>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</si>
  <si>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</si>
  <si>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</si>
  <si>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</si>
  <si>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</si>
  <si>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</si>
  <si>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</si>
  <si>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</si>
  <si>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</si>
  <si>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</si>
  <si>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</si>
  <si>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</si>
  <si>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</si>
  <si>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</si>
  <si>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</si>
  <si>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</si>
  <si>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</si>
  <si>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</si>
  <si>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</si>
  <si>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</si>
  <si>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</si>
  <si>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</si>
  <si>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</si>
  <si>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</si>
  <si>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</si>
  <si>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</si>
  <si>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</si>
  <si>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</si>
  <si>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</si>
  <si>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</si>
  <si>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</si>
  <si>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</si>
  <si>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</si>
  <si>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</si>
  <si>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</si>
  <si>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</si>
  <si>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</si>
  <si>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</si>
  <si>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</si>
  <si>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</si>
  <si>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</si>
  <si>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</si>
  <si>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</si>
  <si>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</si>
  <si>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</si>
  <si>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</si>
  <si>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</si>
  <si>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</si>
  <si>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</si>
  <si>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</si>
  <si>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</si>
  <si>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</si>
  <si>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</si>
  <si>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</si>
  <si>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</si>
  <si>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</si>
  <si>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</si>
  <si>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</si>
  <si>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</si>
  <si>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</si>
  <si>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</si>
  <si>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</si>
  <si>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</si>
  <si>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</si>
  <si>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</si>
  <si>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</si>
  <si>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</si>
  <si>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</si>
  <si>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</si>
  <si>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</si>
  <si>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</si>
  <si>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</si>
  <si>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</si>
  <si>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</si>
  <si>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</si>
  <si>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</si>
  <si>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</si>
  <si>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</si>
  <si>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</si>
  <si>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</si>
  <si>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</si>
  <si>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</si>
  <si>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</si>
  <si>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</si>
  <si>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</si>
  <si>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</si>
  <si>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</si>
  <si>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</si>
  <si>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</si>
  <si>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</si>
  <si>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</si>
  <si>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</si>
  <si>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</si>
  <si>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</si>
  <si>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</si>
  <si>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</si>
  <si>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</si>
  <si>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</si>
  <si>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</si>
  <si>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</si>
  <si>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</si>
  <si>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</si>
  <si>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</si>
  <si>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</si>
  <si>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</si>
  <si>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</si>
  <si>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</si>
  <si>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</si>
  <si>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</si>
  <si>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</si>
  <si>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</si>
  <si>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</si>
  <si>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</si>
  <si>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</si>
  <si>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</si>
  <si>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</si>
  <si>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</si>
  <si>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</si>
  <si>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</si>
  <si>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</si>
  <si>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</si>
  <si>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</si>
  <si>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</si>
  <si>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</si>
  <si>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</si>
  <si>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</si>
  <si>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</si>
  <si>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</si>
  <si>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</si>
  <si>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</si>
  <si>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</si>
  <si>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</si>
  <si>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</si>
  <si>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</si>
  <si>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</si>
  <si>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</si>
  <si>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</si>
  <si>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</si>
  <si>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</si>
  <si>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</si>
  <si>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</si>
  <si>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</si>
  <si>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</si>
  <si>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</si>
  <si>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</si>
  <si>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</si>
  <si>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</si>
  <si>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</si>
  <si>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</si>
  <si>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</si>
  <si>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</si>
  <si>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</si>
  <si>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</si>
  <si>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</si>
  <si>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</si>
  <si>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</si>
  <si>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</si>
  <si>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</si>
  <si>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</si>
  <si>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</si>
  <si>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</si>
  <si>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</si>
  <si>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</si>
  <si>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</si>
  <si>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</si>
  <si>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</si>
  <si>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</si>
  <si>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</si>
  <si>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</si>
  <si>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</si>
  <si>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</si>
  <si>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</si>
  <si>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</si>
  <si>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</si>
  <si>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</si>
  <si>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</si>
  <si>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</si>
  <si>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</si>
  <si>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</si>
  <si>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</si>
  <si>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</si>
  <si>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</si>
  <si>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</si>
  <si>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</si>
  <si>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</si>
  <si>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</si>
  <si>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</si>
  <si>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</si>
  <si>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</si>
  <si>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</si>
  <si>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</si>
  <si>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</si>
  <si>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</si>
  <si>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</si>
  <si>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</si>
  <si>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</si>
  <si>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</si>
  <si>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</si>
  <si>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</si>
  <si>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</si>
  <si>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</si>
  <si>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</si>
  <si>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</si>
  <si>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</si>
  <si>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</si>
  <si>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</si>
  <si>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</si>
  <si>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</si>
  <si>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</si>
  <si>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</si>
  <si>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</si>
  <si>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</si>
  <si>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</si>
  <si>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</si>
  <si>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</si>
  <si>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</si>
  <si>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</si>
  <si>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</si>
  <si>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</si>
  <si>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</si>
  <si>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</si>
  <si>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</si>
  <si>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</si>
  <si>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</si>
  <si>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</si>
  <si>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</si>
  <si>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</si>
  <si>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</si>
  <si>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</si>
  <si>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</si>
  <si>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</si>
  <si>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</si>
  <si>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</si>
  <si>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</si>
  <si>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</si>
  <si>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</si>
  <si>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</si>
  <si>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</si>
  <si>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</si>
  <si>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</si>
  <si>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</si>
  <si>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</si>
  <si>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</si>
  <si>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</si>
  <si>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</si>
  <si>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</si>
  <si>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</si>
  <si>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</si>
  <si>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</si>
  <si>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</si>
  <si>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</si>
  <si>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</si>
  <si>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</si>
  <si>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</si>
  <si>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</si>
  <si>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</si>
  <si>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</si>
  <si>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</si>
  <si>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</si>
  <si>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</si>
  <si>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</si>
  <si>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</si>
  <si>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</si>
  <si>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</si>
  <si>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</si>
  <si>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</si>
  <si>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</si>
  <si>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</si>
  <si>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</si>
  <si>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</si>
  <si>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</si>
  <si>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</si>
  <si>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</si>
  <si>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</si>
  <si>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</si>
  <si>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</si>
  <si>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</si>
  <si>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</si>
  <si>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</si>
  <si>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</si>
  <si>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</si>
  <si>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</si>
  <si>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</si>
  <si>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</si>
  <si>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</si>
  <si>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</si>
  <si>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</si>
  <si>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</si>
  <si>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</si>
  <si>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</si>
  <si>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</si>
  <si>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</si>
  <si>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</si>
  <si>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</si>
  <si>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</si>
  <si>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</si>
  <si>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</si>
  <si>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</si>
  <si>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</si>
  <si>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</si>
  <si>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</si>
  <si>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</si>
  <si>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</si>
  <si>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</si>
  <si>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</si>
  <si>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</si>
  <si>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</si>
  <si>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</si>
  <si>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</si>
  <si>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</si>
  <si>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</si>
  <si>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</si>
  <si>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</si>
  <si>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</si>
  <si>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</si>
  <si>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</si>
  <si>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</si>
  <si>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</si>
  <si>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</si>
  <si>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</si>
  <si>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</si>
  <si>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</si>
  <si>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</si>
  <si>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</si>
  <si>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</si>
  <si>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</si>
  <si>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</si>
  <si>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</si>
  <si>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</si>
  <si>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</si>
  <si>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</si>
  <si>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</si>
  <si>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</si>
  <si>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</si>
  <si>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</si>
  <si>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</si>
  <si>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</si>
  <si>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</si>
  <si>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</si>
  <si>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</si>
  <si>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</si>
  <si>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</si>
  <si>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</si>
  <si>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</si>
  <si>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</si>
  <si>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</si>
  <si>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</si>
  <si>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</si>
  <si>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</si>
  <si>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</si>
  <si>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</si>
  <si>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</si>
  <si>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</si>
  <si>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</si>
  <si>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</si>
  <si>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</si>
  <si>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</si>
  <si>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</si>
  <si>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</si>
  <si>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</si>
  <si>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</si>
  <si>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</si>
  <si>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</si>
  <si>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</si>
  <si>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</si>
  <si>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</si>
  <si>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</si>
  <si>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</si>
  <si>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</si>
  <si>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</si>
  <si>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</si>
  <si>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</si>
  <si>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</si>
  <si>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</si>
  <si>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</si>
  <si>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</si>
  <si>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</si>
  <si>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</si>
  <si>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</si>
  <si>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</si>
  <si>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</si>
  <si>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</si>
  <si>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</si>
  <si>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</si>
  <si>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</si>
  <si>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</si>
  <si>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</si>
  <si>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</si>
  <si>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</si>
  <si>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</si>
  <si>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</si>
  <si>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</si>
  <si>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</si>
  <si>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</si>
  <si>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</si>
  <si>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</si>
  <si>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</si>
  <si>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</si>
  <si>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</si>
  <si>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</si>
  <si>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</si>
  <si>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</si>
  <si>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</si>
  <si>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</si>
  <si>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</si>
  <si>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</si>
  <si>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</si>
  <si>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</si>
  <si>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</si>
  <si>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</si>
  <si>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</si>
  <si>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</si>
  <si>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</si>
  <si>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</si>
  <si>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</si>
  <si>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</si>
  <si>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</si>
  <si>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</si>
  <si>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</si>
  <si>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</si>
  <si>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</si>
  <si>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</si>
  <si>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</si>
  <si>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</si>
  <si>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</si>
  <si>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</si>
  <si>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</si>
  <si>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</si>
  <si>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</si>
  <si>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</si>
  <si>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</si>
  <si>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</si>
  <si>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</si>
  <si>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</si>
  <si>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</si>
  <si>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</si>
  <si>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</si>
  <si>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</si>
  <si>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</si>
  <si>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</si>
  <si>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</si>
  <si>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</si>
  <si>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</si>
  <si>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</si>
  <si>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</si>
  <si>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</si>
  <si>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</si>
  <si>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</si>
  <si>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</si>
  <si>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</si>
  <si>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</si>
  <si>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</si>
  <si>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</si>
  <si>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</si>
  <si>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</si>
  <si>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</si>
  <si>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</si>
  <si>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</si>
  <si>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</si>
  <si>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</si>
  <si>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</si>
  <si>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</si>
  <si>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</si>
  <si>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</si>
  <si>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</si>
  <si>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</si>
  <si>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</si>
  <si>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</si>
  <si>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</si>
  <si>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</si>
  <si>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</si>
  <si>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</si>
  <si>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</si>
  <si>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</si>
  <si>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</si>
  <si>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</si>
  <si>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</si>
  <si>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</si>
  <si>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</si>
  <si>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</si>
  <si>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</si>
  <si>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</si>
  <si>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</si>
  <si>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</si>
  <si>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</si>
  <si>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</si>
  <si>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</si>
  <si>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</si>
  <si>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</si>
  <si>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</si>
  <si>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</si>
  <si>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</si>
  <si>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</si>
  <si>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</si>
  <si>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</si>
  <si>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</si>
  <si>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</si>
  <si>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</si>
  <si>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</si>
  <si>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</si>
  <si>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</si>
  <si>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</si>
  <si>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</si>
  <si>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</si>
  <si>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</si>
  <si>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</si>
  <si>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</si>
  <si>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</si>
  <si>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</si>
  <si>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</si>
  <si>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</si>
  <si>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</si>
  <si>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</si>
  <si>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</si>
  <si>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</si>
  <si>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</si>
  <si>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</si>
  <si>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</si>
  <si>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</si>
  <si>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</si>
  <si>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</si>
  <si>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</si>
  <si>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</si>
  <si>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</si>
  <si>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</si>
  <si>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</si>
  <si>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</si>
  <si>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</si>
  <si>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</si>
  <si>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</si>
  <si>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</si>
  <si>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</si>
  <si>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</si>
  <si>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</si>
  <si>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</si>
  <si>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</si>
  <si>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</si>
  <si>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</si>
  <si>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</si>
  <si>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</si>
  <si>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</si>
  <si>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</si>
  <si>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</si>
  <si>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</si>
  <si>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</si>
  <si>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</si>
  <si>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</si>
  <si>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</si>
  <si>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</si>
  <si>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</si>
  <si>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</si>
  <si>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</si>
  <si>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</si>
  <si>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</si>
  <si>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</si>
  <si>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</si>
  <si>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</si>
  <si>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</si>
  <si>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</si>
  <si>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</si>
  <si>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</si>
  <si>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</si>
  <si>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</si>
  <si>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</si>
  <si>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</si>
  <si>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</si>
  <si>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</si>
  <si>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</si>
  <si>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</si>
  <si>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</si>
  <si>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</si>
  <si>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</si>
  <si>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</si>
  <si>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</si>
  <si>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</si>
  <si>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</si>
  <si>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</si>
  <si>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</si>
  <si>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</si>
  <si>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</si>
  <si>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</si>
  <si>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</si>
  <si>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</si>
  <si>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</si>
  <si>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</si>
  <si>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</si>
  <si>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</si>
  <si>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</si>
  <si>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</si>
  <si>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</si>
  <si>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</si>
  <si>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</si>
  <si>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</si>
  <si>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</si>
  <si>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</si>
  <si>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</si>
  <si>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</si>
  <si>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</si>
  <si>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</si>
  <si>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</si>
  <si>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</si>
  <si>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</si>
  <si>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</si>
  <si>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</si>
  <si>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</si>
  <si>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</si>
  <si>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</si>
  <si>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</si>
  <si>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</si>
  <si>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</si>
  <si>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</si>
  <si>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</si>
  <si>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</si>
  <si>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</si>
  <si>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</si>
  <si>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</si>
  <si>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</si>
  <si>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</si>
  <si>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</si>
  <si>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</si>
  <si>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</si>
  <si>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</si>
  <si>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</si>
  <si>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</si>
  <si>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</si>
  <si>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</si>
  <si>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</si>
  <si>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</si>
  <si>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</si>
  <si>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</si>
  <si>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</si>
  <si>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</si>
  <si>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</si>
  <si>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</si>
  <si>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</si>
  <si>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</si>
  <si>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</si>
  <si>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</si>
  <si>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</si>
  <si>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</si>
  <si>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</si>
  <si>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</si>
  <si>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</si>
  <si>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</si>
  <si>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</si>
  <si>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</si>
  <si>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</si>
  <si>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</si>
  <si>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</si>
  <si>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</si>
  <si>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</si>
  <si>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</si>
  <si>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</si>
  <si>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</si>
  <si>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</si>
  <si>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</si>
  <si>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</si>
  <si>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</si>
  <si>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</si>
  <si>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</si>
  <si>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</si>
  <si>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</si>
  <si>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</si>
  <si>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</si>
  <si>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</si>
  <si>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</si>
  <si>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</si>
  <si>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</si>
  <si>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</si>
  <si>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</si>
  <si>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</si>
  <si>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</si>
  <si>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</si>
  <si>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</si>
  <si>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</si>
  <si>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</si>
  <si>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</si>
  <si>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</si>
  <si>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</si>
  <si>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</si>
  <si>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</si>
  <si>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</si>
  <si>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</si>
  <si>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</si>
  <si>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</si>
  <si>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</si>
  <si>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</si>
  <si>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</si>
  <si>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</si>
  <si>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</si>
  <si>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</si>
  <si>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</si>
  <si>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</si>
  <si>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</si>
  <si>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</si>
  <si>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</si>
  <si>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</si>
  <si>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</si>
  <si>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</si>
  <si>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</si>
  <si>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</si>
  <si>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</si>
  <si>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</si>
  <si>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</si>
  <si>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</si>
  <si>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</si>
  <si>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</si>
  <si>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</si>
  <si>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</si>
  <si>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</si>
  <si>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</si>
  <si>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</si>
  <si>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</si>
  <si>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</si>
  <si>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</si>
  <si>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</si>
  <si>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</si>
  <si>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</si>
  <si>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</si>
  <si>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</si>
  <si>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</si>
  <si>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</si>
  <si>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</si>
  <si>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</si>
  <si>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</si>
  <si>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</si>
  <si>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</si>
  <si>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</si>
  <si>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</si>
  <si>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</si>
  <si>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</si>
  <si>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</si>
  <si>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</si>
  <si>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</si>
  <si>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</si>
  <si>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</si>
  <si>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</si>
  <si>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</si>
  <si>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</si>
  <si>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</si>
  <si>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</si>
  <si>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</si>
  <si>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</si>
  <si>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</si>
  <si>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</si>
  <si>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</si>
  <si>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</si>
  <si>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</si>
  <si>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</si>
  <si>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</si>
  <si>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</si>
  <si>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</si>
  <si>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</si>
  <si>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</si>
  <si>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</si>
  <si>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</si>
  <si>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</si>
  <si>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</si>
  <si>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</si>
  <si>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</si>
  <si>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</si>
  <si>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</si>
  <si>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</si>
  <si>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</si>
  <si>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</si>
  <si>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</si>
  <si>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</si>
  <si>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</si>
  <si>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</si>
  <si>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</si>
  <si>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</si>
  <si>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</si>
  <si>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</si>
  <si>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</si>
  <si>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</si>
  <si>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</si>
  <si>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</si>
  <si>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</si>
  <si>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</si>
  <si>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</si>
  <si>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</si>
  <si>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</si>
  <si>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</si>
  <si>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</si>
  <si>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</si>
  <si>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</si>
  <si>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</si>
  <si>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</si>
  <si>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</si>
  <si>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</si>
  <si>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</si>
  <si>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</si>
  <si>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</si>
  <si>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</si>
  <si>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</si>
  <si>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</si>
  <si>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</si>
  <si>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</si>
  <si>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</si>
  <si>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</si>
  <si>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</si>
  <si>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</si>
  <si>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</si>
  <si>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</si>
  <si>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</si>
  <si>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</si>
  <si>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</si>
  <si>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</si>
  <si>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</si>
  <si>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</si>
  <si>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</si>
  <si>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</si>
  <si>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</si>
  <si>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</si>
  <si>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</si>
  <si>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</si>
  <si>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</si>
  <si>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</si>
  <si>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</si>
  <si>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</si>
  <si>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</si>
  <si>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</si>
  <si>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</si>
  <si>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</si>
  <si>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</si>
  <si>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</si>
  <si>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</si>
  <si>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</si>
  <si>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</si>
  <si>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</si>
  <si>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</si>
  <si>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</si>
  <si>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</si>
  <si>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</si>
  <si>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</si>
  <si>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</si>
  <si>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</si>
  <si>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</si>
  <si>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</si>
  <si>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</si>
  <si>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</si>
  <si>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</si>
  <si>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</si>
  <si>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</si>
  <si>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</si>
  <si>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</si>
  <si>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</si>
  <si>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</si>
  <si>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</si>
  <si>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</si>
  <si>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</si>
  <si>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</si>
  <si>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</si>
  <si>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</si>
  <si>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</si>
  <si>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</si>
  <si>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</si>
  <si>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</si>
  <si>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</si>
  <si>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</si>
  <si>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</si>
  <si>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</si>
  <si>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</si>
  <si>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</si>
  <si>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</si>
  <si>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</si>
  <si>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</si>
  <si>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</si>
  <si>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</si>
  <si>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</si>
  <si>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</si>
  <si>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</si>
  <si>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</si>
  <si>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</si>
  <si>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</si>
  <si>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</si>
  <si>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</si>
  <si>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</si>
  <si>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</si>
  <si>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</si>
  <si>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</si>
  <si>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</si>
  <si>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</si>
  <si>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</si>
  <si>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</si>
  <si>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</si>
  <si>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</si>
  <si>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</si>
  <si>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</si>
  <si>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</si>
  <si>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</si>
  <si>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</si>
  <si>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</si>
  <si>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</si>
  <si>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</si>
  <si>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</si>
  <si>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</si>
  <si>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</si>
  <si>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</si>
  <si>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</si>
  <si>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</si>
  <si>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</si>
  <si>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</si>
  <si>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</si>
  <si>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</si>
  <si>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</si>
  <si>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</si>
  <si>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</si>
  <si>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</si>
  <si>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</si>
  <si>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</si>
  <si>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</si>
  <si>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</si>
  <si>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</si>
  <si>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</si>
  <si>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</si>
  <si>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</si>
  <si>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</si>
  <si>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</si>
  <si>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</si>
  <si>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</si>
  <si>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</si>
  <si>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</si>
  <si>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</si>
  <si>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</si>
  <si>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</si>
  <si>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</si>
  <si>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</si>
  <si>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</si>
  <si>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</si>
  <si>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</si>
  <si>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</si>
  <si>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</si>
  <si>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</si>
  <si>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</si>
  <si>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</si>
  <si>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</si>
  <si>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</si>
  <si>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</si>
  <si>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</si>
  <si>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</si>
  <si>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</si>
  <si>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</si>
  <si>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</si>
  <si>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</si>
  <si>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</si>
  <si>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</si>
  <si>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</si>
  <si>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</si>
  <si>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</si>
  <si>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</si>
  <si>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</si>
  <si>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</si>
  <si>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</si>
  <si>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</si>
  <si>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</si>
  <si>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</si>
  <si>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</si>
  <si>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</si>
  <si>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</si>
  <si>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</si>
  <si>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</si>
  <si>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</si>
  <si>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</si>
  <si>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</si>
  <si>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</si>
  <si>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</si>
  <si>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</si>
  <si>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</si>
  <si>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</si>
  <si>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</si>
  <si>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</si>
  <si>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</si>
  <si>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</si>
  <si>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</si>
  <si>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</si>
  <si>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</si>
  <si>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</si>
  <si>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</si>
  <si>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</si>
  <si>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</si>
  <si>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</si>
  <si>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</si>
  <si>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</si>
  <si>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</si>
  <si>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</si>
  <si>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</si>
  <si>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</si>
  <si>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</si>
  <si>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</si>
  <si>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</si>
  <si>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</si>
  <si>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</si>
  <si>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</si>
  <si>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</si>
  <si>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</si>
  <si>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</si>
  <si>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</si>
  <si>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</si>
  <si>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</si>
  <si>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</si>
  <si>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</si>
  <si>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</si>
  <si>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</si>
  <si>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</si>
  <si>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</si>
  <si>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</si>
  <si>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</si>
  <si>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</si>
  <si>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</si>
  <si>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</si>
  <si>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</si>
  <si>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</si>
  <si>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</si>
  <si>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</si>
  <si>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</si>
  <si>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</si>
  <si>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</si>
  <si>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</si>
  <si>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</si>
  <si>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</si>
  <si>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</si>
  <si>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</si>
  <si>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</si>
  <si>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</si>
  <si>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</si>
  <si>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</si>
  <si>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</si>
  <si>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</si>
  <si>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</si>
  <si>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</si>
  <si>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</si>
  <si>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</si>
  <si>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</si>
  <si>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</si>
  <si>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</si>
  <si>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</si>
  <si>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</si>
  <si>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</si>
  <si>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</si>
  <si>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</si>
  <si>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</si>
  <si>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</si>
  <si>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</si>
  <si>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</si>
  <si>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</si>
  <si>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</si>
  <si>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</si>
  <si>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</si>
  <si>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</si>
  <si>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</si>
  <si>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</si>
  <si>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</si>
  <si>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</si>
  <si>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</si>
  <si>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</si>
  <si>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</si>
  <si>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</si>
  <si>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</si>
  <si>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</si>
  <si>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</si>
  <si>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</si>
  <si>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</si>
  <si>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</si>
  <si>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</si>
  <si>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</si>
  <si>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</si>
  <si>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</si>
  <si>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</si>
  <si>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</si>
  <si>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</si>
  <si>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</si>
  <si>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</si>
  <si>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</si>
  <si>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</si>
  <si>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</si>
  <si>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</si>
  <si>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</si>
  <si>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</si>
  <si>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</si>
  <si>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</si>
  <si>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</si>
  <si>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</si>
  <si>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</si>
  <si>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</si>
  <si>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</si>
  <si>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</si>
  <si>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</si>
  <si>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</si>
  <si>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</si>
  <si>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</si>
  <si>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</si>
  <si>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</si>
  <si>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</si>
  <si>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</si>
  <si>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</si>
  <si>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</si>
  <si>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</si>
  <si>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</si>
  <si>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</si>
  <si>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</si>
  <si>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</si>
  <si>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</si>
  <si>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</si>
  <si>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</si>
  <si>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</si>
  <si>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</si>
  <si>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</si>
  <si>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</si>
  <si>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</si>
  <si>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</si>
  <si>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</si>
  <si>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</si>
  <si>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</si>
  <si>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</si>
  <si>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</si>
  <si>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</si>
  <si>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</si>
  <si>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</si>
  <si>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</si>
  <si>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</si>
  <si>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</si>
  <si>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</si>
  <si>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</si>
  <si>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</si>
  <si>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</si>
  <si>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</si>
  <si>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</si>
  <si>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</si>
  <si>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</si>
  <si>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</si>
  <si>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</si>
  <si>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</si>
  <si>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</si>
  <si>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</si>
  <si>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</si>
  <si>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</si>
  <si>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</si>
  <si>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</si>
  <si>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</si>
  <si>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</si>
  <si>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</si>
  <si>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</si>
  <si>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</si>
  <si>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</si>
  <si>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</si>
  <si>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</si>
  <si>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</si>
  <si>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</si>
  <si>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</si>
  <si>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</si>
  <si>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</si>
  <si>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</si>
  <si>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</si>
  <si>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</si>
  <si>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</si>
  <si>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</si>
  <si>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</si>
  <si>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</si>
  <si>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</si>
  <si>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</si>
  <si>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</si>
  <si>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</si>
  <si>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</si>
  <si>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</si>
  <si>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</si>
  <si>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</si>
  <si>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</si>
  <si>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</si>
  <si>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</si>
  <si>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</si>
  <si>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</si>
  <si>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</si>
  <si>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</si>
  <si>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</si>
  <si>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</si>
  <si>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</si>
  <si>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</si>
  <si>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</si>
  <si>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</si>
  <si>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</si>
  <si>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</si>
  <si>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</si>
  <si>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</si>
  <si>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</si>
  <si>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</si>
  <si>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</si>
  <si>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</si>
  <si>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</si>
  <si>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</si>
  <si>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</si>
  <si>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</si>
  <si>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</si>
  <si>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</si>
  <si>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</si>
  <si>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</si>
  <si>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</si>
  <si>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</si>
  <si>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</si>
  <si>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</si>
  <si>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</si>
  <si>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</si>
  <si>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</si>
  <si>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</si>
  <si>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</si>
  <si>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</si>
  <si>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</si>
  <si>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</si>
  <si>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</si>
  <si>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</si>
  <si>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</si>
  <si>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</si>
  <si>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</si>
  <si>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</si>
  <si>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</si>
  <si>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</si>
  <si>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</si>
  <si>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</si>
  <si>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</si>
  <si>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</si>
  <si>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</si>
  <si>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</si>
  <si>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</si>
  <si>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</si>
  <si>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</si>
  <si>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</si>
  <si>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</si>
  <si>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</si>
  <si>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</si>
  <si>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</si>
  <si>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</si>
  <si>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</si>
  <si>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</si>
  <si>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</si>
  <si>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</si>
  <si>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</si>
  <si>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</si>
  <si>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</si>
  <si>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</si>
  <si>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</si>
  <si>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</si>
  <si>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</si>
  <si>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</si>
  <si>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</si>
  <si>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</si>
  <si>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</si>
  <si>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</si>
  <si>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</si>
  <si>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</si>
  <si>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</si>
  <si>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</si>
  <si>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</si>
  <si>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</si>
  <si>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</si>
  <si>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</si>
  <si>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</si>
  <si>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</si>
  <si>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</si>
  <si>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</si>
  <si>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</si>
  <si>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</si>
  <si>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</si>
  <si>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</si>
  <si>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</si>
  <si>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</si>
  <si>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</si>
  <si>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</si>
  <si>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</si>
  <si>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</si>
  <si>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</si>
  <si>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</si>
  <si>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</si>
  <si>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</si>
  <si>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</si>
  <si>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</si>
  <si>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</si>
  <si>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</si>
  <si>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</si>
  <si>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</si>
  <si>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</si>
  <si>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</si>
  <si>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</si>
  <si>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</si>
  <si>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</si>
  <si>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</si>
  <si>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</si>
  <si>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</si>
  <si>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</si>
  <si>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</si>
  <si>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</si>
  <si>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</si>
  <si>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</si>
  <si>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</si>
  <si>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</si>
  <si>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</si>
  <si>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</si>
  <si>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</si>
  <si>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</si>
  <si>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</si>
  <si>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</si>
  <si>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</si>
  <si>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</si>
  <si>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</si>
  <si>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</si>
  <si>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</si>
  <si>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</si>
  <si>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</si>
  <si>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</si>
  <si>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</si>
  <si>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</si>
  <si>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</si>
  <si>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</si>
  <si>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</si>
  <si>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</si>
  <si>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</si>
  <si>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</si>
  <si>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</si>
  <si>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</si>
  <si>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</si>
  <si>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</si>
  <si>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</si>
  <si>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</si>
  <si>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</si>
  <si>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</si>
  <si>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</si>
  <si>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</si>
  <si>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</si>
  <si>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</si>
  <si>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</si>
  <si>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</si>
  <si>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</si>
  <si>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</si>
  <si>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</si>
  <si>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</si>
  <si>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</si>
  <si>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</si>
  <si>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</si>
  <si>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</si>
  <si>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</si>
  <si>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</si>
  <si>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</si>
  <si>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</si>
  <si>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</si>
  <si>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</si>
  <si>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</si>
  <si>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</si>
  <si>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</si>
  <si>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</si>
  <si>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</si>
  <si>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</si>
  <si>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</si>
  <si>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</si>
  <si>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</si>
  <si>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</si>
  <si>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</si>
  <si>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</si>
  <si>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</si>
  <si>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</si>
  <si>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</si>
  <si>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</si>
  <si>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</si>
  <si>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</si>
  <si>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</si>
  <si>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</si>
  <si>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</si>
  <si>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</si>
  <si>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</si>
  <si>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</si>
  <si>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</si>
  <si>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</si>
  <si>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</si>
  <si>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</si>
  <si>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</si>
  <si>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</si>
  <si>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</si>
  <si>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</si>
  <si>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</si>
  <si>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</si>
  <si>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</si>
  <si>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</si>
  <si>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</si>
  <si>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</si>
  <si>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</si>
  <si>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</si>
  <si>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</si>
  <si>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</si>
  <si>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</si>
  <si>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</si>
  <si>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</si>
  <si>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</si>
  <si>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</si>
  <si>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</si>
  <si>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</si>
  <si>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</si>
  <si>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</si>
  <si>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</si>
  <si>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</si>
  <si>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</si>
  <si>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</si>
  <si>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</si>
  <si>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</si>
  <si>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</si>
  <si>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</si>
  <si>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</si>
  <si>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</si>
  <si>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</si>
  <si>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</si>
  <si>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</si>
  <si>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</si>
  <si>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</si>
  <si>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</si>
  <si>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</si>
  <si>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</si>
  <si>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</si>
  <si>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</si>
  <si>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</si>
  <si>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</si>
  <si>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</si>
  <si>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</si>
  <si>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</si>
  <si>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</si>
  <si>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</si>
  <si>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</si>
  <si>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</si>
  <si>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</si>
  <si>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</si>
  <si>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</si>
  <si>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</si>
  <si>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</si>
  <si>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</si>
  <si>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</si>
  <si>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</si>
  <si>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</si>
  <si>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</si>
  <si>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</si>
  <si>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</si>
  <si>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</si>
  <si>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</si>
  <si>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</si>
  <si>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</si>
  <si>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</si>
  <si>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</si>
  <si>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</si>
  <si>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</si>
  <si>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</si>
  <si>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</si>
  <si>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</si>
  <si>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</si>
  <si>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</si>
  <si>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</si>
  <si>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</si>
  <si>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</si>
  <si>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</si>
  <si>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</si>
  <si>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</si>
  <si>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</si>
  <si>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</si>
  <si>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</si>
  <si>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</si>
  <si>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</si>
  <si>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</si>
  <si>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</si>
  <si>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</si>
  <si>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</si>
  <si>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</si>
  <si>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</si>
  <si>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</si>
  <si>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</si>
  <si>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</si>
  <si>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</si>
  <si>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</si>
  <si>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</si>
  <si>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</si>
  <si>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</si>
  <si>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</si>
  <si>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</si>
  <si>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</si>
  <si>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</si>
  <si>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</si>
  <si>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</si>
  <si>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</si>
  <si>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</si>
  <si>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</si>
  <si>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</si>
  <si>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</si>
  <si>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</si>
  <si>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</si>
  <si>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</si>
  <si>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</si>
  <si>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</si>
  <si>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</si>
  <si>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</si>
  <si>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</si>
  <si>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</si>
  <si>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</si>
  <si>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</si>
  <si>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</si>
  <si>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</si>
  <si>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</si>
  <si>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</si>
  <si>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</si>
  <si>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</si>
  <si>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</si>
  <si>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</si>
  <si>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</si>
  <si>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</si>
  <si>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</si>
  <si>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</si>
  <si>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</si>
  <si>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</si>
  <si>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</si>
  <si>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</si>
  <si>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</si>
  <si>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</si>
  <si>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</si>
  <si>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</si>
  <si>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</si>
  <si>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</si>
  <si>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</si>
  <si>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</si>
  <si>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</si>
  <si>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</si>
  <si>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</si>
  <si>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</si>
  <si>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</si>
  <si>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</si>
  <si>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</si>
  <si>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</si>
  <si>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</si>
  <si>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</si>
  <si>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</si>
  <si>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</si>
  <si>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</si>
  <si>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</si>
  <si>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</si>
  <si>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</si>
  <si>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</si>
  <si>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</si>
  <si>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</si>
  <si>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</si>
  <si>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</si>
  <si>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</si>
  <si>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</si>
  <si>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</si>
  <si>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</si>
  <si>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</si>
  <si>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</si>
  <si>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</si>
  <si>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</si>
  <si>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</si>
  <si>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</si>
  <si>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</si>
  <si>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</si>
  <si>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</si>
  <si>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</si>
  <si>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</si>
  <si>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</si>
  <si>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</si>
  <si>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</si>
  <si>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</si>
  <si>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</si>
  <si>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</si>
  <si>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</si>
  <si>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</si>
  <si>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</si>
  <si>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</si>
  <si>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</si>
  <si>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</si>
  <si>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</si>
  <si>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</si>
  <si>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</si>
  <si>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</si>
  <si>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</si>
  <si>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</si>
  <si>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</si>
  <si>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</si>
  <si>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</si>
  <si>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</si>
  <si>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</si>
  <si>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</si>
  <si>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</si>
  <si>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</si>
  <si>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</si>
  <si>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</si>
  <si>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</si>
  <si>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</si>
  <si>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</si>
  <si>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</si>
  <si>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</si>
  <si>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</si>
  <si>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</si>
  <si>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</si>
  <si>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</si>
  <si>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</si>
  <si>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</si>
  <si>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</si>
  <si>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</si>
  <si>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L</t>
  </si>
  <si>
    <t xml:space="preserve"> </t>
  </si>
  <si>
    <t>M</t>
  </si>
  <si>
    <t>D</t>
  </si>
  <si>
    <r>
      <rPr>
        <b/>
        <sz val="36"/>
        <color rgb="FFFFFFFF"/>
        <rFont val="Calibri"/>
        <scheme val="minor"/>
      </rPr>
      <t xml:space="preserve">Coffee Sales Dashboard    </t>
    </r>
    <r>
      <rPr>
        <b/>
        <sz val="36"/>
        <color rgb="FF000000"/>
        <rFont val="Calibri"/>
        <scheme val="minor"/>
      </rPr>
      <t xml:space="preserve">                                         </t>
    </r>
  </si>
  <si>
    <t>Coffee Sales Analysis</t>
  </si>
  <si>
    <t>In this coffee analysis project, I filled the orders table columns using the XLOOKUP function and calculated sales through multiplication.</t>
  </si>
  <si>
    <t xml:space="preserve"> I implemented multiple IF functions to verify the presence of a loyalty card. </t>
  </si>
  <si>
    <t>Data formatting was applied to enhance readability, and I ensured data integrity by checking for duplicates.</t>
  </si>
  <si>
    <t xml:space="preserve"> I transformed the data range into a table for better management and analysis.</t>
  </si>
  <si>
    <t xml:space="preserve"> I utilized Pivot Tables and Pivot Charts, applying appropriate formatting for clear data representation. </t>
  </si>
  <si>
    <t>A timeline was incorporated for temporal analysis, and slicers were inserted for easy data filtering.</t>
  </si>
  <si>
    <t xml:space="preserve"> The project finished with  an interactive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</si>
</sst>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_([$$-409]* #,##0.00_);_([$$-409]* \(#,##0.00\);_([$$-409]* &quot;-&quot;??_);_(@_)"/>
    <numFmt numFmtId="166" formatCode="m/d/yyyy;@"/>
    <numFmt numFmtId="167" formatCode="[$-409]mmmm\ d\,\ yyyy;@"/>
  </numFmts>
  <fonts count="11" x14ac:knownFonts="1">
    <font>
      <sz val="11"/>
      <color theme="1"/>
      <name val="Calibri"/>
      <family val="2"/>
      <scheme val="minor"/>
    </font>
    <font>
      <sz val="11"/>
      <color indexed="8"/>
      <name val="Calibri"/>
      <family val="2"/>
    </font>
    <font>
      <b/>
      <sz val="36"/>
      <color rgb="FF000000"/>
      <name val="Calibri"/>
      <scheme val="minor"/>
    </font>
    <font>
      <b/>
      <sz val="36"/>
      <color rgb="FFFFFFFF"/>
      <name val="Calibri"/>
      <scheme val="minor"/>
    </font>
    <font>
      <b/>
      <sz val="11"/>
      <color theme="1"/>
      <name val="Calibri"/>
      <family val="2"/>
      <scheme val="minor"/>
    </font>
    <font>
      <b/>
      <sz val="36"/>
      <color theme="1"/>
      <name val="Calibri"/>
      <family val="2"/>
      <scheme val="minor"/>
    </font>
    <font>
      <b/>
      <sz val="20"/>
      <color theme="1"/>
      <name val="Calibri"/>
      <family val="2"/>
      <scheme val="minor"/>
    </font>
    <font>
      <sz val="14"/>
      <color rgb="FF111111"/>
      <name val="Roboto"/>
    </font>
    <font>
      <sz val="14"/>
      <color theme="1"/>
      <name val="Calibri"/>
      <family val="2"/>
      <scheme val="minor"/>
    </font>
    <font>
      <u/>
      <sz val="11"/>
      <color theme="10"/>
      <name val="Calibri"/>
      <family val="2"/>
      <scheme val="minor"/>
    </font>
    <font>
      <u/>
      <sz val="20"/>
      <color theme="10"/>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4"/>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8">
    <xf numFmtId="0" fontId="0" fillId="0" borderId="0" xfId="0"/>
    <xf numFmtId="164" fontId="0" fillId="0" borderId="0" xfId="0" applyNumberFormat="1"/>
    <xf numFmtId="0" fontId="1" fillId="0" borderId="0" xfId="0" applyFont="1" applyAlignment="1">
      <alignment vertical="center"/>
    </xf>
    <xf numFmtId="165" fontId="0" fillId="0" borderId="0" xfId="0" applyNumberFormat="1"/>
    <xf numFmtId="166" fontId="1" fillId="0" borderId="0" xfId="0" applyNumberFormat="1" applyFont="1" applyAlignment="1">
      <alignment vertical="center"/>
    </xf>
    <xf numFmtId="166" fontId="0" fillId="0" borderId="0" xfId="0" applyNumberFormat="1"/>
    <xf numFmtId="0" fontId="0" fillId="0" borderId="0" xfId="0" pivotButton="1"/>
    <xf numFmtId="167" fontId="1" fillId="0" borderId="0" xfId="0" applyNumberFormat="1" applyFont="1" applyAlignment="1">
      <alignment vertical="center"/>
    </xf>
    <xf numFmtId="167" fontId="0" fillId="0" borderId="0" xfId="0" applyNumberFormat="1"/>
    <xf numFmtId="0" fontId="2" fillId="2" borderId="0" xfId="0" applyFont="1" applyFill="1" applyAlignment="1">
      <alignment horizontal="center"/>
    </xf>
    <xf numFmtId="0" fontId="0" fillId="0" borderId="0" xfId="0" applyNumberFormat="1"/>
    <xf numFmtId="0" fontId="2" fillId="2" borderId="0" xfId="0" applyFont="1" applyFill="1" applyAlignment="1">
      <alignment horizontal="center"/>
    </xf>
    <xf numFmtId="0" fontId="4" fillId="0" borderId="0" xfId="0" applyFont="1" applyAlignment="1">
      <alignment horizontal="center"/>
    </xf>
    <xf numFmtId="0" fontId="5" fillId="3" borderId="0" xfId="0" applyFont="1" applyFill="1" applyAlignment="1">
      <alignment horizontal="center"/>
    </xf>
    <xf numFmtId="0" fontId="6" fillId="0" borderId="0" xfId="0" applyFont="1"/>
    <xf numFmtId="0" fontId="7" fillId="0" borderId="0" xfId="0" applyFont="1"/>
    <xf numFmtId="0" fontId="8" fillId="0" borderId="0" xfId="0" applyFont="1"/>
    <xf numFmtId="0" fontId="10" fillId="0" borderId="0" xfId="1" applyFont="1"/>
  </cellXfs>
  <cellStyles count="2">
    <cellStyle name="Hyperlink" xfId="1" builtinId="8"/>
    <cellStyle name="Normal" xfId="0" builtinId="0"/>
  </cellStyles>
  <dxfs count="48">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4" formatCode="0.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0" formatCode="General"/>
    </dxf>
    <dxf>
      <numFmt numFmtId="165" formatCode="_([$$-409]* #,##0.00_);_([$$-409]* \(#,##0.00\);_([$$-409]* &quot;-&quot;??_);_(@_)"/>
    </dxf>
    <dxf>
      <numFmt numFmtId="165" formatCode="_([$$-409]* #,##0.00_);_([$$-409]* \(#,##0.00\);_([$$-409]* &quot;-&quot;??_);_(@_)"/>
    </dxf>
    <dxf>
      <numFmt numFmtId="0" formatCode="General"/>
    </dxf>
    <dxf>
      <numFmt numFmtId="0" formatCode="General"/>
    </dxf>
    <dxf>
      <numFmt numFmtId="0" formatCode="General"/>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7" formatCode="[$-409]mmmm\ d\,\ 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5" formatCode="_([$$-409]* #,##0.00_);_([$$-409]* \(#,##0.00\);_([$$-409]* &quot;-&quot;??_);_(@_)"/>
    </dxf>
    <dxf>
      <numFmt numFmtId="165" formatCode="_([$$-409]* #,##0.00_);_([$$-409]* \(#,##0.00\);_([$$-409]* &quot;-&quot;??_);_(@_)"/>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data analysis.xlsx]Total Sales!PivotTable1</c:name>
    <c:fmtId val="1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sz="1400" b="1">
                <a:latin typeface="Times New Roman" panose="02020603050405020304" pitchFamily="18" charset="0"/>
                <a:cs typeface="Times New Roman" panose="02020603050405020304" pitchFamily="18" charset="0"/>
              </a:rPr>
              <a:t>Total Sales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'Total Sales'!$A$5:$B$48</c:f>
              <c:multiLvlStrCache>
                <c:ptCount val="39"/>
                <c:lvl>
                  <c:pt idx="0">
                    <c:v>2</c:v>
                  </c:pt>
                  <c:pt idx="1">
                    <c:v>4</c:v>
                  </c:pt>
                  <c:pt idx="2">
                    <c:v>5</c:v>
                  </c:pt>
                  <c:pt idx="3">
                    <c:v>6</c:v>
                  </c:pt>
                  <c:pt idx="4">
                    <c:v>7</c:v>
                  </c:pt>
                  <c:pt idx="5">
                    <c:v>8</c:v>
                  </c:pt>
                  <c:pt idx="6">
                    <c:v>9</c:v>
                  </c:pt>
                  <c:pt idx="7">
                    <c:v>10</c:v>
                  </c:pt>
                  <c:pt idx="8">
                    <c:v>11</c:v>
                  </c:pt>
                  <c:pt idx="9">
                    <c:v>12</c:v>
                  </c:pt>
                  <c:pt idx="10">
                    <c:v>1</c:v>
                  </c:pt>
                  <c:pt idx="11">
                    <c:v>2</c:v>
                  </c:pt>
                  <c:pt idx="12">
                    <c:v>3</c:v>
                  </c:pt>
                  <c:pt idx="13">
                    <c:v>5</c:v>
                  </c:pt>
                  <c:pt idx="14">
                    <c:v>6</c:v>
                  </c:pt>
                  <c:pt idx="15">
                    <c:v>7</c:v>
                  </c:pt>
                  <c:pt idx="16">
                    <c:v>8</c:v>
                  </c:pt>
                  <c:pt idx="17">
                    <c:v>10</c:v>
                  </c:pt>
                  <c:pt idx="18">
                    <c:v>11</c:v>
                  </c:pt>
                  <c:pt idx="19">
                    <c:v>12</c:v>
                  </c:pt>
                  <c:pt idx="20">
                    <c:v>1</c:v>
                  </c:pt>
                  <c:pt idx="21">
                    <c:v>2</c:v>
                  </c:pt>
                  <c:pt idx="22">
                    <c:v>3</c:v>
                  </c:pt>
                  <c:pt idx="23">
                    <c:v>4</c:v>
                  </c:pt>
                  <c:pt idx="24">
                    <c:v>5</c:v>
                  </c:pt>
                  <c:pt idx="25">
                    <c:v>6</c:v>
                  </c:pt>
                  <c:pt idx="26">
                    <c:v>7</c:v>
                  </c:pt>
                  <c:pt idx="27">
                    <c:v>8</c:v>
                  </c:pt>
                  <c:pt idx="28">
                    <c:v>9</c:v>
                  </c:pt>
                  <c:pt idx="29">
                    <c:v>10</c:v>
                  </c:pt>
                  <c:pt idx="30">
                    <c:v>11</c:v>
                  </c:pt>
                  <c:pt idx="31">
                    <c:v>12</c:v>
                  </c:pt>
                  <c:pt idx="32">
                    <c:v>1</c:v>
                  </c:pt>
                  <c:pt idx="33">
                    <c:v>3</c:v>
                  </c:pt>
                  <c:pt idx="34">
                    <c:v>4</c:v>
                  </c:pt>
                  <c:pt idx="35">
                    <c:v>5</c:v>
                  </c:pt>
                  <c:pt idx="36">
                    <c:v>6</c:v>
                  </c:pt>
                  <c:pt idx="37">
                    <c:v>7</c:v>
                  </c:pt>
                  <c:pt idx="38">
                    <c:v>8</c:v>
                  </c:pt>
                </c:lvl>
                <c:lvl>
                  <c:pt idx="0">
                    <c:v>2019</c:v>
                  </c:pt>
                  <c:pt idx="10">
                    <c:v>2020</c:v>
                  </c:pt>
                  <c:pt idx="20">
                    <c:v>2021</c:v>
                  </c:pt>
                  <c:pt idx="32">
                    <c:v>2022</c:v>
                  </c:pt>
                </c:lvl>
              </c:multiLvlStrCache>
            </c:multiLvlStrRef>
          </c:cat>
          <c:val>
            <c:numRef>
              <c:f>'Total Sales'!$C$5:$C$48</c:f>
              <c:numCache>
                <c:formatCode>General</c:formatCode>
                <c:ptCount val="39"/>
                <c:pt idx="0">
                  <c:v>39.799999999999997</c:v>
                </c:pt>
                <c:pt idx="5">
                  <c:v>95.534999999999982</c:v>
                </c:pt>
                <c:pt idx="7">
                  <c:v>22.884999999999998</c:v>
                </c:pt>
                <c:pt idx="8">
                  <c:v>29.849999999999998</c:v>
                </c:pt>
                <c:pt idx="13">
                  <c:v>51.8</c:v>
                </c:pt>
                <c:pt idx="15">
                  <c:v>17.91</c:v>
                </c:pt>
                <c:pt idx="17">
                  <c:v>67.5</c:v>
                </c:pt>
                <c:pt idx="19">
                  <c:v>20.25</c:v>
                </c:pt>
                <c:pt idx="24">
                  <c:v>56.25</c:v>
                </c:pt>
                <c:pt idx="25">
                  <c:v>23.31</c:v>
                </c:pt>
                <c:pt idx="27">
                  <c:v>111.85499999999999</c:v>
                </c:pt>
                <c:pt idx="31">
                  <c:v>8.9550000000000001</c:v>
                </c:pt>
                <c:pt idx="33">
                  <c:v>148.92499999999998</c:v>
                </c:pt>
                <c:pt idx="34">
                  <c:v>15.54</c:v>
                </c:pt>
                <c:pt idx="35">
                  <c:v>45.769999999999996</c:v>
                </c:pt>
                <c:pt idx="36">
                  <c:v>47.76</c:v>
                </c:pt>
                <c:pt idx="38">
                  <c:v>29.784999999999997</c:v>
                </c:pt>
              </c:numCache>
            </c:numRef>
          </c:val>
          <c:smooth val="0"/>
          <c:extLst>
            <c:ext xmlns:c16="http://schemas.microsoft.com/office/drawing/2014/chart" uri="{C3380CC4-5D6E-409C-BE32-E72D297353CC}">
              <c16:uniqueId val="{00000000-4B6F-40E2-884A-52DA9738E228}"/>
            </c:ext>
          </c:extLst>
        </c:ser>
        <c:ser>
          <c:idx val="1"/>
          <c:order val="1"/>
          <c:tx>
            <c:strRef>
              <c:f>'Total Sales'!$D$3:$D$4</c:f>
              <c:strCache>
                <c:ptCount val="1"/>
                <c:pt idx="0">
                  <c:v>Exc</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multiLvlStrRef>
              <c:f>'Total Sales'!$A$5:$B$48</c:f>
              <c:multiLvlStrCache>
                <c:ptCount val="39"/>
                <c:lvl>
                  <c:pt idx="0">
                    <c:v>2</c:v>
                  </c:pt>
                  <c:pt idx="1">
                    <c:v>4</c:v>
                  </c:pt>
                  <c:pt idx="2">
                    <c:v>5</c:v>
                  </c:pt>
                  <c:pt idx="3">
                    <c:v>6</c:v>
                  </c:pt>
                  <c:pt idx="4">
                    <c:v>7</c:v>
                  </c:pt>
                  <c:pt idx="5">
                    <c:v>8</c:v>
                  </c:pt>
                  <c:pt idx="6">
                    <c:v>9</c:v>
                  </c:pt>
                  <c:pt idx="7">
                    <c:v>10</c:v>
                  </c:pt>
                  <c:pt idx="8">
                    <c:v>11</c:v>
                  </c:pt>
                  <c:pt idx="9">
                    <c:v>12</c:v>
                  </c:pt>
                  <c:pt idx="10">
                    <c:v>1</c:v>
                  </c:pt>
                  <c:pt idx="11">
                    <c:v>2</c:v>
                  </c:pt>
                  <c:pt idx="12">
                    <c:v>3</c:v>
                  </c:pt>
                  <c:pt idx="13">
                    <c:v>5</c:v>
                  </c:pt>
                  <c:pt idx="14">
                    <c:v>6</c:v>
                  </c:pt>
                  <c:pt idx="15">
                    <c:v>7</c:v>
                  </c:pt>
                  <c:pt idx="16">
                    <c:v>8</c:v>
                  </c:pt>
                  <c:pt idx="17">
                    <c:v>10</c:v>
                  </c:pt>
                  <c:pt idx="18">
                    <c:v>11</c:v>
                  </c:pt>
                  <c:pt idx="19">
                    <c:v>12</c:v>
                  </c:pt>
                  <c:pt idx="20">
                    <c:v>1</c:v>
                  </c:pt>
                  <c:pt idx="21">
                    <c:v>2</c:v>
                  </c:pt>
                  <c:pt idx="22">
                    <c:v>3</c:v>
                  </c:pt>
                  <c:pt idx="23">
                    <c:v>4</c:v>
                  </c:pt>
                  <c:pt idx="24">
                    <c:v>5</c:v>
                  </c:pt>
                  <c:pt idx="25">
                    <c:v>6</c:v>
                  </c:pt>
                  <c:pt idx="26">
                    <c:v>7</c:v>
                  </c:pt>
                  <c:pt idx="27">
                    <c:v>8</c:v>
                  </c:pt>
                  <c:pt idx="28">
                    <c:v>9</c:v>
                  </c:pt>
                  <c:pt idx="29">
                    <c:v>10</c:v>
                  </c:pt>
                  <c:pt idx="30">
                    <c:v>11</c:v>
                  </c:pt>
                  <c:pt idx="31">
                    <c:v>12</c:v>
                  </c:pt>
                  <c:pt idx="32">
                    <c:v>1</c:v>
                  </c:pt>
                  <c:pt idx="33">
                    <c:v>3</c:v>
                  </c:pt>
                  <c:pt idx="34">
                    <c:v>4</c:v>
                  </c:pt>
                  <c:pt idx="35">
                    <c:v>5</c:v>
                  </c:pt>
                  <c:pt idx="36">
                    <c:v>6</c:v>
                  </c:pt>
                  <c:pt idx="37">
                    <c:v>7</c:v>
                  </c:pt>
                  <c:pt idx="38">
                    <c:v>8</c:v>
                  </c:pt>
                </c:lvl>
                <c:lvl>
                  <c:pt idx="0">
                    <c:v>2019</c:v>
                  </c:pt>
                  <c:pt idx="10">
                    <c:v>2020</c:v>
                  </c:pt>
                  <c:pt idx="20">
                    <c:v>2021</c:v>
                  </c:pt>
                  <c:pt idx="32">
                    <c:v>2022</c:v>
                  </c:pt>
                </c:lvl>
              </c:multiLvlStrCache>
            </c:multiLvlStrRef>
          </c:cat>
          <c:val>
            <c:numRef>
              <c:f>'Total Sales'!$D$5:$D$48</c:f>
              <c:numCache>
                <c:formatCode>General</c:formatCode>
                <c:ptCount val="39"/>
                <c:pt idx="1">
                  <c:v>36.450000000000003</c:v>
                </c:pt>
                <c:pt idx="4">
                  <c:v>7.29</c:v>
                </c:pt>
                <c:pt idx="11">
                  <c:v>31.624999999999996</c:v>
                </c:pt>
                <c:pt idx="12">
                  <c:v>72.900000000000006</c:v>
                </c:pt>
                <c:pt idx="14">
                  <c:v>63.249999999999993</c:v>
                </c:pt>
                <c:pt idx="15">
                  <c:v>31.624999999999996</c:v>
                </c:pt>
                <c:pt idx="20">
                  <c:v>31.624999999999996</c:v>
                </c:pt>
                <c:pt idx="21">
                  <c:v>22.274999999999999</c:v>
                </c:pt>
                <c:pt idx="22">
                  <c:v>8.25</c:v>
                </c:pt>
                <c:pt idx="23">
                  <c:v>87.48</c:v>
                </c:pt>
                <c:pt idx="25">
                  <c:v>14.58</c:v>
                </c:pt>
                <c:pt idx="28">
                  <c:v>7.29</c:v>
                </c:pt>
                <c:pt idx="34">
                  <c:v>192.51</c:v>
                </c:pt>
              </c:numCache>
            </c:numRef>
          </c:val>
          <c:smooth val="0"/>
          <c:extLst>
            <c:ext xmlns:c16="http://schemas.microsoft.com/office/drawing/2014/chart" uri="{C3380CC4-5D6E-409C-BE32-E72D297353CC}">
              <c16:uniqueId val="{00000005-4B6F-40E2-884A-52DA9738E228}"/>
            </c:ext>
          </c:extLst>
        </c:ser>
        <c:ser>
          <c:idx val="2"/>
          <c:order val="2"/>
          <c:tx>
            <c:strRef>
              <c:f>'Total Sales'!$E$3:$E$4</c:f>
              <c:strCache>
                <c:ptCount val="1"/>
                <c:pt idx="0">
                  <c:v>Lib</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f>'Total Sales'!$A$5:$B$48</c:f>
              <c:multiLvlStrCache>
                <c:ptCount val="39"/>
                <c:lvl>
                  <c:pt idx="0">
                    <c:v>2</c:v>
                  </c:pt>
                  <c:pt idx="1">
                    <c:v>4</c:v>
                  </c:pt>
                  <c:pt idx="2">
                    <c:v>5</c:v>
                  </c:pt>
                  <c:pt idx="3">
                    <c:v>6</c:v>
                  </c:pt>
                  <c:pt idx="4">
                    <c:v>7</c:v>
                  </c:pt>
                  <c:pt idx="5">
                    <c:v>8</c:v>
                  </c:pt>
                  <c:pt idx="6">
                    <c:v>9</c:v>
                  </c:pt>
                  <c:pt idx="7">
                    <c:v>10</c:v>
                  </c:pt>
                  <c:pt idx="8">
                    <c:v>11</c:v>
                  </c:pt>
                  <c:pt idx="9">
                    <c:v>12</c:v>
                  </c:pt>
                  <c:pt idx="10">
                    <c:v>1</c:v>
                  </c:pt>
                  <c:pt idx="11">
                    <c:v>2</c:v>
                  </c:pt>
                  <c:pt idx="12">
                    <c:v>3</c:v>
                  </c:pt>
                  <c:pt idx="13">
                    <c:v>5</c:v>
                  </c:pt>
                  <c:pt idx="14">
                    <c:v>6</c:v>
                  </c:pt>
                  <c:pt idx="15">
                    <c:v>7</c:v>
                  </c:pt>
                  <c:pt idx="16">
                    <c:v>8</c:v>
                  </c:pt>
                  <c:pt idx="17">
                    <c:v>10</c:v>
                  </c:pt>
                  <c:pt idx="18">
                    <c:v>11</c:v>
                  </c:pt>
                  <c:pt idx="19">
                    <c:v>12</c:v>
                  </c:pt>
                  <c:pt idx="20">
                    <c:v>1</c:v>
                  </c:pt>
                  <c:pt idx="21">
                    <c:v>2</c:v>
                  </c:pt>
                  <c:pt idx="22">
                    <c:v>3</c:v>
                  </c:pt>
                  <c:pt idx="23">
                    <c:v>4</c:v>
                  </c:pt>
                  <c:pt idx="24">
                    <c:v>5</c:v>
                  </c:pt>
                  <c:pt idx="25">
                    <c:v>6</c:v>
                  </c:pt>
                  <c:pt idx="26">
                    <c:v>7</c:v>
                  </c:pt>
                  <c:pt idx="27">
                    <c:v>8</c:v>
                  </c:pt>
                  <c:pt idx="28">
                    <c:v>9</c:v>
                  </c:pt>
                  <c:pt idx="29">
                    <c:v>10</c:v>
                  </c:pt>
                  <c:pt idx="30">
                    <c:v>11</c:v>
                  </c:pt>
                  <c:pt idx="31">
                    <c:v>12</c:v>
                  </c:pt>
                  <c:pt idx="32">
                    <c:v>1</c:v>
                  </c:pt>
                  <c:pt idx="33">
                    <c:v>3</c:v>
                  </c:pt>
                  <c:pt idx="34">
                    <c:v>4</c:v>
                  </c:pt>
                  <c:pt idx="35">
                    <c:v>5</c:v>
                  </c:pt>
                  <c:pt idx="36">
                    <c:v>6</c:v>
                  </c:pt>
                  <c:pt idx="37">
                    <c:v>7</c:v>
                  </c:pt>
                  <c:pt idx="38">
                    <c:v>8</c:v>
                  </c:pt>
                </c:lvl>
                <c:lvl>
                  <c:pt idx="0">
                    <c:v>2019</c:v>
                  </c:pt>
                  <c:pt idx="10">
                    <c:v>2020</c:v>
                  </c:pt>
                  <c:pt idx="20">
                    <c:v>2021</c:v>
                  </c:pt>
                  <c:pt idx="32">
                    <c:v>2022</c:v>
                  </c:pt>
                </c:lvl>
              </c:multiLvlStrCache>
            </c:multiLvlStrRef>
          </c:cat>
          <c:val>
            <c:numRef>
              <c:f>'Total Sales'!$E$5:$E$48</c:f>
              <c:numCache>
                <c:formatCode>_([$$-409]* #,##0.00_);_([$$-409]* \(#,##0.00\);_([$$-409]* "-"??_);_(@_)</c:formatCode>
                <c:ptCount val="39"/>
                <c:pt idx="0">
                  <c:v>179.95999999999998</c:v>
                </c:pt>
                <c:pt idx="2">
                  <c:v>172.01</c:v>
                </c:pt>
                <c:pt idx="6">
                  <c:v>100.39499999999998</c:v>
                </c:pt>
                <c:pt idx="8">
                  <c:v>66.929999999999993</c:v>
                </c:pt>
                <c:pt idx="10">
                  <c:v>9.51</c:v>
                </c:pt>
                <c:pt idx="12">
                  <c:v>148.92499999999998</c:v>
                </c:pt>
                <c:pt idx="15">
                  <c:v>52.38</c:v>
                </c:pt>
                <c:pt idx="16">
                  <c:v>19.02</c:v>
                </c:pt>
                <c:pt idx="17">
                  <c:v>178.70999999999998</c:v>
                </c:pt>
                <c:pt idx="20">
                  <c:v>47.55</c:v>
                </c:pt>
                <c:pt idx="29">
                  <c:v>38.849999999999994</c:v>
                </c:pt>
                <c:pt idx="34">
                  <c:v>31.08</c:v>
                </c:pt>
                <c:pt idx="35">
                  <c:v>34.54</c:v>
                </c:pt>
              </c:numCache>
            </c:numRef>
          </c:val>
          <c:smooth val="0"/>
          <c:extLst>
            <c:ext xmlns:c16="http://schemas.microsoft.com/office/drawing/2014/chart" uri="{C3380CC4-5D6E-409C-BE32-E72D297353CC}">
              <c16:uniqueId val="{00000006-4B6F-40E2-884A-52DA9738E228}"/>
            </c:ext>
          </c:extLst>
        </c:ser>
        <c:ser>
          <c:idx val="3"/>
          <c:order val="3"/>
          <c:tx>
            <c:strRef>
              <c:f>'Total Sales'!$F$3:$F$4</c:f>
              <c:strCache>
                <c:ptCount val="1"/>
                <c:pt idx="0">
                  <c:v>Rob</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f>'Total Sales'!$A$5:$B$48</c:f>
              <c:multiLvlStrCache>
                <c:ptCount val="39"/>
                <c:lvl>
                  <c:pt idx="0">
                    <c:v>2</c:v>
                  </c:pt>
                  <c:pt idx="1">
                    <c:v>4</c:v>
                  </c:pt>
                  <c:pt idx="2">
                    <c:v>5</c:v>
                  </c:pt>
                  <c:pt idx="3">
                    <c:v>6</c:v>
                  </c:pt>
                  <c:pt idx="4">
                    <c:v>7</c:v>
                  </c:pt>
                  <c:pt idx="5">
                    <c:v>8</c:v>
                  </c:pt>
                  <c:pt idx="6">
                    <c:v>9</c:v>
                  </c:pt>
                  <c:pt idx="7">
                    <c:v>10</c:v>
                  </c:pt>
                  <c:pt idx="8">
                    <c:v>11</c:v>
                  </c:pt>
                  <c:pt idx="9">
                    <c:v>12</c:v>
                  </c:pt>
                  <c:pt idx="10">
                    <c:v>1</c:v>
                  </c:pt>
                  <c:pt idx="11">
                    <c:v>2</c:v>
                  </c:pt>
                  <c:pt idx="12">
                    <c:v>3</c:v>
                  </c:pt>
                  <c:pt idx="13">
                    <c:v>5</c:v>
                  </c:pt>
                  <c:pt idx="14">
                    <c:v>6</c:v>
                  </c:pt>
                  <c:pt idx="15">
                    <c:v>7</c:v>
                  </c:pt>
                  <c:pt idx="16">
                    <c:v>8</c:v>
                  </c:pt>
                  <c:pt idx="17">
                    <c:v>10</c:v>
                  </c:pt>
                  <c:pt idx="18">
                    <c:v>11</c:v>
                  </c:pt>
                  <c:pt idx="19">
                    <c:v>12</c:v>
                  </c:pt>
                  <c:pt idx="20">
                    <c:v>1</c:v>
                  </c:pt>
                  <c:pt idx="21">
                    <c:v>2</c:v>
                  </c:pt>
                  <c:pt idx="22">
                    <c:v>3</c:v>
                  </c:pt>
                  <c:pt idx="23">
                    <c:v>4</c:v>
                  </c:pt>
                  <c:pt idx="24">
                    <c:v>5</c:v>
                  </c:pt>
                  <c:pt idx="25">
                    <c:v>6</c:v>
                  </c:pt>
                  <c:pt idx="26">
                    <c:v>7</c:v>
                  </c:pt>
                  <c:pt idx="27">
                    <c:v>8</c:v>
                  </c:pt>
                  <c:pt idx="28">
                    <c:v>9</c:v>
                  </c:pt>
                  <c:pt idx="29">
                    <c:v>10</c:v>
                  </c:pt>
                  <c:pt idx="30">
                    <c:v>11</c:v>
                  </c:pt>
                  <c:pt idx="31">
                    <c:v>12</c:v>
                  </c:pt>
                  <c:pt idx="32">
                    <c:v>1</c:v>
                  </c:pt>
                  <c:pt idx="33">
                    <c:v>3</c:v>
                  </c:pt>
                  <c:pt idx="34">
                    <c:v>4</c:v>
                  </c:pt>
                  <c:pt idx="35">
                    <c:v>5</c:v>
                  </c:pt>
                  <c:pt idx="36">
                    <c:v>6</c:v>
                  </c:pt>
                  <c:pt idx="37">
                    <c:v>7</c:v>
                  </c:pt>
                  <c:pt idx="38">
                    <c:v>8</c:v>
                  </c:pt>
                </c:lvl>
                <c:lvl>
                  <c:pt idx="0">
                    <c:v>2019</c:v>
                  </c:pt>
                  <c:pt idx="10">
                    <c:v>2020</c:v>
                  </c:pt>
                  <c:pt idx="20">
                    <c:v>2021</c:v>
                  </c:pt>
                  <c:pt idx="32">
                    <c:v>2022</c:v>
                  </c:pt>
                </c:lvl>
              </c:multiLvlStrCache>
            </c:multiLvlStrRef>
          </c:cat>
          <c:val>
            <c:numRef>
              <c:f>'Total Sales'!$F$5:$F$48</c:f>
              <c:numCache>
                <c:formatCode>_([$$-409]* #,##0.00_);_([$$-409]* \(#,##0.00\);_([$$-409]* "-"??_);_(@_)</c:formatCode>
                <c:ptCount val="39"/>
                <c:pt idx="1">
                  <c:v>14.339999999999998</c:v>
                </c:pt>
                <c:pt idx="2">
                  <c:v>16.11</c:v>
                </c:pt>
                <c:pt idx="3">
                  <c:v>82.339999999999989</c:v>
                </c:pt>
                <c:pt idx="9">
                  <c:v>10.754999999999999</c:v>
                </c:pt>
                <c:pt idx="10">
                  <c:v>3.5849999999999995</c:v>
                </c:pt>
                <c:pt idx="13">
                  <c:v>14.924999999999999</c:v>
                </c:pt>
                <c:pt idx="14">
                  <c:v>117.99499999999998</c:v>
                </c:pt>
                <c:pt idx="15">
                  <c:v>82.339999999999989</c:v>
                </c:pt>
                <c:pt idx="17">
                  <c:v>21.509999999999998</c:v>
                </c:pt>
                <c:pt idx="18">
                  <c:v>49.75</c:v>
                </c:pt>
                <c:pt idx="20">
                  <c:v>5.3699999999999992</c:v>
                </c:pt>
                <c:pt idx="21">
                  <c:v>2.6849999999999996</c:v>
                </c:pt>
                <c:pt idx="22">
                  <c:v>29.849999999999998</c:v>
                </c:pt>
                <c:pt idx="26">
                  <c:v>53.699999999999996</c:v>
                </c:pt>
                <c:pt idx="27">
                  <c:v>175.54999999999998</c:v>
                </c:pt>
                <c:pt idx="30">
                  <c:v>19.899999999999999</c:v>
                </c:pt>
                <c:pt idx="32">
                  <c:v>45.769999999999996</c:v>
                </c:pt>
                <c:pt idx="34">
                  <c:v>8.9499999999999993</c:v>
                </c:pt>
                <c:pt idx="35">
                  <c:v>59.75</c:v>
                </c:pt>
                <c:pt idx="37">
                  <c:v>45.769999999999996</c:v>
                </c:pt>
              </c:numCache>
            </c:numRef>
          </c:val>
          <c:smooth val="0"/>
          <c:extLst>
            <c:ext xmlns:c16="http://schemas.microsoft.com/office/drawing/2014/chart" uri="{C3380CC4-5D6E-409C-BE32-E72D297353CC}">
              <c16:uniqueId val="{00000007-4B6F-40E2-884A-52DA9738E228}"/>
            </c:ext>
          </c:extLst>
        </c:ser>
        <c:dLbls>
          <c:showLegendKey val="0"/>
          <c:showVal val="0"/>
          <c:showCatName val="0"/>
          <c:showSerName val="0"/>
          <c:showPercent val="0"/>
          <c:showBubbleSize val="0"/>
        </c:dLbls>
        <c:marker val="1"/>
        <c:smooth val="0"/>
        <c:axId val="199734279"/>
        <c:axId val="199736327"/>
      </c:lineChart>
      <c:catAx>
        <c:axId val="199734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36327"/>
        <c:crosses val="autoZero"/>
        <c:auto val="1"/>
        <c:lblAlgn val="ctr"/>
        <c:lblOffset val="100"/>
        <c:noMultiLvlLbl val="0"/>
      </c:catAx>
      <c:valAx>
        <c:axId val="1997363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342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[coffee data analysis.xlsx]Sales per Country!PivotTable1</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Sales Per Country</a:t>
            </a:r>
          </a:p>
        </c:rich>
      </c:tx>
      <c:layout>
        <c:manualLayout>
          <c:xMode val="edge"/>
          <c:yMode val="edge"/>
          <c:x val="0.35897900262467192"/>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144568885411063"/>
          <c:y val="0.13004629629629633"/>
          <c:w val="0.79855431114588937"/>
          <c:h val="0.61498432487605714"/>
        </c:manualLayout>
      </c:layout>
      <c:barChart>
        <c:barDir val="col"/>
        <c:grouping val="clustered"/>
        <c:varyColors val="0"/>
        <c:ser>
          <c:idx val="0"/>
          <c:order val="0"/>
          <c:tx>
            <c:strRef>
              <c:f>'Sales per Country'!$B$3:$B$4</c:f>
              <c:strCache>
                <c:ptCount val="1"/>
                <c:pt idx="0">
                  <c:v>Ara</c:v>
                </c:pt>
              </c:strCache>
            </c:strRef>
          </c:tx>
          <c:spPr>
            <a:solidFill>
              <a:schemeClr val="accent1">
                <a:shade val="58000"/>
              </a:schemeClr>
            </a:solidFill>
            <a:ln>
              <a:noFill/>
            </a:ln>
            <a:effectLst/>
          </c:spPr>
          <c:invertIfNegative val="0"/>
          <c:cat>
            <c:strRef>
              <c:f>'Sales per Country'!$A$5:$A$6</c:f>
              <c:strCache>
                <c:ptCount val="1"/>
                <c:pt idx="0">
                  <c:v>Ireland</c:v>
                </c:pt>
              </c:strCache>
            </c:strRef>
          </c:cat>
          <c:val>
            <c:numRef>
              <c:f>'Sales per Country'!$B$5:$B$6</c:f>
              <c:numCache>
                <c:formatCode>General</c:formatCode>
                <c:ptCount val="1"/>
                <c:pt idx="0">
                  <c:v>833.67999999999984</c:v>
                </c:pt>
              </c:numCache>
            </c:numRef>
          </c:val>
          <c:extLst>
            <c:ext xmlns:c16="http://schemas.microsoft.com/office/drawing/2014/chart" uri="{C3380CC4-5D6E-409C-BE32-E72D297353CC}">
              <c16:uniqueId val="{00000000-6873-4EEC-9CF7-E5560C712CBC}"/>
            </c:ext>
          </c:extLst>
        </c:ser>
        <c:ser>
          <c:idx val="1"/>
          <c:order val="1"/>
          <c:tx>
            <c:strRef>
              <c:f>'Sales per Country'!$C$3:$C$4</c:f>
              <c:strCache>
                <c:ptCount val="1"/>
                <c:pt idx="0">
                  <c:v>Exc</c:v>
                </c:pt>
              </c:strCache>
            </c:strRef>
          </c:tx>
          <c:spPr>
            <a:solidFill>
              <a:schemeClr val="accent1">
                <a:shade val="86000"/>
              </a:schemeClr>
            </a:solidFill>
            <a:ln>
              <a:noFill/>
            </a:ln>
            <a:effectLst/>
          </c:spPr>
          <c:invertIfNegative val="0"/>
          <c:cat>
            <c:strRef>
              <c:f>'Sales per Country'!$A$5:$A$6</c:f>
              <c:strCache>
                <c:ptCount val="1"/>
                <c:pt idx="0">
                  <c:v>Ireland</c:v>
                </c:pt>
              </c:strCache>
            </c:strRef>
          </c:cat>
          <c:val>
            <c:numRef>
              <c:f>'Sales per Country'!$C$5:$C$6</c:f>
              <c:numCache>
                <c:formatCode>General</c:formatCode>
                <c:ptCount val="1"/>
                <c:pt idx="0">
                  <c:v>607.15</c:v>
                </c:pt>
              </c:numCache>
            </c:numRef>
          </c:val>
          <c:extLst>
            <c:ext xmlns:c16="http://schemas.microsoft.com/office/drawing/2014/chart" uri="{C3380CC4-5D6E-409C-BE32-E72D297353CC}">
              <c16:uniqueId val="{00000005-6873-4EEC-9CF7-E5560C712CBC}"/>
            </c:ext>
          </c:extLst>
        </c:ser>
        <c:ser>
          <c:idx val="2"/>
          <c:order val="2"/>
          <c:tx>
            <c:strRef>
              <c:f>'Sales per Country'!$D$3:$D$4</c:f>
              <c:strCache>
                <c:ptCount val="1"/>
                <c:pt idx="0">
                  <c:v>Lib</c:v>
                </c:pt>
              </c:strCache>
            </c:strRef>
          </c:tx>
          <c:spPr>
            <a:solidFill>
              <a:schemeClr val="accent1">
                <a:tint val="86000"/>
              </a:schemeClr>
            </a:solidFill>
            <a:ln>
              <a:noFill/>
            </a:ln>
            <a:effectLst/>
          </c:spPr>
          <c:invertIfNegative val="0"/>
          <c:cat>
            <c:strRef>
              <c:f>'Sales per Country'!$A$5:$A$6</c:f>
              <c:strCache>
                <c:ptCount val="1"/>
                <c:pt idx="0">
                  <c:v>Ireland</c:v>
                </c:pt>
              </c:strCache>
            </c:strRef>
          </c:cat>
          <c:val>
            <c:numRef>
              <c:f>'Sales per Country'!$D$5:$D$6</c:f>
              <c:numCache>
                <c:formatCode>General</c:formatCode>
                <c:ptCount val="1"/>
                <c:pt idx="0">
                  <c:v>1079.8599999999999</c:v>
                </c:pt>
              </c:numCache>
            </c:numRef>
          </c:val>
          <c:extLst>
            <c:ext xmlns:c16="http://schemas.microsoft.com/office/drawing/2014/chart" uri="{C3380CC4-5D6E-409C-BE32-E72D297353CC}">
              <c16:uniqueId val="{00000006-6873-4EEC-9CF7-E5560C712CBC}"/>
            </c:ext>
          </c:extLst>
        </c:ser>
        <c:ser>
          <c:idx val="3"/>
          <c:order val="3"/>
          <c:tx>
            <c:strRef>
              <c:f>'Sales per Country'!$E$3:$E$4</c:f>
              <c:strCache>
                <c:ptCount val="1"/>
                <c:pt idx="0">
                  <c:v>Rob</c:v>
                </c:pt>
              </c:strCache>
            </c:strRef>
          </c:tx>
          <c:spPr>
            <a:solidFill>
              <a:schemeClr val="accent1">
                <a:tint val="58000"/>
              </a:schemeClr>
            </a:solidFill>
            <a:ln>
              <a:noFill/>
            </a:ln>
            <a:effectLst/>
          </c:spPr>
          <c:invertIfNegative val="0"/>
          <c:cat>
            <c:strRef>
              <c:f>'Sales per Country'!$A$5:$A$6</c:f>
              <c:strCache>
                <c:ptCount val="1"/>
                <c:pt idx="0">
                  <c:v>Ireland</c:v>
                </c:pt>
              </c:strCache>
            </c:strRef>
          </c:cat>
          <c:val>
            <c:numRef>
              <c:f>'Sales per Country'!$E$5:$E$6</c:f>
              <c:numCache>
                <c:formatCode>General</c:formatCode>
                <c:ptCount val="1"/>
                <c:pt idx="0">
                  <c:v>860.94499999999994</c:v>
                </c:pt>
              </c:numCache>
            </c:numRef>
          </c:val>
          <c:extLst>
            <c:ext xmlns:c16="http://schemas.microsoft.com/office/drawing/2014/chart" uri="{C3380CC4-5D6E-409C-BE32-E72D297353CC}">
              <c16:uniqueId val="{00000007-6873-4EEC-9CF7-E5560C712CBC}"/>
            </c:ext>
          </c:extLst>
        </c:ser>
        <c:dLbls>
          <c:showLegendKey val="0"/>
          <c:showVal val="0"/>
          <c:showCatName val="0"/>
          <c:showSerName val="0"/>
          <c:showPercent val="0"/>
          <c:showBubbleSize val="0"/>
        </c:dLbls>
        <c:gapWidth val="219"/>
        <c:overlap val="-27"/>
        <c:axId val="92582919"/>
        <c:axId val="92584967"/>
      </c:barChart>
      <c:catAx>
        <c:axId val="92582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84967"/>
        <c:crosses val="autoZero"/>
        <c:auto val="1"/>
        <c:lblAlgn val="ctr"/>
        <c:lblOffset val="100"/>
        <c:noMultiLvlLbl val="0"/>
      </c:catAx>
      <c:valAx>
        <c:axId val="925849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8291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data analysis.xlsx]Top 5 customers!PivotTable2</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1"/>
            </a:solidFill>
            <a:ln>
              <a:noFill/>
            </a:ln>
            <a:effectLst/>
          </c:spPr>
          <c:invertIfNegative val="0"/>
          <c:cat>
            <c:strRef>
              <c:f>'Top 5 customers'!$A$4:$A$9</c:f>
              <c:strCache>
                <c:ptCount val="5"/>
                <c:pt idx="0">
                  <c:v>Nickey Youles</c:v>
                </c:pt>
                <c:pt idx="1">
                  <c:v>Karry Flanders</c:v>
                </c:pt>
                <c:pt idx="2">
                  <c:v>Julio Armytage</c:v>
                </c:pt>
                <c:pt idx="3">
                  <c:v>Brice Romera</c:v>
                </c:pt>
                <c:pt idx="4">
                  <c:v>Bidget Tremellier</c:v>
                </c:pt>
              </c:strCache>
            </c:strRef>
          </c:cat>
          <c:val>
            <c:numRef>
              <c:f>'Top 5 customers'!$B$4:$B$9</c:f>
              <c:numCache>
                <c:formatCode>General</c:formatCode>
                <c:ptCount val="5"/>
                <c:pt idx="0">
                  <c:v>148.92499999999998</c:v>
                </c:pt>
                <c:pt idx="1">
                  <c:v>145.82</c:v>
                </c:pt>
                <c:pt idx="2">
                  <c:v>136.61999999999998</c:v>
                </c:pt>
                <c:pt idx="3">
                  <c:v>246.20999999999998</c:v>
                </c:pt>
                <c:pt idx="4">
                  <c:v>148.92499999999998</c:v>
                </c:pt>
              </c:numCache>
            </c:numRef>
          </c:val>
          <c:extLst>
            <c:ext xmlns:c16="http://schemas.microsoft.com/office/drawing/2014/chart" uri="{C3380CC4-5D6E-409C-BE32-E72D297353CC}">
              <c16:uniqueId val="{00000000-0F3B-4FA9-AB7D-0EC5AA36FFF8}"/>
            </c:ext>
          </c:extLst>
        </c:ser>
        <c:dLbls>
          <c:showLegendKey val="0"/>
          <c:showVal val="0"/>
          <c:showCatName val="0"/>
          <c:showSerName val="0"/>
          <c:showPercent val="0"/>
          <c:showBubbleSize val="0"/>
        </c:dLbls>
        <c:gapWidth val="182"/>
        <c:axId val="22625287"/>
        <c:axId val="22631431"/>
      </c:barChart>
      <c:catAx>
        <c:axId val="226252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631431"/>
        <c:crosses val="autoZero"/>
        <c:auto val="1"/>
        <c:lblAlgn val="ctr"/>
        <c:lblOffset val="100"/>
        <c:noMultiLvlLbl val="0"/>
      </c:catAx>
      <c:valAx>
        <c:axId val="226314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6252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xdr:colOff>
      <xdr:row>12</xdr:row>
      <xdr:rowOff>142875</xdr:rowOff>
    </xdr:from>
    <xdr:to>
      <xdr:col>7</xdr:col>
      <xdr:colOff>95250</xdr:colOff>
      <xdr:row>27</xdr:row>
      <xdr:rowOff>104775</xdr:rowOff>
    </xdr:to>
    <xdr:graphicFrame macro="">
      <xdr:nvGraphicFramePr>
        <xdr:cNvPr id="4" name="Chart 3">
          <a:extLst>
            <a:ext uri="{FF2B5EF4-FFF2-40B4-BE49-F238E27FC236}">
              <a16:creationId xmlns:a16="http://schemas.microsoft.com/office/drawing/2014/main" id="{9B86CDF4-8FB6-4C3E-B476-89FE99C95C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6</xdr:row>
      <xdr:rowOff>9525</xdr:rowOff>
    </xdr:from>
    <xdr:to>
      <xdr:col>10</xdr:col>
      <xdr:colOff>523876</xdr:colOff>
      <xdr:row>12</xdr:row>
      <xdr:rowOff>152400</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92FB9758-09E8-4514-8695-05CB144BFD4C}"/>
                </a:ext>
                <a:ext uri="{147F2762-F138-4A5C-976F-8EAC2B608ADB}">
                  <a16:predDERef xmlns:a16="http://schemas.microsoft.com/office/drawing/2014/main" pred="{DA6BBA41-652D-9C1B-34F4-398A7E2B1E61}"/>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0" y="1152525"/>
              <a:ext cx="6553201" cy="1285875"/>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13</xdr:col>
      <xdr:colOff>428625</xdr:colOff>
      <xdr:row>6</xdr:row>
      <xdr:rowOff>9526</xdr:rowOff>
    </xdr:from>
    <xdr:to>
      <xdr:col>17</xdr:col>
      <xdr:colOff>9525</xdr:colOff>
      <xdr:row>9</xdr:row>
      <xdr:rowOff>104776</xdr:rowOff>
    </xdr:to>
    <mc:AlternateContent xmlns:mc="http://schemas.openxmlformats.org/markup-compatibility/2006">
      <mc:Choice xmlns:a14="http://schemas.microsoft.com/office/drawing/2010/main" Requires="a14">
        <xdr:graphicFrame macro="">
          <xdr:nvGraphicFramePr>
            <xdr:cNvPr id="6" name="Coffee Type">
              <a:extLst>
                <a:ext uri="{FF2B5EF4-FFF2-40B4-BE49-F238E27FC236}">
                  <a16:creationId xmlns:a16="http://schemas.microsoft.com/office/drawing/2014/main" id="{28C26615-0A17-4277-A06A-FCBA479E3430}"/>
                </a:ext>
                <a:ext uri="{147F2762-F138-4A5C-976F-8EAC2B608ADB}">
                  <a16:predDERef xmlns:a16="http://schemas.microsoft.com/office/drawing/2014/main" pred="{53ABB171-E447-56AF-B9EB-385C5194F7AF}"/>
                </a:ext>
              </a:extLst>
            </xdr:cNvPr>
            <xdr:cNvGraphicFramePr/>
          </xdr:nvGraphicFramePr>
          <xdr:xfrm>
            <a:off x="0" y="0"/>
            <a:ext cx="0" cy="0"/>
          </xdr:xfrm>
          <a:graphic>
            <a:graphicData uri="http://schemas.microsoft.com/office/drawing/2010/slicer">
              <sle:slicer xmlns:sle="http://schemas.microsoft.com/office/drawing/2010/slicer" name="Coffee Type"/>
            </a:graphicData>
          </a:graphic>
        </xdr:graphicFrame>
      </mc:Choice>
      <mc:Fallback>
        <xdr:sp macro="" textlink="">
          <xdr:nvSpPr>
            <xdr:cNvPr id="0" name=""/>
            <xdr:cNvSpPr>
              <a:spLocks noTextEdit="1"/>
            </xdr:cNvSpPr>
          </xdr:nvSpPr>
          <xdr:spPr>
            <a:xfrm>
              <a:off x="9229725" y="1152526"/>
              <a:ext cx="2019300" cy="6667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542924</xdr:colOff>
      <xdr:row>9</xdr:row>
      <xdr:rowOff>104776</xdr:rowOff>
    </xdr:from>
    <xdr:to>
      <xdr:col>13</xdr:col>
      <xdr:colOff>428624</xdr:colOff>
      <xdr:row>12</xdr:row>
      <xdr:rowOff>180975</xdr:rowOff>
    </xdr:to>
    <mc:AlternateContent xmlns:mc="http://schemas.openxmlformats.org/markup-compatibility/2006">
      <mc:Choice xmlns:a14="http://schemas.microsoft.com/office/drawing/2010/main" Requires="a14">
        <xdr:graphicFrame macro="">
          <xdr:nvGraphicFramePr>
            <xdr:cNvPr id="7" name="Size">
              <a:extLst>
                <a:ext uri="{FF2B5EF4-FFF2-40B4-BE49-F238E27FC236}">
                  <a16:creationId xmlns:a16="http://schemas.microsoft.com/office/drawing/2014/main" id="{8861FBE9-7C10-4B98-92F0-F71B45D9619C}"/>
                </a:ext>
                <a:ext uri="{147F2762-F138-4A5C-976F-8EAC2B608ADB}">
                  <a16:predDERef xmlns:a16="http://schemas.microsoft.com/office/drawing/2014/main" pred="{E206D4F8-C38F-3A76-400D-4DCB35775A8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6572249" y="1819276"/>
              <a:ext cx="2657475" cy="6476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542925</xdr:colOff>
      <xdr:row>6</xdr:row>
      <xdr:rowOff>9526</xdr:rowOff>
    </xdr:from>
    <xdr:to>
      <xdr:col>13</xdr:col>
      <xdr:colOff>419100</xdr:colOff>
      <xdr:row>9</xdr:row>
      <xdr:rowOff>95250</xdr:rowOff>
    </xdr:to>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CCF49C9E-FF2B-4070-A5BD-DD09ADD88B12}"/>
                </a:ext>
                <a:ext uri="{147F2762-F138-4A5C-976F-8EAC2B608ADB}">
                  <a16:predDERef xmlns:a16="http://schemas.microsoft.com/office/drawing/2014/main" pred="{283443B3-4132-BFFC-932F-B74150567F58}"/>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6572250" y="1152526"/>
              <a:ext cx="2647950" cy="6572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123825</xdr:colOff>
      <xdr:row>12</xdr:row>
      <xdr:rowOff>152400</xdr:rowOff>
    </xdr:from>
    <xdr:to>
      <xdr:col>10</xdr:col>
      <xdr:colOff>1362075</xdr:colOff>
      <xdr:row>27</xdr:row>
      <xdr:rowOff>104775</xdr:rowOff>
    </xdr:to>
    <xdr:graphicFrame macro="">
      <xdr:nvGraphicFramePr>
        <xdr:cNvPr id="9" name="Chart 8">
          <a:extLst>
            <a:ext uri="{FF2B5EF4-FFF2-40B4-BE49-F238E27FC236}">
              <a16:creationId xmlns:a16="http://schemas.microsoft.com/office/drawing/2014/main" id="{DC3C7F94-041E-4589-8855-8B020DA328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1371600</xdr:colOff>
      <xdr:row>12</xdr:row>
      <xdr:rowOff>171449</xdr:rowOff>
    </xdr:from>
    <xdr:to>
      <xdr:col>17</xdr:col>
      <xdr:colOff>28575</xdr:colOff>
      <xdr:row>27</xdr:row>
      <xdr:rowOff>104774</xdr:rowOff>
    </xdr:to>
    <xdr:graphicFrame macro="">
      <xdr:nvGraphicFramePr>
        <xdr:cNvPr id="10" name="Chart 9">
          <a:extLst>
            <a:ext uri="{FF2B5EF4-FFF2-40B4-BE49-F238E27FC236}">
              <a16:creationId xmlns:a16="http://schemas.microsoft.com/office/drawing/2014/main" id="{469A3E05-1EFA-4694-A5DA-94FA5176FA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352425</xdr:colOff>
      <xdr:row>9</xdr:row>
      <xdr:rowOff>47625</xdr:rowOff>
    </xdr:from>
    <xdr:to>
      <xdr:col>17</xdr:col>
      <xdr:colOff>19050</xdr:colOff>
      <xdr:row>12</xdr:row>
      <xdr:rowOff>76200</xdr:rowOff>
    </xdr:to>
    <mc:AlternateContent xmlns:mc="http://schemas.openxmlformats.org/markup-compatibility/2006">
      <mc:Choice xmlns:a14="http://schemas.microsoft.com/office/drawing/2010/main" Requires="a14">
        <xdr:graphicFrame macro="">
          <xdr:nvGraphicFramePr>
            <xdr:cNvPr id="11" name="Country">
              <a:extLst>
                <a:ext uri="{FF2B5EF4-FFF2-40B4-BE49-F238E27FC236}">
                  <a16:creationId xmlns:a16="http://schemas.microsoft.com/office/drawing/2014/main" id="{79DEB3D9-48DC-498A-8AE0-E3957BC29337}"/>
                </a:ext>
                <a:ext uri="{147F2762-F138-4A5C-976F-8EAC2B608ADB}">
                  <a16:predDERef xmlns:a16="http://schemas.microsoft.com/office/drawing/2014/main" pred="{4A9068F2-3999-A7B7-FFD9-D79B9D2DF9E9}"/>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9153525" y="1762125"/>
              <a:ext cx="2105025" cy="6000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403.387441087965" createdVersion="8" refreshedVersion="8" minRefreshableVersion="3" recordCount="1000" xr:uid="{D0B455D7-CD42-40FB-9EA5-04B211667ED1}">
  <cacheSource type="worksheet">
    <worksheetSource name="Orders"/>
  </cacheSource>
  <cacheFields count="17">
    <cacheField name="Order ID" numFmtId="0">
      <sharedItems containsNonDate="0"/>
    </cacheField>
    <cacheField name="Order Date" numFmtId="167">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cacheField>
    <cacheField name="month" numFmtId="0">
      <sharedItems containsSemiMixedTypes="0" containsString="0" containsNumber="1" containsInteger="1" minValue="1" maxValue="12" count="12">
        <n v="9"/>
        <n v="6"/>
        <n v="7"/>
        <n v="8"/>
        <n v="1"/>
        <n v="5"/>
        <n v="3"/>
        <n v="10"/>
        <n v="4"/>
        <n v="12"/>
        <n v="2"/>
        <n v="11"/>
      </sharedItems>
    </cacheField>
    <cacheField name="date" numFmtId="0">
      <sharedItems containsSemiMixedTypes="0" containsString="0" containsNumber="1" containsInteger="1" minValue="1" maxValue="31"/>
    </cacheField>
    <cacheField name="Year" numFmtId="0">
      <sharedItems containsSemiMixedTypes="0" containsString="0" containsNumber="1" containsInteger="1" minValue="2019" maxValue="2022" count="4">
        <n v="2019"/>
        <n v="2021"/>
        <n v="2022"/>
        <n v="2020"/>
      </sharedItems>
    </cacheField>
    <cacheField name="Customer ID" numFmtId="0">
      <sharedItems containsNonDate="0"/>
    </cacheField>
    <cacheField name="Product ID" numFmtId="0">
      <sharedItems containsNonDate="0"/>
    </cacheField>
    <cacheField name="Quantity" numFmtId="0">
      <sharedItems containsSemiMixedTypes="0" containsString="0" containsNumber="1" containsInteger="1" minValue="1" maxValue="6"/>
    </cacheField>
    <cacheField name="Customer Name" numFmtId="0">
      <sharedItems containsNonDate="0"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ntainsMixedTypes="1" containsNumber="1" containsInteger="1" minValue="0" maxValue="0"/>
    </cacheField>
    <cacheField name="Country" numFmtId="0">
      <sharedItems containsNonDate="0" count="3">
        <s v="United States"/>
        <s v="Ireland"/>
        <s v="United Kingdom"/>
      </sharedItems>
    </cacheField>
    <cacheField name="Coffee Type" numFmtId="0">
      <sharedItems containsNonDate="0" count="4">
        <s v="Rob"/>
        <s v="Exc"/>
        <s v="Ara"/>
        <s v="Lib"/>
      </sharedItems>
    </cacheField>
    <cacheField name="Roast Type" numFmtId="0">
      <sharedItems containsNonDate="0"/>
    </cacheField>
    <cacheField name="Size" numFmtId="0">
      <sharedItems containsSemiMixedTypes="0" containsString="0" containsNumber="1" minValue="0.2" maxValue="2.5" count="4">
        <n v="1"/>
        <n v="0.5"/>
        <n v="2.5"/>
        <n v="0.2"/>
      </sharedItems>
    </cacheField>
    <cacheField name="Unit Price" numFmtId="165">
      <sharedItems containsSemiMixedTypes="0" containsString="0" containsNumber="1" minValue="2.6849999999999996" maxValue="36.454999999999998"/>
    </cacheField>
    <cacheField name="Sales" numFmtId="165">
      <sharedItems containsSemiMixedTypes="0" containsString="0" containsNumber="1" minValue="2.6849999999999996" maxValue="218.73"/>
    </cacheField>
    <cacheField name="Loyalty Card" numFmtId="0">
      <sharedItems containsNonDate="0" count="3">
        <s v="Yes"/>
        <s v="No"/>
        <e v="#N/A"/>
      </sharedItems>
    </cacheField>
  </cacheFields>
  <extLst>
    <ext xmlns:x14="http://schemas.microsoft.com/office/spreadsheetml/2009/9/main" uri="{725AE2AE-9491-48be-B2B4-4EB974FC3084}">
      <x14:pivotCacheDefinition pivotCacheId="10111757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n v="5"/>
    <x v="0"/>
    <s v="17670-51384-MA"/>
    <s v="R-M-1"/>
    <n v="2"/>
    <x v="0"/>
    <s v="aallner0@lulu.com"/>
    <x v="0"/>
    <x v="0"/>
    <s v="M"/>
    <x v="0"/>
    <n v="9.9499999999999993"/>
    <n v="19.899999999999999"/>
    <x v="0"/>
  </r>
  <r>
    <s v="QEV-37451-860"/>
    <x v="0"/>
    <x v="0"/>
    <n v="5"/>
    <x v="0"/>
    <s v="17670-51384-MA"/>
    <s v="E-M-0.5"/>
    <n v="5"/>
    <x v="0"/>
    <s v="aallner0@lulu.com"/>
    <x v="0"/>
    <x v="1"/>
    <s v="M"/>
    <x v="1"/>
    <n v="8.25"/>
    <n v="41.25"/>
    <x v="0"/>
  </r>
  <r>
    <s v="FAA-43335-268"/>
    <x v="1"/>
    <x v="1"/>
    <n v="17"/>
    <x v="1"/>
    <s v="21125-22134-PX"/>
    <s v="A-L-1"/>
    <n v="1"/>
    <x v="1"/>
    <s v="jredholes2@tmall.com"/>
    <x v="0"/>
    <x v="2"/>
    <s v="L"/>
    <x v="0"/>
    <n v="12.95"/>
    <n v="12.95"/>
    <x v="0"/>
  </r>
  <r>
    <s v="KAC-83089-793"/>
    <x v="2"/>
    <x v="2"/>
    <n v="15"/>
    <x v="1"/>
    <s v="23806-46781-OU"/>
    <s v="E-M-1"/>
    <n v="2"/>
    <x v="2"/>
    <n v="0"/>
    <x v="1"/>
    <x v="1"/>
    <s v="M"/>
    <x v="0"/>
    <n v="13.75"/>
    <n v="27.5"/>
    <x v="1"/>
  </r>
  <r>
    <s v="KAC-83089-793"/>
    <x v="2"/>
    <x v="2"/>
    <n v="15"/>
    <x v="1"/>
    <s v="23806-46781-OU"/>
    <s v="R-L-2.5"/>
    <n v="2"/>
    <x v="2"/>
    <n v="0"/>
    <x v="1"/>
    <x v="0"/>
    <s v="L"/>
    <x v="2"/>
    <n v="27.484999999999996"/>
    <n v="54.969999999999992"/>
    <x v="1"/>
  </r>
  <r>
    <s v="CVP-18956-553"/>
    <x v="3"/>
    <x v="3"/>
    <n v="4"/>
    <x v="1"/>
    <s v="86561-91660-RB"/>
    <s v="L-D-1"/>
    <n v="3"/>
    <x v="3"/>
    <n v="0"/>
    <x v="0"/>
    <x v="3"/>
    <s v="D"/>
    <x v="0"/>
    <n v="12.95"/>
    <n v="38.849999999999994"/>
    <x v="1"/>
  </r>
  <r>
    <s v="IPP-31994-879"/>
    <x v="4"/>
    <x v="4"/>
    <n v="21"/>
    <x v="2"/>
    <s v="65223-29612-CB"/>
    <s v="E-D-0.5"/>
    <n v="3"/>
    <x v="4"/>
    <s v="slobe6@nifty.com"/>
    <x v="0"/>
    <x v="1"/>
    <s v="D"/>
    <x v="1"/>
    <n v="7.29"/>
    <n v="21.87"/>
    <x v="0"/>
  </r>
  <r>
    <s v="SNZ-65340-705"/>
    <x v="5"/>
    <x v="5"/>
    <n v="20"/>
    <x v="2"/>
    <s v="21134-81676-FR"/>
    <s v="L-L-0.2"/>
    <n v="1"/>
    <x v="5"/>
    <n v="0"/>
    <x v="1"/>
    <x v="3"/>
    <s v="L"/>
    <x v="3"/>
    <n v="4.7549999999999999"/>
    <n v="4.7549999999999999"/>
    <x v="0"/>
  </r>
  <r>
    <s v="EZT-46571-659"/>
    <x v="6"/>
    <x v="4"/>
    <n v="2"/>
    <x v="0"/>
    <s v="03396-68805-ZC"/>
    <s v="R-M-0.5"/>
    <n v="3"/>
    <x v="6"/>
    <s v="gpetracci8@livejournal.com"/>
    <x v="0"/>
    <x v="0"/>
    <s v="M"/>
    <x v="1"/>
    <n v="5.97"/>
    <n v="17.91"/>
    <x v="1"/>
  </r>
  <r>
    <s v="NWQ-70061-912"/>
    <x v="0"/>
    <x v="0"/>
    <n v="5"/>
    <x v="0"/>
    <s v="61021-27840-ZN"/>
    <s v="R-M-0.5"/>
    <n v="1"/>
    <x v="7"/>
    <s v="rraven9@ed.gov"/>
    <x v="0"/>
    <x v="0"/>
    <s v="M"/>
    <x v="1"/>
    <n v="5.97"/>
    <n v="5.97"/>
    <x v="1"/>
  </r>
  <r>
    <s v="BKK-47233-845"/>
    <x v="7"/>
    <x v="6"/>
    <n v="8"/>
    <x v="1"/>
    <s v="76239-90137-UQ"/>
    <s v="A-D-1"/>
    <n v="4"/>
    <x v="8"/>
    <s v="fferbera@businesswire.com"/>
    <x v="0"/>
    <x v="2"/>
    <s v="D"/>
    <x v="0"/>
    <n v="9.9499999999999993"/>
    <n v="39.799999999999997"/>
    <x v="1"/>
  </r>
  <r>
    <s v="VQR-01002-970"/>
    <x v="8"/>
    <x v="7"/>
    <n v="28"/>
    <x v="3"/>
    <s v="49315-21985-BB"/>
    <s v="E-L-2.5"/>
    <n v="5"/>
    <x v="9"/>
    <s v="dphizackerlyb@utexas.edu"/>
    <x v="0"/>
    <x v="1"/>
    <s v="L"/>
    <x v="2"/>
    <n v="34.154999999999994"/>
    <n v="170.77499999999998"/>
    <x v="0"/>
  </r>
  <r>
    <s v="SZW-48378-399"/>
    <x v="9"/>
    <x v="2"/>
    <n v="2"/>
    <x v="2"/>
    <s v="34136-36674-OM"/>
    <s v="R-M-1"/>
    <n v="5"/>
    <x v="10"/>
    <s v="rscholarc@nyu.edu"/>
    <x v="0"/>
    <x v="0"/>
    <s v="M"/>
    <x v="0"/>
    <n v="9.9499999999999993"/>
    <n v="49.75"/>
    <x v="1"/>
  </r>
  <r>
    <s v="ITA-87418-783"/>
    <x v="10"/>
    <x v="5"/>
    <n v="22"/>
    <x v="3"/>
    <s v="39396-12890-PE"/>
    <s v="R-D-2.5"/>
    <n v="2"/>
    <x v="11"/>
    <s v="tvanyutind@wix.com"/>
    <x v="0"/>
    <x v="0"/>
    <s v="D"/>
    <x v="2"/>
    <n v="20.584999999999997"/>
    <n v="41.169999999999995"/>
    <x v="1"/>
  </r>
  <r>
    <s v="GNZ-46006-527"/>
    <x v="11"/>
    <x v="8"/>
    <n v="5"/>
    <x v="2"/>
    <s v="95875-73336-RG"/>
    <s v="L-D-0.2"/>
    <n v="3"/>
    <x v="12"/>
    <s v="ptrobee@wunderground.com"/>
    <x v="0"/>
    <x v="3"/>
    <s v="D"/>
    <x v="3"/>
    <n v="3.8849999999999998"/>
    <n v="11.654999999999999"/>
    <x v="0"/>
  </r>
  <r>
    <s v="FYQ-78248-319"/>
    <x v="12"/>
    <x v="1"/>
    <n v="7"/>
    <x v="2"/>
    <s v="25473-43727-BY"/>
    <s v="R-M-2.5"/>
    <n v="5"/>
    <x v="13"/>
    <s v="loscroftf@ebay.co.uk"/>
    <x v="0"/>
    <x v="0"/>
    <s v="M"/>
    <x v="2"/>
    <n v="22.884999999999998"/>
    <n v="114.42499999999998"/>
    <x v="1"/>
  </r>
  <r>
    <s v="VAU-44387-624"/>
    <x v="13"/>
    <x v="6"/>
    <n v="20"/>
    <x v="0"/>
    <s v="99643-51048-IQ"/>
    <s v="A-M-0.2"/>
    <n v="6"/>
    <x v="14"/>
    <s v="malabasterg@hexun.com"/>
    <x v="0"/>
    <x v="2"/>
    <s v="M"/>
    <x v="3"/>
    <n v="3.375"/>
    <n v="20.25"/>
    <x v="1"/>
  </r>
  <r>
    <s v="RDW-33155-159"/>
    <x v="14"/>
    <x v="7"/>
    <n v="19"/>
    <x v="0"/>
    <s v="62173-15287-CU"/>
    <s v="A-L-1"/>
    <n v="6"/>
    <x v="15"/>
    <s v="rbroxuph@jimdo.com"/>
    <x v="0"/>
    <x v="2"/>
    <s v="L"/>
    <x v="0"/>
    <n v="12.95"/>
    <n v="77.699999999999989"/>
    <x v="1"/>
  </r>
  <r>
    <s v="TDZ-59011-211"/>
    <x v="15"/>
    <x v="1"/>
    <n v="13"/>
    <x v="0"/>
    <s v="57611-05522-ST"/>
    <s v="R-D-2.5"/>
    <n v="4"/>
    <x v="16"/>
    <s v="predfordi@ow.ly"/>
    <x v="1"/>
    <x v="0"/>
    <s v="D"/>
    <x v="2"/>
    <n v="20.584999999999997"/>
    <n v="82.339999999999989"/>
    <x v="0"/>
  </r>
  <r>
    <s v="IDU-25793-399"/>
    <x v="16"/>
    <x v="9"/>
    <n v="4"/>
    <x v="3"/>
    <s v="76664-37050-DT"/>
    <s v="A-M-0.2"/>
    <n v="5"/>
    <x v="17"/>
    <s v="acorradinoj@harvard.edu"/>
    <x v="0"/>
    <x v="2"/>
    <s v="M"/>
    <x v="3"/>
    <n v="3.375"/>
    <n v="16.875"/>
    <x v="0"/>
  </r>
  <r>
    <s v="IDU-25793-399"/>
    <x v="16"/>
    <x v="9"/>
    <n v="4"/>
    <x v="3"/>
    <s v="76664-37050-DT"/>
    <s v="E-D-0.2"/>
    <n v="4"/>
    <x v="17"/>
    <s v="acorradinoj@harvard.edu"/>
    <x v="0"/>
    <x v="1"/>
    <s v="D"/>
    <x v="3"/>
    <n v="3.645"/>
    <n v="14.58"/>
    <x v="0"/>
  </r>
  <r>
    <s v="NUO-20013-488"/>
    <x v="16"/>
    <x v="9"/>
    <n v="4"/>
    <x v="3"/>
    <s v="03090-88267-BQ"/>
    <s v="A-D-0.2"/>
    <n v="6"/>
    <x v="18"/>
    <s v="adavidowskyl@netvibes.com"/>
    <x v="0"/>
    <x v="2"/>
    <s v="D"/>
    <x v="3"/>
    <n v="2.9849999999999999"/>
    <n v="17.91"/>
    <x v="1"/>
  </r>
  <r>
    <s v="UQU-65630-479"/>
    <x v="17"/>
    <x v="4"/>
    <n v="22"/>
    <x v="1"/>
    <s v="37651-47492-NC"/>
    <s v="R-M-2.5"/>
    <n v="4"/>
    <x v="19"/>
    <s v="aantukm@kickstarter.com"/>
    <x v="0"/>
    <x v="0"/>
    <s v="M"/>
    <x v="2"/>
    <n v="22.884999999999998"/>
    <n v="91.539999999999992"/>
    <x v="0"/>
  </r>
  <r>
    <s v="FEO-11834-332"/>
    <x v="18"/>
    <x v="10"/>
    <n v="11"/>
    <x v="2"/>
    <s v="95399-57205-HI"/>
    <s v="A-D-0.2"/>
    <n v="4"/>
    <x v="20"/>
    <s v="ikleinertn@timesonline.co.uk"/>
    <x v="0"/>
    <x v="2"/>
    <s v="D"/>
    <x v="3"/>
    <n v="2.9849999999999999"/>
    <n v="11.94"/>
    <x v="0"/>
  </r>
  <r>
    <s v="TKY-71558-096"/>
    <x v="19"/>
    <x v="0"/>
    <n v="15"/>
    <x v="1"/>
    <s v="24010-66714-HW"/>
    <s v="A-M-1"/>
    <n v="1"/>
    <x v="21"/>
    <s v="cblofeldo@amazon.co.uk"/>
    <x v="0"/>
    <x v="2"/>
    <s v="M"/>
    <x v="0"/>
    <n v="11.25"/>
    <n v="11.25"/>
    <x v="1"/>
  </r>
  <r>
    <s v="OXY-65322-253"/>
    <x v="20"/>
    <x v="7"/>
    <n v="24"/>
    <x v="3"/>
    <s v="07591-92789-UA"/>
    <s v="E-M-0.2"/>
    <n v="3"/>
    <x v="22"/>
    <n v="0"/>
    <x v="0"/>
    <x v="1"/>
    <s v="M"/>
    <x v="3"/>
    <n v="4.125"/>
    <n v="12.375"/>
    <x v="0"/>
  </r>
  <r>
    <s v="EVP-43500-491"/>
    <x v="21"/>
    <x v="10"/>
    <n v="20"/>
    <x v="0"/>
    <s v="49231-44455-IC"/>
    <s v="A-M-0.5"/>
    <n v="4"/>
    <x v="23"/>
    <s v="sshalesq@umich.edu"/>
    <x v="0"/>
    <x v="2"/>
    <s v="M"/>
    <x v="1"/>
    <n v="6.75"/>
    <n v="27"/>
    <x v="0"/>
  </r>
  <r>
    <s v="WAG-26945-689"/>
    <x v="22"/>
    <x v="7"/>
    <n v="8"/>
    <x v="0"/>
    <s v="50124-88608-EO"/>
    <s v="A-M-0.2"/>
    <n v="5"/>
    <x v="24"/>
    <s v="vdanneilr@mtv.com"/>
    <x v="1"/>
    <x v="2"/>
    <s v="M"/>
    <x v="3"/>
    <n v="3.375"/>
    <n v="16.875"/>
    <x v="1"/>
  </r>
  <r>
    <s v="CHE-78995-767"/>
    <x v="23"/>
    <x v="3"/>
    <n v="2"/>
    <x v="2"/>
    <s v="00888-74814-UZ"/>
    <s v="A-D-0.5"/>
    <n v="3"/>
    <x v="25"/>
    <s v="tnewburys@usda.gov"/>
    <x v="1"/>
    <x v="2"/>
    <s v="D"/>
    <x v="1"/>
    <n v="5.97"/>
    <n v="17.91"/>
    <x v="1"/>
  </r>
  <r>
    <s v="RYZ-14633-602"/>
    <x v="21"/>
    <x v="10"/>
    <n v="20"/>
    <x v="0"/>
    <s v="14158-30713-OB"/>
    <s v="A-D-1"/>
    <n v="4"/>
    <x v="26"/>
    <s v="mcalcuttt@baidu.com"/>
    <x v="1"/>
    <x v="2"/>
    <s v="D"/>
    <x v="0"/>
    <n v="9.9499999999999993"/>
    <n v="39.799999999999997"/>
    <x v="0"/>
  </r>
  <r>
    <s v="WOQ-36015-429"/>
    <x v="24"/>
    <x v="0"/>
    <n v="25"/>
    <x v="1"/>
    <s v="51427-89175-QJ"/>
    <s v="L-M-0.2"/>
    <n v="5"/>
    <x v="27"/>
    <n v="0"/>
    <x v="0"/>
    <x v="3"/>
    <s v="M"/>
    <x v="3"/>
    <n v="4.3650000000000002"/>
    <n v="21.825000000000003"/>
    <x v="1"/>
  </r>
  <r>
    <s v="WOQ-36015-429"/>
    <x v="24"/>
    <x v="0"/>
    <n v="25"/>
    <x v="1"/>
    <s v="51427-89175-QJ"/>
    <s v="A-D-0.5"/>
    <n v="6"/>
    <x v="27"/>
    <n v="0"/>
    <x v="0"/>
    <x v="2"/>
    <s v="D"/>
    <x v="1"/>
    <n v="5.97"/>
    <n v="35.82"/>
    <x v="1"/>
  </r>
  <r>
    <s v="WOQ-36015-429"/>
    <x v="24"/>
    <x v="0"/>
    <n v="25"/>
    <x v="1"/>
    <s v="51427-89175-QJ"/>
    <s v="L-M-0.5"/>
    <n v="6"/>
    <x v="27"/>
    <n v="0"/>
    <x v="0"/>
    <x v="3"/>
    <s v="M"/>
    <x v="1"/>
    <n v="8.73"/>
    <n v="52.38"/>
    <x v="2"/>
  </r>
  <r>
    <s v="SCT-60553-454"/>
    <x v="25"/>
    <x v="2"/>
    <n v="17"/>
    <x v="1"/>
    <s v="39123-12846-YJ"/>
    <s v="L-L-0.2"/>
    <n v="5"/>
    <x v="28"/>
    <s v="ggatheralx@123-reg.co.uk"/>
    <x v="0"/>
    <x v="3"/>
    <s v="L"/>
    <x v="3"/>
    <n v="4.7549999999999999"/>
    <n v="23.774999999999999"/>
    <x v="1"/>
  </r>
  <r>
    <s v="GFK-52063-244"/>
    <x v="26"/>
    <x v="1"/>
    <n v="29"/>
    <x v="3"/>
    <s v="44981-99666-XB"/>
    <s v="L-L-0.5"/>
    <n v="6"/>
    <x v="29"/>
    <s v="uwelberryy@ebay.co.uk"/>
    <x v="2"/>
    <x v="3"/>
    <s v="L"/>
    <x v="1"/>
    <n v="9.51"/>
    <n v="57.06"/>
    <x v="0"/>
  </r>
  <r>
    <s v="AMM-79521-378"/>
    <x v="27"/>
    <x v="1"/>
    <n v="1"/>
    <x v="1"/>
    <s v="24825-51803-CQ"/>
    <s v="A-D-0.5"/>
    <n v="6"/>
    <x v="30"/>
    <s v="feilhartz@who.int"/>
    <x v="0"/>
    <x v="2"/>
    <s v="D"/>
    <x v="1"/>
    <n v="5.97"/>
    <n v="35.82"/>
    <x v="1"/>
  </r>
  <r>
    <s v="QUQ-90580-772"/>
    <x v="28"/>
    <x v="10"/>
    <n v="6"/>
    <x v="1"/>
    <s v="77634-13918-GJ"/>
    <s v="L-M-0.2"/>
    <n v="2"/>
    <x v="31"/>
    <s v="zponting10@altervista.org"/>
    <x v="0"/>
    <x v="3"/>
    <s v="M"/>
    <x v="3"/>
    <n v="4.3650000000000002"/>
    <n v="8.73"/>
    <x v="1"/>
  </r>
  <r>
    <s v="LGD-24408-274"/>
    <x v="29"/>
    <x v="8"/>
    <n v="25"/>
    <x v="0"/>
    <s v="13694-25001-LX"/>
    <s v="L-L-0.5"/>
    <n v="3"/>
    <x v="32"/>
    <s v="sstrase11@booking.com"/>
    <x v="0"/>
    <x v="3"/>
    <s v="L"/>
    <x v="1"/>
    <n v="9.51"/>
    <n v="28.53"/>
    <x v="1"/>
  </r>
  <r>
    <s v="HCT-95608-959"/>
    <x v="30"/>
    <x v="8"/>
    <n v="25"/>
    <x v="3"/>
    <s v="08523-01791-TI"/>
    <s v="R-M-2.5"/>
    <n v="5"/>
    <x v="33"/>
    <s v="dde12@unesco.org"/>
    <x v="0"/>
    <x v="0"/>
    <s v="M"/>
    <x v="2"/>
    <n v="22.884999999999998"/>
    <n v="114.42499999999998"/>
    <x v="1"/>
  </r>
  <r>
    <s v="OFX-99147-470"/>
    <x v="31"/>
    <x v="11"/>
    <n v="24"/>
    <x v="1"/>
    <s v="49860-68865-AB"/>
    <s v="R-M-1"/>
    <n v="6"/>
    <x v="34"/>
    <n v="0"/>
    <x v="0"/>
    <x v="0"/>
    <s v="M"/>
    <x v="0"/>
    <n v="9.9499999999999993"/>
    <n v="59.699999999999996"/>
    <x v="0"/>
  </r>
  <r>
    <s v="LUO-37559-016"/>
    <x v="32"/>
    <x v="8"/>
    <n v="19"/>
    <x v="1"/>
    <s v="21240-83132-SP"/>
    <s v="L-M-1"/>
    <n v="3"/>
    <x v="35"/>
    <n v="0"/>
    <x v="0"/>
    <x v="3"/>
    <s v="M"/>
    <x v="0"/>
    <n v="14.55"/>
    <n v="43.650000000000006"/>
    <x v="1"/>
  </r>
  <r>
    <s v="XWC-20610-167"/>
    <x v="33"/>
    <x v="2"/>
    <n v="7"/>
    <x v="2"/>
    <s v="08350-81623-TF"/>
    <s v="E-D-0.2"/>
    <n v="2"/>
    <x v="36"/>
    <s v="lyeoland15@pbs.org"/>
    <x v="0"/>
    <x v="1"/>
    <s v="D"/>
    <x v="3"/>
    <n v="3.645"/>
    <n v="7.29"/>
    <x v="0"/>
  </r>
  <r>
    <s v="GPU-79113-136"/>
    <x v="34"/>
    <x v="5"/>
    <n v="22"/>
    <x v="0"/>
    <s v="73284-01385-SJ"/>
    <s v="R-D-0.2"/>
    <n v="3"/>
    <x v="37"/>
    <s v="atolworthy16@toplist.cz"/>
    <x v="0"/>
    <x v="0"/>
    <s v="D"/>
    <x v="3"/>
    <n v="2.6849999999999996"/>
    <n v="8.0549999999999997"/>
    <x v="0"/>
  </r>
  <r>
    <s v="ULR-52653-960"/>
    <x v="35"/>
    <x v="7"/>
    <n v="4"/>
    <x v="1"/>
    <s v="04152-34436-IE"/>
    <s v="L-L-2.5"/>
    <n v="2"/>
    <x v="38"/>
    <n v="0"/>
    <x v="0"/>
    <x v="3"/>
    <s v="L"/>
    <x v="2"/>
    <n v="36.454999999999998"/>
    <n v="72.91"/>
    <x v="1"/>
  </r>
  <r>
    <s v="HPI-42308-142"/>
    <x v="36"/>
    <x v="8"/>
    <n v="11"/>
    <x v="3"/>
    <s v="06631-86965-XP"/>
    <s v="E-M-0.5"/>
    <n v="2"/>
    <x v="39"/>
    <s v="obaudassi18@seesaa.net"/>
    <x v="0"/>
    <x v="1"/>
    <s v="M"/>
    <x v="1"/>
    <n v="8.25"/>
    <n v="16.5"/>
    <x v="0"/>
  </r>
  <r>
    <s v="XHI-30227-581"/>
    <x v="37"/>
    <x v="4"/>
    <n v="31"/>
    <x v="2"/>
    <s v="54619-08558-ZU"/>
    <s v="L-D-2.5"/>
    <n v="6"/>
    <x v="40"/>
    <s v="pkingsbury19@comcast.net"/>
    <x v="0"/>
    <x v="3"/>
    <s v="D"/>
    <x v="2"/>
    <n v="29.784999999999997"/>
    <n v="178.70999999999998"/>
    <x v="1"/>
  </r>
  <r>
    <s v="DJH-05202-380"/>
    <x v="38"/>
    <x v="11"/>
    <n v="7"/>
    <x v="0"/>
    <s v="85589-17020-CX"/>
    <s v="E-M-2.5"/>
    <n v="2"/>
    <x v="41"/>
    <n v="0"/>
    <x v="0"/>
    <x v="1"/>
    <s v="M"/>
    <x v="2"/>
    <n v="31.624999999999996"/>
    <n v="63.249999999999993"/>
    <x v="0"/>
  </r>
  <r>
    <s v="VMW-26889-781"/>
    <x v="39"/>
    <x v="1"/>
    <n v="28"/>
    <x v="0"/>
    <s v="36078-91009-WU"/>
    <s v="A-L-0.2"/>
    <n v="2"/>
    <x v="42"/>
    <s v="acurley1b@hao123.com"/>
    <x v="0"/>
    <x v="2"/>
    <s v="L"/>
    <x v="3"/>
    <n v="3.8849999999999998"/>
    <n v="7.77"/>
    <x v="0"/>
  </r>
  <r>
    <s v="DBU-81099-586"/>
    <x v="40"/>
    <x v="0"/>
    <n v="11"/>
    <x v="3"/>
    <s v="15770-27099-GX"/>
    <s v="A-D-2.5"/>
    <n v="4"/>
    <x v="43"/>
    <s v="rmcgilvary1c@tamu.edu"/>
    <x v="0"/>
    <x v="2"/>
    <s v="D"/>
    <x v="2"/>
    <n v="22.884999999999998"/>
    <n v="91.539999999999992"/>
    <x v="1"/>
  </r>
  <r>
    <s v="PQA-54820-810"/>
    <x v="41"/>
    <x v="3"/>
    <n v="17"/>
    <x v="2"/>
    <s v="91460-04823-BX"/>
    <s v="A-L-1"/>
    <n v="3"/>
    <x v="44"/>
    <s v="ipikett1d@xinhuanet.com"/>
    <x v="0"/>
    <x v="2"/>
    <s v="L"/>
    <x v="0"/>
    <n v="12.95"/>
    <n v="38.849999999999994"/>
    <x v="1"/>
  </r>
  <r>
    <s v="XKB-41924-202"/>
    <x v="42"/>
    <x v="3"/>
    <n v="19"/>
    <x v="2"/>
    <s v="45089-52817-WN"/>
    <s v="L-D-0.5"/>
    <n v="2"/>
    <x v="45"/>
    <s v="ibouldon1e@gizmodo.com"/>
    <x v="0"/>
    <x v="3"/>
    <s v="D"/>
    <x v="1"/>
    <n v="7.77"/>
    <n v="15.54"/>
    <x v="1"/>
  </r>
  <r>
    <s v="DWZ-69106-473"/>
    <x v="43"/>
    <x v="5"/>
    <n v="15"/>
    <x v="0"/>
    <s v="76447-50326-IC"/>
    <s v="L-L-2.5"/>
    <n v="4"/>
    <x v="46"/>
    <s v="kflanders1f@over-blog.com"/>
    <x v="1"/>
    <x v="3"/>
    <s v="L"/>
    <x v="2"/>
    <n v="36.454999999999998"/>
    <n v="145.82"/>
    <x v="0"/>
  </r>
  <r>
    <s v="YHV-68700-050"/>
    <x v="44"/>
    <x v="0"/>
    <n v="11"/>
    <x v="0"/>
    <s v="26333-67911-OL"/>
    <s v="R-M-0.5"/>
    <n v="5"/>
    <x v="47"/>
    <s v="hmattioli1g@webmd.com"/>
    <x v="2"/>
    <x v="0"/>
    <s v="M"/>
    <x v="1"/>
    <n v="5.97"/>
    <n v="29.849999999999998"/>
    <x v="1"/>
  </r>
  <r>
    <s v="YHV-68700-050"/>
    <x v="44"/>
    <x v="0"/>
    <n v="11"/>
    <x v="0"/>
    <s v="26333-67911-OL"/>
    <s v="L-L-2.5"/>
    <n v="2"/>
    <x v="47"/>
    <s v="hmattioli1g@webmd.com"/>
    <x v="2"/>
    <x v="3"/>
    <s v="L"/>
    <x v="2"/>
    <n v="36.454999999999998"/>
    <n v="72.91"/>
    <x v="1"/>
  </r>
  <r>
    <s v="KRB-88066-642"/>
    <x v="45"/>
    <x v="6"/>
    <n v="16"/>
    <x v="1"/>
    <s v="22107-86640-SB"/>
    <s v="L-M-1"/>
    <n v="5"/>
    <x v="48"/>
    <s v="agillard1i@issuu.com"/>
    <x v="0"/>
    <x v="3"/>
    <s v="M"/>
    <x v="0"/>
    <n v="14.55"/>
    <n v="72.75"/>
    <x v="1"/>
  </r>
  <r>
    <s v="LQU-08404-173"/>
    <x v="46"/>
    <x v="9"/>
    <n v="3"/>
    <x v="3"/>
    <s v="09960-34242-LZ"/>
    <s v="L-L-1"/>
    <n v="3"/>
    <x v="49"/>
    <n v="0"/>
    <x v="0"/>
    <x v="3"/>
    <s v="L"/>
    <x v="0"/>
    <n v="15.85"/>
    <n v="47.55"/>
    <x v="1"/>
  </r>
  <r>
    <s v="CWK-60159-881"/>
    <x v="47"/>
    <x v="4"/>
    <n v="27"/>
    <x v="3"/>
    <s v="04671-85591-RT"/>
    <s v="E-D-0.2"/>
    <n v="3"/>
    <x v="50"/>
    <s v="tgrizard1k@odnoklassniki.ru"/>
    <x v="0"/>
    <x v="1"/>
    <s v="D"/>
    <x v="3"/>
    <n v="3.645"/>
    <n v="10.935"/>
    <x v="0"/>
  </r>
  <r>
    <s v="EEG-74197-843"/>
    <x v="48"/>
    <x v="2"/>
    <n v="17"/>
    <x v="2"/>
    <s v="25729-68859-UA"/>
    <s v="E-L-1"/>
    <n v="4"/>
    <x v="51"/>
    <s v="rrelton1l@stanford.edu"/>
    <x v="0"/>
    <x v="1"/>
    <s v="L"/>
    <x v="0"/>
    <n v="14.85"/>
    <n v="59.4"/>
    <x v="1"/>
  </r>
  <r>
    <s v="UCZ-59708-525"/>
    <x v="49"/>
    <x v="6"/>
    <n v="4"/>
    <x v="2"/>
    <s v="05501-86351-NX"/>
    <s v="L-D-2.5"/>
    <n v="3"/>
    <x v="52"/>
    <n v="0"/>
    <x v="0"/>
    <x v="3"/>
    <s v="D"/>
    <x v="2"/>
    <n v="29.784999999999997"/>
    <n v="89.35499999999999"/>
    <x v="0"/>
  </r>
  <r>
    <s v="HUB-47311-849"/>
    <x v="50"/>
    <x v="9"/>
    <n v="7"/>
    <x v="1"/>
    <s v="04521-04300-OK"/>
    <s v="L-M-0.5"/>
    <n v="3"/>
    <x v="53"/>
    <s v="sgilroy1n@eepurl.com"/>
    <x v="0"/>
    <x v="3"/>
    <s v="M"/>
    <x v="1"/>
    <n v="8.73"/>
    <n v="26.19"/>
    <x v="0"/>
  </r>
  <r>
    <s v="WYM-17686-694"/>
    <x v="51"/>
    <x v="10"/>
    <n v="25"/>
    <x v="1"/>
    <s v="58689-55264-VK"/>
    <s v="A-D-2.5"/>
    <n v="5"/>
    <x v="54"/>
    <s v="ccottingham1o@wikipedia.org"/>
    <x v="0"/>
    <x v="2"/>
    <s v="D"/>
    <x v="2"/>
    <n v="22.884999999999998"/>
    <n v="114.42499999999998"/>
    <x v="1"/>
  </r>
  <r>
    <s v="ZYQ-15797-695"/>
    <x v="52"/>
    <x v="10"/>
    <n v="25"/>
    <x v="0"/>
    <s v="79436-73011-MM"/>
    <s v="R-D-0.5"/>
    <n v="5"/>
    <x v="55"/>
    <n v="0"/>
    <x v="2"/>
    <x v="0"/>
    <s v="D"/>
    <x v="1"/>
    <n v="5.3699999999999992"/>
    <n v="26.849999999999994"/>
    <x v="0"/>
  </r>
  <r>
    <s v="EEJ-16185-108"/>
    <x v="53"/>
    <x v="10"/>
    <n v="9"/>
    <x v="0"/>
    <s v="65552-60476-KY"/>
    <s v="L-L-0.2"/>
    <n v="5"/>
    <x v="56"/>
    <n v="0"/>
    <x v="0"/>
    <x v="3"/>
    <s v="L"/>
    <x v="3"/>
    <n v="4.7549999999999999"/>
    <n v="23.774999999999999"/>
    <x v="0"/>
  </r>
  <r>
    <s v="RWR-77888-800"/>
    <x v="54"/>
    <x v="10"/>
    <n v="7"/>
    <x v="3"/>
    <s v="69904-02729-YS"/>
    <s v="A-M-0.5"/>
    <n v="1"/>
    <x v="57"/>
    <s v="adykes1r@eventbrite.com"/>
    <x v="0"/>
    <x v="2"/>
    <s v="M"/>
    <x v="1"/>
    <n v="6.75"/>
    <n v="6.75"/>
    <x v="1"/>
  </r>
  <r>
    <s v="LHN-75209-742"/>
    <x v="55"/>
    <x v="6"/>
    <n v="23"/>
    <x v="3"/>
    <s v="01433-04270-AX"/>
    <s v="R-M-0.5"/>
    <n v="6"/>
    <x v="58"/>
    <n v="0"/>
    <x v="0"/>
    <x v="0"/>
    <s v="M"/>
    <x v="1"/>
    <n v="5.97"/>
    <n v="35.82"/>
    <x v="0"/>
  </r>
  <r>
    <s v="TIR-71396-998"/>
    <x v="56"/>
    <x v="6"/>
    <n v="6"/>
    <x v="2"/>
    <s v="14204-14186-LA"/>
    <s v="R-D-2.5"/>
    <n v="4"/>
    <x v="59"/>
    <s v="acockrem1t@engadget.com"/>
    <x v="0"/>
    <x v="0"/>
    <s v="D"/>
    <x v="2"/>
    <n v="20.584999999999997"/>
    <n v="82.339999999999989"/>
    <x v="0"/>
  </r>
  <r>
    <s v="RXF-37618-213"/>
    <x v="57"/>
    <x v="8"/>
    <n v="15"/>
    <x v="2"/>
    <s v="32948-34398-HC"/>
    <s v="R-L-0.5"/>
    <n v="1"/>
    <x v="60"/>
    <s v="bumpleby1u@soundcloud.com"/>
    <x v="0"/>
    <x v="0"/>
    <s v="L"/>
    <x v="1"/>
    <n v="7.169999999999999"/>
    <n v="7.169999999999999"/>
    <x v="0"/>
  </r>
  <r>
    <s v="ANM-16388-634"/>
    <x v="58"/>
    <x v="11"/>
    <n v="19"/>
    <x v="1"/>
    <s v="77343-52608-FF"/>
    <s v="L-L-0.2"/>
    <n v="2"/>
    <x v="61"/>
    <s v="nsaleway1v@dedecms.com"/>
    <x v="0"/>
    <x v="3"/>
    <s v="L"/>
    <x v="3"/>
    <n v="4.7549999999999999"/>
    <n v="9.51"/>
    <x v="1"/>
  </r>
  <r>
    <s v="WYL-29300-070"/>
    <x v="59"/>
    <x v="7"/>
    <n v="16"/>
    <x v="0"/>
    <s v="42770-36274-QA"/>
    <s v="R-M-0.2"/>
    <n v="1"/>
    <x v="62"/>
    <s v="hgoulter1w@abc.net.au"/>
    <x v="0"/>
    <x v="0"/>
    <s v="M"/>
    <x v="3"/>
    <n v="2.9849999999999999"/>
    <n v="2.9849999999999999"/>
    <x v="1"/>
  </r>
  <r>
    <s v="JHW-74554-805"/>
    <x v="60"/>
    <x v="11"/>
    <n v="26"/>
    <x v="0"/>
    <s v="14103-58987-ZU"/>
    <s v="R-M-1"/>
    <n v="6"/>
    <x v="63"/>
    <s v="grizzello1x@symantec.com"/>
    <x v="2"/>
    <x v="0"/>
    <s v="M"/>
    <x v="0"/>
    <n v="9.9499999999999993"/>
    <n v="59.699999999999996"/>
    <x v="0"/>
  </r>
  <r>
    <s v="KYS-27063-603"/>
    <x v="61"/>
    <x v="1"/>
    <n v="30"/>
    <x v="0"/>
    <s v="69958-32065-SW"/>
    <s v="E-L-2.5"/>
    <n v="4"/>
    <x v="64"/>
    <s v="slist1y@mapquest.com"/>
    <x v="0"/>
    <x v="1"/>
    <s v="L"/>
    <x v="2"/>
    <n v="34.154999999999994"/>
    <n v="136.61999999999998"/>
    <x v="1"/>
  </r>
  <r>
    <s v="GAZ-58626-277"/>
    <x v="62"/>
    <x v="4"/>
    <n v="4"/>
    <x v="1"/>
    <s v="69533-84907-FA"/>
    <s v="L-L-0.2"/>
    <n v="2"/>
    <x v="65"/>
    <s v="sedmondson1z@theguardian.com"/>
    <x v="1"/>
    <x v="3"/>
    <s v="L"/>
    <x v="3"/>
    <n v="4.7549999999999999"/>
    <n v="9.51"/>
    <x v="1"/>
  </r>
  <r>
    <s v="RPJ-37787-335"/>
    <x v="63"/>
    <x v="7"/>
    <n v="27"/>
    <x v="3"/>
    <s v="76005-95461-CI"/>
    <s v="A-M-2.5"/>
    <n v="3"/>
    <x v="66"/>
    <n v="0"/>
    <x v="0"/>
    <x v="2"/>
    <s v="M"/>
    <x v="2"/>
    <n v="25.874999999999996"/>
    <n v="77.624999999999986"/>
    <x v="1"/>
  </r>
  <r>
    <s v="LEF-83057-763"/>
    <x v="64"/>
    <x v="1"/>
    <n v="15"/>
    <x v="1"/>
    <s v="15395-90855-VB"/>
    <s v="L-M-0.2"/>
    <n v="5"/>
    <x v="67"/>
    <n v="0"/>
    <x v="0"/>
    <x v="3"/>
    <s v="M"/>
    <x v="3"/>
    <n v="4.3650000000000002"/>
    <n v="21.825000000000003"/>
    <x v="0"/>
  </r>
  <r>
    <s v="RPW-36123-215"/>
    <x v="65"/>
    <x v="2"/>
    <n v="19"/>
    <x v="1"/>
    <s v="80640-45811-LB"/>
    <s v="E-L-0.5"/>
    <n v="2"/>
    <x v="68"/>
    <s v="jrangall22@newsvine.com"/>
    <x v="0"/>
    <x v="1"/>
    <s v="L"/>
    <x v="1"/>
    <n v="8.91"/>
    <n v="17.82"/>
    <x v="0"/>
  </r>
  <r>
    <s v="WLL-59044-117"/>
    <x v="66"/>
    <x v="2"/>
    <n v="23"/>
    <x v="1"/>
    <s v="28476-04082-GR"/>
    <s v="R-D-1"/>
    <n v="6"/>
    <x v="69"/>
    <s v="kboorn23@ezinearticles.com"/>
    <x v="1"/>
    <x v="0"/>
    <s v="D"/>
    <x v="0"/>
    <n v="8.9499999999999993"/>
    <n v="53.699999999999996"/>
    <x v="0"/>
  </r>
  <r>
    <s v="AWT-22827-563"/>
    <x v="67"/>
    <x v="4"/>
    <n v="25"/>
    <x v="3"/>
    <s v="12018-75670-EU"/>
    <s v="R-L-0.2"/>
    <n v="1"/>
    <x v="70"/>
    <n v="0"/>
    <x v="1"/>
    <x v="0"/>
    <s v="L"/>
    <x v="3"/>
    <n v="3.5849999999999995"/>
    <n v="3.5849999999999995"/>
    <x v="0"/>
  </r>
  <r>
    <s v="QLM-07145-668"/>
    <x v="68"/>
    <x v="5"/>
    <n v="9"/>
    <x v="0"/>
    <s v="86437-17399-FK"/>
    <s v="E-D-0.2"/>
    <n v="2"/>
    <x v="71"/>
    <s v="celgey25@webs.com"/>
    <x v="0"/>
    <x v="1"/>
    <s v="D"/>
    <x v="3"/>
    <n v="3.645"/>
    <n v="7.29"/>
    <x v="1"/>
  </r>
  <r>
    <s v="HVQ-64398-930"/>
    <x v="69"/>
    <x v="6"/>
    <n v="30"/>
    <x v="3"/>
    <s v="62979-53167-ML"/>
    <s v="A-M-0.5"/>
    <n v="6"/>
    <x v="72"/>
    <s v="lmizzi26@rakuten.co.jp"/>
    <x v="0"/>
    <x v="2"/>
    <s v="M"/>
    <x v="1"/>
    <n v="6.75"/>
    <n v="40.5"/>
    <x v="0"/>
  </r>
  <r>
    <s v="WRT-40778-247"/>
    <x v="70"/>
    <x v="6"/>
    <n v="13"/>
    <x v="2"/>
    <s v="54810-81899-HL"/>
    <s v="R-L-1"/>
    <n v="4"/>
    <x v="73"/>
    <s v="cgiacomazzo27@jigsy.com"/>
    <x v="0"/>
    <x v="0"/>
    <s v="L"/>
    <x v="0"/>
    <n v="11.95"/>
    <n v="47.8"/>
    <x v="1"/>
  </r>
  <r>
    <s v="SUB-13006-125"/>
    <x v="71"/>
    <x v="8"/>
    <n v="17"/>
    <x v="0"/>
    <s v="26103-41504-IB"/>
    <s v="A-L-0.5"/>
    <n v="5"/>
    <x v="74"/>
    <s v="aarnow28@arizona.edu"/>
    <x v="0"/>
    <x v="2"/>
    <s v="L"/>
    <x v="1"/>
    <n v="7.77"/>
    <n v="38.849999999999994"/>
    <x v="0"/>
  </r>
  <r>
    <s v="CQM-49696-263"/>
    <x v="72"/>
    <x v="7"/>
    <n v="25"/>
    <x v="0"/>
    <s v="76534-45229-SG"/>
    <s v="L-L-2.5"/>
    <n v="3"/>
    <x v="75"/>
    <s v="syann29@senate.gov"/>
    <x v="0"/>
    <x v="3"/>
    <s v="L"/>
    <x v="2"/>
    <n v="36.454999999999998"/>
    <n v="109.36499999999999"/>
    <x v="0"/>
  </r>
  <r>
    <s v="KXN-85094-246"/>
    <x v="73"/>
    <x v="0"/>
    <n v="13"/>
    <x v="0"/>
    <s v="81744-27332-RR"/>
    <s v="L-M-2.5"/>
    <n v="3"/>
    <x v="76"/>
    <s v="bnaulls2a@tiny.cc"/>
    <x v="1"/>
    <x v="3"/>
    <s v="M"/>
    <x v="2"/>
    <n v="33.464999999999996"/>
    <n v="100.39499999999998"/>
    <x v="0"/>
  </r>
  <r>
    <s v="XOQ-12405-419"/>
    <x v="74"/>
    <x v="8"/>
    <n v="12"/>
    <x v="3"/>
    <s v="91513-75657-PH"/>
    <s v="R-D-2.5"/>
    <n v="4"/>
    <x v="77"/>
    <n v="0"/>
    <x v="0"/>
    <x v="0"/>
    <s v="D"/>
    <x v="2"/>
    <n v="20.584999999999997"/>
    <n v="82.339999999999989"/>
    <x v="0"/>
  </r>
  <r>
    <s v="HYF-10254-369"/>
    <x v="75"/>
    <x v="11"/>
    <n v="14"/>
    <x v="0"/>
    <s v="30373-66619-CB"/>
    <s v="L-L-0.5"/>
    <n v="1"/>
    <x v="78"/>
    <s v="zsherewood2c@apache.org"/>
    <x v="0"/>
    <x v="3"/>
    <s v="L"/>
    <x v="1"/>
    <n v="9.51"/>
    <n v="9.51"/>
    <x v="1"/>
  </r>
  <r>
    <s v="XXJ-47000-307"/>
    <x v="76"/>
    <x v="2"/>
    <n v="18"/>
    <x v="0"/>
    <s v="31582-23562-FM"/>
    <s v="A-L-2.5"/>
    <n v="3"/>
    <x v="79"/>
    <s v="jdufaire2d@fc2.com"/>
    <x v="0"/>
    <x v="2"/>
    <s v="L"/>
    <x v="2"/>
    <n v="29.784999999999997"/>
    <n v="89.35499999999999"/>
    <x v="1"/>
  </r>
  <r>
    <s v="XXJ-47000-307"/>
    <x v="76"/>
    <x v="2"/>
    <n v="18"/>
    <x v="0"/>
    <s v="31582-23562-FM"/>
    <s v="A-D-0.2"/>
    <n v="4"/>
    <x v="79"/>
    <s v="jdufaire2d@fc2.com"/>
    <x v="0"/>
    <x v="2"/>
    <s v="D"/>
    <x v="3"/>
    <n v="2.9849999999999999"/>
    <n v="11.94"/>
    <x v="1"/>
  </r>
  <r>
    <s v="ZDK-82166-357"/>
    <x v="77"/>
    <x v="8"/>
    <n v="3"/>
    <x v="1"/>
    <s v="81431-12577-VD"/>
    <s v="A-M-1"/>
    <n v="3"/>
    <x v="80"/>
    <s v="bkeaveney2f@netlog.com"/>
    <x v="0"/>
    <x v="2"/>
    <s v="M"/>
    <x v="0"/>
    <n v="11.25"/>
    <n v="33.75"/>
    <x v="1"/>
  </r>
  <r>
    <s v="IHN-19982-362"/>
    <x v="78"/>
    <x v="6"/>
    <n v="29"/>
    <x v="1"/>
    <s v="68894-91205-MP"/>
    <s v="R-L-1"/>
    <n v="3"/>
    <x v="81"/>
    <s v="egrise2g@cargocollective.com"/>
    <x v="0"/>
    <x v="0"/>
    <s v="L"/>
    <x v="0"/>
    <n v="11.95"/>
    <n v="35.849999999999994"/>
    <x v="1"/>
  </r>
  <r>
    <s v="VMT-10030-889"/>
    <x v="79"/>
    <x v="9"/>
    <n v="15"/>
    <x v="1"/>
    <s v="87602-55754-VN"/>
    <s v="A-L-1"/>
    <n v="6"/>
    <x v="82"/>
    <s v="tgottelier2h@vistaprint.com"/>
    <x v="0"/>
    <x v="2"/>
    <s v="L"/>
    <x v="0"/>
    <n v="12.95"/>
    <n v="77.699999999999989"/>
    <x v="1"/>
  </r>
  <r>
    <s v="NHL-11063-100"/>
    <x v="80"/>
    <x v="5"/>
    <n v="20"/>
    <x v="3"/>
    <s v="39181-35745-WH"/>
    <s v="A-L-1"/>
    <n v="4"/>
    <x v="83"/>
    <n v="0"/>
    <x v="1"/>
    <x v="2"/>
    <s v="L"/>
    <x v="0"/>
    <n v="12.95"/>
    <n v="51.8"/>
    <x v="0"/>
  </r>
  <r>
    <s v="ROV-87448-086"/>
    <x v="81"/>
    <x v="11"/>
    <n v="2"/>
    <x v="3"/>
    <s v="30381-64762-NG"/>
    <s v="A-M-2.5"/>
    <n v="4"/>
    <x v="84"/>
    <s v="agreenhead2j@dailymail.co.uk"/>
    <x v="0"/>
    <x v="2"/>
    <s v="M"/>
    <x v="2"/>
    <n v="25.874999999999996"/>
    <n v="103.49999999999999"/>
    <x v="1"/>
  </r>
  <r>
    <s v="DGY-35773-612"/>
    <x v="82"/>
    <x v="2"/>
    <n v="25"/>
    <x v="3"/>
    <s v="17503-27693-ZH"/>
    <s v="E-L-1"/>
    <n v="3"/>
    <x v="85"/>
    <n v="0"/>
    <x v="0"/>
    <x v="1"/>
    <s v="L"/>
    <x v="0"/>
    <n v="14.85"/>
    <n v="44.55"/>
    <x v="0"/>
  </r>
  <r>
    <s v="YWH-50638-556"/>
    <x v="83"/>
    <x v="6"/>
    <n v="14"/>
    <x v="0"/>
    <s v="89442-35633-HJ"/>
    <s v="E-L-0.5"/>
    <n v="4"/>
    <x v="86"/>
    <s v="elangcaster2l@spotify.com"/>
    <x v="2"/>
    <x v="1"/>
    <s v="L"/>
    <x v="1"/>
    <n v="8.91"/>
    <n v="35.64"/>
    <x v="0"/>
  </r>
  <r>
    <s v="ISL-11200-600"/>
    <x v="84"/>
    <x v="2"/>
    <n v="2"/>
    <x v="3"/>
    <s v="13654-85265-IL"/>
    <s v="A-D-0.2"/>
    <n v="6"/>
    <x v="87"/>
    <n v="0"/>
    <x v="1"/>
    <x v="2"/>
    <s v="D"/>
    <x v="3"/>
    <n v="2.9849999999999999"/>
    <n v="17.91"/>
    <x v="0"/>
  </r>
  <r>
    <s v="LBZ-75997-047"/>
    <x v="85"/>
    <x v="9"/>
    <n v="17"/>
    <x v="0"/>
    <s v="40946-22090-FP"/>
    <s v="A-M-2.5"/>
    <n v="6"/>
    <x v="88"/>
    <s v="nmagauran2n@51.la"/>
    <x v="0"/>
    <x v="2"/>
    <s v="M"/>
    <x v="2"/>
    <n v="25.874999999999996"/>
    <n v="155.24999999999997"/>
    <x v="1"/>
  </r>
  <r>
    <s v="EUH-08089-954"/>
    <x v="86"/>
    <x v="9"/>
    <n v="6"/>
    <x v="3"/>
    <s v="29050-93691-TS"/>
    <s v="A-D-0.2"/>
    <n v="2"/>
    <x v="89"/>
    <s v="vkirdsch2o@google.fr"/>
    <x v="0"/>
    <x v="2"/>
    <s v="D"/>
    <x v="3"/>
    <n v="2.9849999999999999"/>
    <n v="5.97"/>
    <x v="1"/>
  </r>
  <r>
    <s v="BLD-12227-251"/>
    <x v="87"/>
    <x v="6"/>
    <n v="4"/>
    <x v="1"/>
    <s v="64395-74865-WF"/>
    <s v="A-M-0.5"/>
    <n v="2"/>
    <x v="90"/>
    <s v="iwhapple2p@com.com"/>
    <x v="0"/>
    <x v="2"/>
    <s v="M"/>
    <x v="1"/>
    <n v="6.75"/>
    <n v="13.5"/>
    <x v="1"/>
  </r>
  <r>
    <s v="OPY-30711-853"/>
    <x v="25"/>
    <x v="2"/>
    <n v="17"/>
    <x v="1"/>
    <s v="81861-66046-SU"/>
    <s v="A-D-0.2"/>
    <n v="1"/>
    <x v="91"/>
    <n v="0"/>
    <x v="1"/>
    <x v="2"/>
    <s v="D"/>
    <x v="3"/>
    <n v="2.9849999999999999"/>
    <n v="2.9849999999999999"/>
    <x v="1"/>
  </r>
  <r>
    <s v="DBC-44122-300"/>
    <x v="88"/>
    <x v="11"/>
    <n v="4"/>
    <x v="3"/>
    <s v="13366-78506-KP"/>
    <s v="L-M-0.2"/>
    <n v="3"/>
    <x v="92"/>
    <n v="0"/>
    <x v="0"/>
    <x v="3"/>
    <s v="M"/>
    <x v="3"/>
    <n v="4.3650000000000002"/>
    <n v="13.095000000000001"/>
    <x v="0"/>
  </r>
  <r>
    <s v="FJQ-60035-234"/>
    <x v="89"/>
    <x v="8"/>
    <n v="5"/>
    <x v="1"/>
    <s v="08847-29858-HN"/>
    <s v="A-L-0.2"/>
    <n v="2"/>
    <x v="93"/>
    <n v="0"/>
    <x v="0"/>
    <x v="2"/>
    <s v="L"/>
    <x v="3"/>
    <n v="3.8849999999999998"/>
    <n v="7.77"/>
    <x v="0"/>
  </r>
  <r>
    <s v="HSF-66926-425"/>
    <x v="90"/>
    <x v="6"/>
    <n v="1"/>
    <x v="3"/>
    <s v="00539-42510-RY"/>
    <s v="L-D-2.5"/>
    <n v="5"/>
    <x v="94"/>
    <s v="nyoules2t@reference.com"/>
    <x v="1"/>
    <x v="3"/>
    <s v="D"/>
    <x v="2"/>
    <n v="29.784999999999997"/>
    <n v="148.92499999999998"/>
    <x v="0"/>
  </r>
  <r>
    <s v="LQG-41416-375"/>
    <x v="91"/>
    <x v="7"/>
    <n v="19"/>
    <x v="1"/>
    <s v="45190-08727-NV"/>
    <s v="L-D-1"/>
    <n v="3"/>
    <x v="95"/>
    <s v="daizikovitz2u@answers.com"/>
    <x v="1"/>
    <x v="3"/>
    <s v="D"/>
    <x v="0"/>
    <n v="12.95"/>
    <n v="38.849999999999994"/>
    <x v="0"/>
  </r>
  <r>
    <s v="VZO-97265-841"/>
    <x v="92"/>
    <x v="2"/>
    <n v="8"/>
    <x v="2"/>
    <s v="87049-37901-FU"/>
    <s v="R-M-0.2"/>
    <n v="4"/>
    <x v="96"/>
    <s v="brevel2v@fastcompany.com"/>
    <x v="0"/>
    <x v="0"/>
    <s v="M"/>
    <x v="3"/>
    <n v="2.9849999999999999"/>
    <n v="11.94"/>
    <x v="1"/>
  </r>
  <r>
    <s v="MOR-12987-399"/>
    <x v="93"/>
    <x v="3"/>
    <n v="17"/>
    <x v="0"/>
    <s v="34015-31593-JC"/>
    <s v="L-M-1"/>
    <n v="6"/>
    <x v="97"/>
    <s v="epriddis2w@nationalgeographic.com"/>
    <x v="0"/>
    <x v="3"/>
    <s v="M"/>
    <x v="0"/>
    <n v="14.55"/>
    <n v="87.300000000000011"/>
    <x v="1"/>
  </r>
  <r>
    <s v="UOA-23786-489"/>
    <x v="94"/>
    <x v="5"/>
    <n v="31"/>
    <x v="3"/>
    <s v="90305-50099-SV"/>
    <s v="A-M-0.5"/>
    <n v="6"/>
    <x v="98"/>
    <s v="qveel2x@jugem.jp"/>
    <x v="0"/>
    <x v="2"/>
    <s v="M"/>
    <x v="1"/>
    <n v="6.75"/>
    <n v="40.5"/>
    <x v="0"/>
  </r>
  <r>
    <s v="AJL-52941-018"/>
    <x v="95"/>
    <x v="5"/>
    <n v="5"/>
    <x v="3"/>
    <s v="55871-61935-MF"/>
    <s v="E-D-1"/>
    <n v="2"/>
    <x v="99"/>
    <s v="lconyers2y@twitter.com"/>
    <x v="0"/>
    <x v="1"/>
    <s v="D"/>
    <x v="0"/>
    <n v="12.15"/>
    <n v="24.3"/>
    <x v="1"/>
  </r>
  <r>
    <s v="XSZ-84273-421"/>
    <x v="96"/>
    <x v="8"/>
    <n v="14"/>
    <x v="0"/>
    <s v="15405-60469-TM"/>
    <s v="R-M-0.5"/>
    <n v="3"/>
    <x v="100"/>
    <s v="pwye2z@dagondesign.com"/>
    <x v="0"/>
    <x v="0"/>
    <s v="M"/>
    <x v="1"/>
    <n v="5.97"/>
    <n v="17.91"/>
    <x v="0"/>
  </r>
  <r>
    <s v="NUN-48214-216"/>
    <x v="97"/>
    <x v="2"/>
    <n v="29"/>
    <x v="3"/>
    <s v="06953-94794-FB"/>
    <s v="A-M-0.5"/>
    <n v="4"/>
    <x v="101"/>
    <n v="0"/>
    <x v="0"/>
    <x v="2"/>
    <s v="M"/>
    <x v="1"/>
    <n v="6.75"/>
    <n v="27"/>
    <x v="1"/>
  </r>
  <r>
    <s v="AKV-93064-769"/>
    <x v="98"/>
    <x v="9"/>
    <n v="12"/>
    <x v="0"/>
    <s v="22305-40299-CY"/>
    <s v="L-D-0.5"/>
    <n v="1"/>
    <x v="102"/>
    <s v="tsheryn31@mtv.com"/>
    <x v="0"/>
    <x v="3"/>
    <s v="D"/>
    <x v="1"/>
    <n v="7.77"/>
    <n v="7.77"/>
    <x v="0"/>
  </r>
  <r>
    <s v="BRB-40903-533"/>
    <x v="99"/>
    <x v="1"/>
    <n v="15"/>
    <x v="2"/>
    <s v="09020-56774-GU"/>
    <s v="E-L-0.2"/>
    <n v="3"/>
    <x v="103"/>
    <s v="mredgrave32@cargocollective.com"/>
    <x v="0"/>
    <x v="1"/>
    <s v="L"/>
    <x v="3"/>
    <n v="4.4550000000000001"/>
    <n v="13.365"/>
    <x v="0"/>
  </r>
  <r>
    <s v="GPR-19973-483"/>
    <x v="100"/>
    <x v="1"/>
    <n v="26"/>
    <x v="0"/>
    <s v="92926-08470-YS"/>
    <s v="R-D-0.5"/>
    <n v="5"/>
    <x v="104"/>
    <s v="bfominov33@yale.edu"/>
    <x v="0"/>
    <x v="0"/>
    <s v="D"/>
    <x v="1"/>
    <n v="5.3699999999999992"/>
    <n v="26.849999999999994"/>
    <x v="1"/>
  </r>
  <r>
    <s v="XIY-43041-882"/>
    <x v="101"/>
    <x v="7"/>
    <n v="12"/>
    <x v="1"/>
    <s v="07250-63194-JO"/>
    <s v="A-M-1"/>
    <n v="1"/>
    <x v="105"/>
    <s v="scritchlow34@un.org"/>
    <x v="0"/>
    <x v="2"/>
    <s v="M"/>
    <x v="0"/>
    <n v="11.25"/>
    <n v="11.25"/>
    <x v="1"/>
  </r>
  <r>
    <s v="YGY-98425-969"/>
    <x v="102"/>
    <x v="8"/>
    <n v="1"/>
    <x v="0"/>
    <s v="63787-96257-TQ"/>
    <s v="L-M-1"/>
    <n v="1"/>
    <x v="106"/>
    <s v="msteptow35@earthlink.net"/>
    <x v="1"/>
    <x v="3"/>
    <s v="M"/>
    <x v="0"/>
    <n v="14.55"/>
    <n v="14.55"/>
    <x v="1"/>
  </r>
  <r>
    <s v="MSB-08397-648"/>
    <x v="103"/>
    <x v="6"/>
    <n v="10"/>
    <x v="1"/>
    <s v="49530-25460-RW"/>
    <s v="R-L-0.2"/>
    <n v="4"/>
    <x v="107"/>
    <n v="0"/>
    <x v="0"/>
    <x v="0"/>
    <s v="L"/>
    <x v="3"/>
    <n v="3.5849999999999995"/>
    <n v="14.339999999999998"/>
    <x v="1"/>
  </r>
  <r>
    <s v="WDR-06028-345"/>
    <x v="104"/>
    <x v="3"/>
    <n v="16"/>
    <x v="0"/>
    <s v="66508-21373-OQ"/>
    <s v="L-L-1"/>
    <n v="1"/>
    <x v="108"/>
    <s v="imulliner37@pinterest.com"/>
    <x v="2"/>
    <x v="3"/>
    <s v="L"/>
    <x v="0"/>
    <n v="15.85"/>
    <n v="15.85"/>
    <x v="1"/>
  </r>
  <r>
    <s v="MXM-42948-061"/>
    <x v="105"/>
    <x v="3"/>
    <n v="11"/>
    <x v="3"/>
    <s v="20203-03950-FY"/>
    <s v="L-L-0.2"/>
    <n v="4"/>
    <x v="109"/>
    <s v="gstandley38@dion.ne.jp"/>
    <x v="1"/>
    <x v="3"/>
    <s v="L"/>
    <x v="3"/>
    <n v="4.7549999999999999"/>
    <n v="19.02"/>
    <x v="0"/>
  </r>
  <r>
    <s v="MGQ-98961-173"/>
    <x v="11"/>
    <x v="8"/>
    <n v="5"/>
    <x v="2"/>
    <s v="83895-90735-XH"/>
    <s v="L-L-0.5"/>
    <n v="4"/>
    <x v="110"/>
    <s v="bdrage39@youku.com"/>
    <x v="0"/>
    <x v="3"/>
    <s v="L"/>
    <x v="1"/>
    <n v="9.51"/>
    <n v="38.04"/>
    <x v="1"/>
  </r>
  <r>
    <s v="RFH-64349-897"/>
    <x v="106"/>
    <x v="7"/>
    <n v="22"/>
    <x v="0"/>
    <s v="61954-61462-RJ"/>
    <s v="E-D-0.5"/>
    <n v="3"/>
    <x v="111"/>
    <s v="myallop3a@fema.gov"/>
    <x v="0"/>
    <x v="1"/>
    <s v="D"/>
    <x v="1"/>
    <n v="7.29"/>
    <n v="21.87"/>
    <x v="0"/>
  </r>
  <r>
    <s v="TKL-20738-660"/>
    <x v="107"/>
    <x v="7"/>
    <n v="2"/>
    <x v="1"/>
    <s v="47939-53158-LS"/>
    <s v="E-M-0.2"/>
    <n v="1"/>
    <x v="112"/>
    <s v="cswitsur3b@chronoengine.com"/>
    <x v="0"/>
    <x v="1"/>
    <s v="M"/>
    <x v="3"/>
    <n v="4.125"/>
    <n v="4.125"/>
    <x v="1"/>
  </r>
  <r>
    <s v="TKL-20738-660"/>
    <x v="107"/>
    <x v="7"/>
    <n v="2"/>
    <x v="1"/>
    <s v="47939-53158-LS"/>
    <s v="A-L-0.2"/>
    <n v="1"/>
    <x v="112"/>
    <s v="cswitsur3b@chronoengine.com"/>
    <x v="0"/>
    <x v="2"/>
    <s v="L"/>
    <x v="3"/>
    <n v="3.8849999999999998"/>
    <n v="3.8849999999999998"/>
    <x v="1"/>
  </r>
  <r>
    <s v="TKL-20738-660"/>
    <x v="107"/>
    <x v="7"/>
    <n v="2"/>
    <x v="1"/>
    <s v="47939-53158-LS"/>
    <s v="E-M-1"/>
    <n v="5"/>
    <x v="112"/>
    <s v="cswitsur3b@chronoengine.com"/>
    <x v="0"/>
    <x v="1"/>
    <s v="M"/>
    <x v="0"/>
    <n v="13.75"/>
    <n v="68.75"/>
    <x v="2"/>
  </r>
  <r>
    <s v="GOW-03198-575"/>
    <x v="108"/>
    <x v="6"/>
    <n v="13"/>
    <x v="1"/>
    <s v="61513-27752-FA"/>
    <s v="A-D-0.5"/>
    <n v="4"/>
    <x v="113"/>
    <s v="mludwell3e@blogger.com"/>
    <x v="0"/>
    <x v="2"/>
    <s v="D"/>
    <x v="1"/>
    <n v="5.97"/>
    <n v="23.88"/>
    <x v="0"/>
  </r>
  <r>
    <s v="QJB-90477-635"/>
    <x v="109"/>
    <x v="1"/>
    <n v="12"/>
    <x v="2"/>
    <s v="89714-19856-WX"/>
    <s v="L-L-2.5"/>
    <n v="4"/>
    <x v="114"/>
    <s v="dbeauchamp3f@usda.gov"/>
    <x v="0"/>
    <x v="3"/>
    <s v="L"/>
    <x v="2"/>
    <n v="36.454999999999998"/>
    <n v="145.82"/>
    <x v="1"/>
  </r>
  <r>
    <s v="MWP-46239-785"/>
    <x v="110"/>
    <x v="8"/>
    <n v="27"/>
    <x v="0"/>
    <s v="87979-56781-YV"/>
    <s v="L-M-0.2"/>
    <n v="5"/>
    <x v="115"/>
    <s v="srodliff3g@ted.com"/>
    <x v="0"/>
    <x v="3"/>
    <s v="M"/>
    <x v="3"/>
    <n v="4.3650000000000002"/>
    <n v="21.825000000000003"/>
    <x v="0"/>
  </r>
  <r>
    <s v="QDV-03406-248"/>
    <x v="111"/>
    <x v="5"/>
    <n v="23"/>
    <x v="0"/>
    <s v="74126-88836-KA"/>
    <s v="L-M-0.5"/>
    <n v="3"/>
    <x v="116"/>
    <s v="swoodham3h@businesswire.com"/>
    <x v="1"/>
    <x v="3"/>
    <s v="M"/>
    <x v="1"/>
    <n v="8.73"/>
    <n v="26.19"/>
    <x v="0"/>
  </r>
  <r>
    <s v="GPH-40635-105"/>
    <x v="112"/>
    <x v="2"/>
    <n v="14"/>
    <x v="3"/>
    <s v="37397-05992-VO"/>
    <s v="A-M-1"/>
    <n v="1"/>
    <x v="117"/>
    <s v="hsynnot3i@about.com"/>
    <x v="0"/>
    <x v="2"/>
    <s v="M"/>
    <x v="0"/>
    <n v="11.25"/>
    <n v="11.25"/>
    <x v="1"/>
  </r>
  <r>
    <s v="JOM-80930-071"/>
    <x v="113"/>
    <x v="11"/>
    <n v="10"/>
    <x v="1"/>
    <s v="54904-18397-UD"/>
    <s v="L-D-1"/>
    <n v="6"/>
    <x v="118"/>
    <s v="rlepere3j@shop-pro.jp"/>
    <x v="1"/>
    <x v="3"/>
    <s v="D"/>
    <x v="0"/>
    <n v="12.95"/>
    <n v="77.699999999999989"/>
    <x v="1"/>
  </r>
  <r>
    <s v="OIL-26493-755"/>
    <x v="114"/>
    <x v="3"/>
    <n v="31"/>
    <x v="1"/>
    <s v="19017-95853-EK"/>
    <s v="A-M-0.5"/>
    <n v="1"/>
    <x v="119"/>
    <s v="twoofinden3k@businesswire.com"/>
    <x v="0"/>
    <x v="2"/>
    <s v="M"/>
    <x v="1"/>
    <n v="6.75"/>
    <n v="6.75"/>
    <x v="1"/>
  </r>
  <r>
    <s v="CYV-13426-645"/>
    <x v="115"/>
    <x v="2"/>
    <n v="6"/>
    <x v="0"/>
    <s v="88593-59934-VU"/>
    <s v="E-D-1"/>
    <n v="1"/>
    <x v="120"/>
    <s v="edacca3l@google.pl"/>
    <x v="0"/>
    <x v="1"/>
    <s v="D"/>
    <x v="0"/>
    <n v="12.15"/>
    <n v="12.15"/>
    <x v="0"/>
  </r>
  <r>
    <s v="WRP-39846-614"/>
    <x v="49"/>
    <x v="6"/>
    <n v="4"/>
    <x v="2"/>
    <s v="47493-68564-YM"/>
    <s v="A-L-2.5"/>
    <n v="5"/>
    <x v="121"/>
    <n v="0"/>
    <x v="1"/>
    <x v="2"/>
    <s v="L"/>
    <x v="2"/>
    <n v="29.784999999999997"/>
    <n v="148.92499999999998"/>
    <x v="0"/>
  </r>
  <r>
    <s v="VDZ-76673-968"/>
    <x v="116"/>
    <x v="9"/>
    <n v="31"/>
    <x v="3"/>
    <s v="82246-82543-DW"/>
    <s v="E-D-0.5"/>
    <n v="2"/>
    <x v="122"/>
    <s v="bhindsberg3n@blogs.com"/>
    <x v="0"/>
    <x v="1"/>
    <s v="D"/>
    <x v="1"/>
    <n v="7.29"/>
    <n v="14.58"/>
    <x v="0"/>
  </r>
  <r>
    <s v="VTV-03546-175"/>
    <x v="117"/>
    <x v="2"/>
    <n v="31"/>
    <x v="3"/>
    <s v="03384-62101-IY"/>
    <s v="A-L-2.5"/>
    <n v="5"/>
    <x v="123"/>
    <s v="orobins3o@salon.com"/>
    <x v="0"/>
    <x v="2"/>
    <s v="L"/>
    <x v="2"/>
    <n v="29.784999999999997"/>
    <n v="148.92499999999998"/>
    <x v="0"/>
  </r>
  <r>
    <s v="GHR-72274-715"/>
    <x v="118"/>
    <x v="5"/>
    <n v="24"/>
    <x v="1"/>
    <s v="86881-41559-OR"/>
    <s v="L-D-1"/>
    <n v="1"/>
    <x v="124"/>
    <s v="osyseland3p@independent.co.uk"/>
    <x v="0"/>
    <x v="3"/>
    <s v="D"/>
    <x v="0"/>
    <n v="12.95"/>
    <n v="12.95"/>
    <x v="1"/>
  </r>
  <r>
    <s v="ZGK-97262-313"/>
    <x v="119"/>
    <x v="2"/>
    <n v="16"/>
    <x v="2"/>
    <s v="02536-18494-AQ"/>
    <s v="E-M-2.5"/>
    <n v="3"/>
    <x v="125"/>
    <n v="0"/>
    <x v="0"/>
    <x v="1"/>
    <s v="M"/>
    <x v="2"/>
    <n v="31.624999999999996"/>
    <n v="94.874999999999986"/>
    <x v="0"/>
  </r>
  <r>
    <s v="ZFS-30776-804"/>
    <x v="120"/>
    <x v="10"/>
    <n v="5"/>
    <x v="1"/>
    <s v="58638-01029-CB"/>
    <s v="A-L-0.5"/>
    <n v="5"/>
    <x v="126"/>
    <s v="bmcamish2e@tripadvisor.com"/>
    <x v="0"/>
    <x v="2"/>
    <s v="L"/>
    <x v="1"/>
    <n v="7.77"/>
    <n v="38.849999999999994"/>
    <x v="2"/>
  </r>
  <r>
    <s v="QUU-91729-492"/>
    <x v="121"/>
    <x v="2"/>
    <n v="29"/>
    <x v="1"/>
    <s v="90312-11148-LA"/>
    <s v="A-D-0.2"/>
    <n v="4"/>
    <x v="127"/>
    <s v="lkeenleyside3s@topsy.com"/>
    <x v="0"/>
    <x v="2"/>
    <s v="D"/>
    <x v="3"/>
    <n v="2.9849999999999999"/>
    <n v="11.94"/>
    <x v="1"/>
  </r>
  <r>
    <s v="PVI-72795-960"/>
    <x v="122"/>
    <x v="6"/>
    <n v="17"/>
    <x v="2"/>
    <s v="68239-74809-TF"/>
    <s v="E-L-2.5"/>
    <n v="3"/>
    <x v="128"/>
    <n v="0"/>
    <x v="1"/>
    <x v="1"/>
    <s v="L"/>
    <x v="2"/>
    <n v="34.154999999999994"/>
    <n v="102.46499999999997"/>
    <x v="1"/>
  </r>
  <r>
    <s v="PPP-78935-365"/>
    <x v="123"/>
    <x v="10"/>
    <n v="11"/>
    <x v="1"/>
    <s v="91074-60023-IP"/>
    <s v="E-D-1"/>
    <n v="4"/>
    <x v="129"/>
    <n v="0"/>
    <x v="0"/>
    <x v="1"/>
    <s v="D"/>
    <x v="0"/>
    <n v="12.15"/>
    <n v="48.6"/>
    <x v="1"/>
  </r>
  <r>
    <s v="JUO-34131-517"/>
    <x v="124"/>
    <x v="10"/>
    <n v="13"/>
    <x v="0"/>
    <s v="07972-83748-JI"/>
    <s v="L-D-1"/>
    <n v="6"/>
    <x v="130"/>
    <n v="0"/>
    <x v="0"/>
    <x v="3"/>
    <s v="D"/>
    <x v="0"/>
    <n v="12.95"/>
    <n v="77.699999999999989"/>
    <x v="0"/>
  </r>
  <r>
    <s v="ZJE-89333-489"/>
    <x v="125"/>
    <x v="5"/>
    <n v="13"/>
    <x v="2"/>
    <s v="08694-57330-XR"/>
    <s v="L-D-2.5"/>
    <n v="1"/>
    <x v="131"/>
    <s v="vkundt3w@bigcartel.com"/>
    <x v="1"/>
    <x v="3"/>
    <s v="D"/>
    <x v="2"/>
    <n v="29.784999999999997"/>
    <n v="29.784999999999997"/>
    <x v="0"/>
  </r>
  <r>
    <s v="LOO-35324-159"/>
    <x v="126"/>
    <x v="5"/>
    <n v="19"/>
    <x v="3"/>
    <s v="68412-11126-YJ"/>
    <s v="A-L-0.2"/>
    <n v="4"/>
    <x v="132"/>
    <s v="bbett3x@google.de"/>
    <x v="0"/>
    <x v="2"/>
    <s v="L"/>
    <x v="3"/>
    <n v="3.8849999999999998"/>
    <n v="15.54"/>
    <x v="0"/>
  </r>
  <r>
    <s v="JBQ-93412-846"/>
    <x v="127"/>
    <x v="8"/>
    <n v="27"/>
    <x v="2"/>
    <s v="69037-66822-DW"/>
    <s v="E-L-2.5"/>
    <n v="4"/>
    <x v="133"/>
    <n v="0"/>
    <x v="1"/>
    <x v="1"/>
    <s v="L"/>
    <x v="2"/>
    <n v="34.154999999999994"/>
    <n v="136.61999999999998"/>
    <x v="0"/>
  </r>
  <r>
    <s v="EHX-66333-637"/>
    <x v="128"/>
    <x v="0"/>
    <n v="9"/>
    <x v="3"/>
    <s v="01297-94364-XH"/>
    <s v="L-M-0.5"/>
    <n v="2"/>
    <x v="134"/>
    <s v="dstaite3z@scientificamerican.com"/>
    <x v="0"/>
    <x v="3"/>
    <s v="M"/>
    <x v="1"/>
    <n v="8.73"/>
    <n v="17.46"/>
    <x v="1"/>
  </r>
  <r>
    <s v="WXG-25759-236"/>
    <x v="103"/>
    <x v="6"/>
    <n v="10"/>
    <x v="1"/>
    <s v="39919-06540-ZI"/>
    <s v="E-L-2.5"/>
    <n v="2"/>
    <x v="135"/>
    <s v="wkeyse40@apple.com"/>
    <x v="0"/>
    <x v="1"/>
    <s v="L"/>
    <x v="2"/>
    <n v="34.154999999999994"/>
    <n v="68.309999999999988"/>
    <x v="0"/>
  </r>
  <r>
    <s v="QNA-31113-984"/>
    <x v="129"/>
    <x v="8"/>
    <n v="7"/>
    <x v="0"/>
    <s v="60512-78550-WS"/>
    <s v="L-M-0.2"/>
    <n v="4"/>
    <x v="136"/>
    <s v="oclausenthue41@marriott.com"/>
    <x v="0"/>
    <x v="3"/>
    <s v="M"/>
    <x v="3"/>
    <n v="4.3650000000000002"/>
    <n v="17.46"/>
    <x v="1"/>
  </r>
  <r>
    <s v="ZWI-52029-159"/>
    <x v="130"/>
    <x v="2"/>
    <n v="12"/>
    <x v="3"/>
    <s v="40172-12000-AU"/>
    <s v="L-M-1"/>
    <n v="3"/>
    <x v="137"/>
    <s v="lfrancisco42@fema.gov"/>
    <x v="0"/>
    <x v="3"/>
    <s v="M"/>
    <x v="0"/>
    <n v="14.55"/>
    <n v="43.650000000000006"/>
    <x v="1"/>
  </r>
  <r>
    <s v="ZWI-52029-159"/>
    <x v="130"/>
    <x v="2"/>
    <n v="12"/>
    <x v="3"/>
    <s v="40172-12000-AU"/>
    <s v="E-M-1"/>
    <n v="2"/>
    <x v="137"/>
    <s v="lfrancisco42@fema.gov"/>
    <x v="0"/>
    <x v="1"/>
    <s v="M"/>
    <x v="0"/>
    <n v="13.75"/>
    <n v="27.5"/>
    <x v="1"/>
  </r>
  <r>
    <s v="DFS-49954-707"/>
    <x v="131"/>
    <x v="9"/>
    <n v="21"/>
    <x v="1"/>
    <s v="39019-13649-CL"/>
    <s v="E-D-0.2"/>
    <n v="5"/>
    <x v="138"/>
    <s v="gskingle44@clickbank.net"/>
    <x v="0"/>
    <x v="1"/>
    <s v="D"/>
    <x v="3"/>
    <n v="3.645"/>
    <n v="18.225000000000001"/>
    <x v="0"/>
  </r>
  <r>
    <s v="VYP-89830-878"/>
    <x v="132"/>
    <x v="7"/>
    <n v="4"/>
    <x v="3"/>
    <s v="12715-05198-QU"/>
    <s v="A-M-2.5"/>
    <n v="2"/>
    <x v="139"/>
    <n v="0"/>
    <x v="0"/>
    <x v="2"/>
    <s v="M"/>
    <x v="2"/>
    <n v="25.874999999999996"/>
    <n v="51.749999999999993"/>
    <x v="0"/>
  </r>
  <r>
    <s v="AMT-40418-362"/>
    <x v="133"/>
    <x v="3"/>
    <n v="8"/>
    <x v="3"/>
    <s v="04513-76520-QO"/>
    <s v="L-D-1"/>
    <n v="1"/>
    <x v="140"/>
    <s v="jbalsillie46@princeton.edu"/>
    <x v="0"/>
    <x v="3"/>
    <s v="D"/>
    <x v="0"/>
    <n v="12.95"/>
    <n v="12.95"/>
    <x v="0"/>
  </r>
  <r>
    <s v="NFQ-23241-793"/>
    <x v="134"/>
    <x v="7"/>
    <n v="11"/>
    <x v="3"/>
    <s v="88446-59251-SQ"/>
    <s v="A-M-1"/>
    <n v="3"/>
    <x v="141"/>
    <n v="0"/>
    <x v="0"/>
    <x v="2"/>
    <s v="M"/>
    <x v="0"/>
    <n v="11.25"/>
    <n v="33.75"/>
    <x v="0"/>
  </r>
  <r>
    <s v="JQK-64922-985"/>
    <x v="113"/>
    <x v="11"/>
    <n v="10"/>
    <x v="1"/>
    <s v="23779-10274-KN"/>
    <s v="R-M-2.5"/>
    <n v="3"/>
    <x v="142"/>
    <s v="bleffek48@ning.com"/>
    <x v="0"/>
    <x v="0"/>
    <s v="M"/>
    <x v="2"/>
    <n v="22.884999999999998"/>
    <n v="68.655000000000001"/>
    <x v="0"/>
  </r>
  <r>
    <s v="YET-17732-678"/>
    <x v="135"/>
    <x v="1"/>
    <n v="20"/>
    <x v="1"/>
    <s v="57235-92842-DK"/>
    <s v="R-D-0.2"/>
    <n v="1"/>
    <x v="143"/>
    <n v="0"/>
    <x v="0"/>
    <x v="0"/>
    <s v="D"/>
    <x v="3"/>
    <n v="2.6849999999999996"/>
    <n v="2.6849999999999996"/>
    <x v="1"/>
  </r>
  <r>
    <s v="NKW-24945-846"/>
    <x v="35"/>
    <x v="7"/>
    <n v="4"/>
    <x v="1"/>
    <s v="75977-30364-AY"/>
    <s v="A-D-2.5"/>
    <n v="5"/>
    <x v="144"/>
    <s v="jpray4a@youtube.com"/>
    <x v="0"/>
    <x v="2"/>
    <s v="D"/>
    <x v="2"/>
    <n v="22.884999999999998"/>
    <n v="114.42499999999998"/>
    <x v="1"/>
  </r>
  <r>
    <s v="VKA-82720-513"/>
    <x v="136"/>
    <x v="1"/>
    <n v="24"/>
    <x v="0"/>
    <s v="12299-30914-NG"/>
    <s v="A-M-2.5"/>
    <n v="6"/>
    <x v="145"/>
    <s v="gholborn4b@ow.ly"/>
    <x v="0"/>
    <x v="2"/>
    <s v="M"/>
    <x v="2"/>
    <n v="25.874999999999996"/>
    <n v="155.24999999999997"/>
    <x v="0"/>
  </r>
  <r>
    <s v="THA-60599-417"/>
    <x v="137"/>
    <x v="7"/>
    <n v="26"/>
    <x v="0"/>
    <s v="59971-35626-YJ"/>
    <s v="A-M-2.5"/>
    <n v="3"/>
    <x v="146"/>
    <s v="fkeinrat4c@dailymail.co.uk"/>
    <x v="0"/>
    <x v="2"/>
    <s v="M"/>
    <x v="2"/>
    <n v="25.874999999999996"/>
    <n v="77.624999999999986"/>
    <x v="0"/>
  </r>
  <r>
    <s v="MEK-39769-035"/>
    <x v="138"/>
    <x v="1"/>
    <n v="27"/>
    <x v="1"/>
    <s v="15380-76513-PS"/>
    <s v="R-D-2.5"/>
    <n v="3"/>
    <x v="147"/>
    <s v="pyea4d@aol.com"/>
    <x v="1"/>
    <x v="0"/>
    <s v="D"/>
    <x v="2"/>
    <n v="20.584999999999997"/>
    <n v="61.754999999999995"/>
    <x v="1"/>
  </r>
  <r>
    <s v="JAF-18294-750"/>
    <x v="139"/>
    <x v="0"/>
    <n v="6"/>
    <x v="0"/>
    <s v="73564-98204-EY"/>
    <s v="R-D-2.5"/>
    <n v="6"/>
    <x v="148"/>
    <n v="0"/>
    <x v="0"/>
    <x v="0"/>
    <s v="D"/>
    <x v="2"/>
    <n v="20.584999999999997"/>
    <n v="123.50999999999999"/>
    <x v="0"/>
  </r>
  <r>
    <s v="TME-59627-221"/>
    <x v="140"/>
    <x v="8"/>
    <n v="30"/>
    <x v="1"/>
    <s v="72282-40594-RX"/>
    <s v="L-L-2.5"/>
    <n v="6"/>
    <x v="149"/>
    <n v="0"/>
    <x v="0"/>
    <x v="3"/>
    <s v="L"/>
    <x v="2"/>
    <n v="36.454999999999998"/>
    <n v="218.73"/>
    <x v="1"/>
  </r>
  <r>
    <s v="UDG-65353-824"/>
    <x v="141"/>
    <x v="4"/>
    <n v="7"/>
    <x v="3"/>
    <s v="17514-94165-RJ"/>
    <s v="E-M-0.5"/>
    <n v="4"/>
    <x v="150"/>
    <s v="kswede4g@addthis.com"/>
    <x v="0"/>
    <x v="1"/>
    <s v="M"/>
    <x v="1"/>
    <n v="8.25"/>
    <n v="33"/>
    <x v="1"/>
  </r>
  <r>
    <s v="ENQ-42923-176"/>
    <x v="142"/>
    <x v="4"/>
    <n v="11"/>
    <x v="1"/>
    <s v="56248-75861-JX"/>
    <s v="A-L-0.5"/>
    <n v="3"/>
    <x v="151"/>
    <s v="lrubrow4h@microsoft.com"/>
    <x v="0"/>
    <x v="2"/>
    <s v="L"/>
    <x v="1"/>
    <n v="7.77"/>
    <n v="23.31"/>
    <x v="1"/>
  </r>
  <r>
    <s v="CBT-55781-720"/>
    <x v="143"/>
    <x v="11"/>
    <n v="15"/>
    <x v="1"/>
    <s v="97855-54761-IS"/>
    <s v="E-D-0.5"/>
    <n v="3"/>
    <x v="152"/>
    <s v="dtift4i@netvibes.com"/>
    <x v="0"/>
    <x v="1"/>
    <s v="D"/>
    <x v="1"/>
    <n v="7.29"/>
    <n v="21.87"/>
    <x v="0"/>
  </r>
  <r>
    <s v="NEU-86533-016"/>
    <x v="144"/>
    <x v="1"/>
    <n v="3"/>
    <x v="0"/>
    <s v="96544-91644-IT"/>
    <s v="R-D-0.2"/>
    <n v="6"/>
    <x v="153"/>
    <s v="gschonfeld4j@oracle.com"/>
    <x v="0"/>
    <x v="0"/>
    <s v="D"/>
    <x v="3"/>
    <n v="2.6849999999999996"/>
    <n v="16.11"/>
    <x v="1"/>
  </r>
  <r>
    <s v="BYU-58154-603"/>
    <x v="145"/>
    <x v="9"/>
    <n v="17"/>
    <x v="3"/>
    <s v="51971-70393-QM"/>
    <s v="E-D-0.5"/>
    <n v="4"/>
    <x v="154"/>
    <s v="cfeye4k@google.co.jp"/>
    <x v="1"/>
    <x v="1"/>
    <s v="D"/>
    <x v="1"/>
    <n v="7.29"/>
    <n v="29.16"/>
    <x v="1"/>
  </r>
  <r>
    <s v="EHJ-05910-257"/>
    <x v="146"/>
    <x v="10"/>
    <n v="7"/>
    <x v="1"/>
    <s v="06812-11924-IK"/>
    <s v="R-D-1"/>
    <n v="6"/>
    <x v="155"/>
    <n v="0"/>
    <x v="0"/>
    <x v="0"/>
    <s v="D"/>
    <x v="0"/>
    <n v="8.9499999999999993"/>
    <n v="53.699999999999996"/>
    <x v="0"/>
  </r>
  <r>
    <s v="EIL-44855-309"/>
    <x v="147"/>
    <x v="6"/>
    <n v="15"/>
    <x v="1"/>
    <s v="59741-90220-OW"/>
    <s v="R-D-0.5"/>
    <n v="5"/>
    <x v="156"/>
    <n v="0"/>
    <x v="0"/>
    <x v="0"/>
    <s v="D"/>
    <x v="1"/>
    <n v="5.3699999999999992"/>
    <n v="26.849999999999994"/>
    <x v="0"/>
  </r>
  <r>
    <s v="HCA-87224-420"/>
    <x v="148"/>
    <x v="3"/>
    <n v="4"/>
    <x v="2"/>
    <s v="62682-27930-PD"/>
    <s v="E-M-0.5"/>
    <n v="5"/>
    <x v="157"/>
    <s v="tfero4n@comsenz.com"/>
    <x v="0"/>
    <x v="1"/>
    <s v="M"/>
    <x v="1"/>
    <n v="8.25"/>
    <n v="41.25"/>
    <x v="0"/>
  </r>
  <r>
    <s v="ABO-29054-365"/>
    <x v="149"/>
    <x v="4"/>
    <n v="19"/>
    <x v="0"/>
    <s v="00256-19905-YG"/>
    <s v="A-M-0.5"/>
    <n v="6"/>
    <x v="158"/>
    <n v="0"/>
    <x v="1"/>
    <x v="2"/>
    <s v="M"/>
    <x v="1"/>
    <n v="6.75"/>
    <n v="40.5"/>
    <x v="1"/>
  </r>
  <r>
    <s v="TKN-58485-031"/>
    <x v="150"/>
    <x v="6"/>
    <n v="23"/>
    <x v="2"/>
    <s v="38890-22576-UI"/>
    <s v="R-D-1"/>
    <n v="2"/>
    <x v="159"/>
    <s v="fdauney4p@sphinn.com"/>
    <x v="1"/>
    <x v="0"/>
    <s v="D"/>
    <x v="0"/>
    <n v="8.9499999999999993"/>
    <n v="17.899999999999999"/>
    <x v="1"/>
  </r>
  <r>
    <s v="RCK-04069-371"/>
    <x v="151"/>
    <x v="7"/>
    <n v="7"/>
    <x v="1"/>
    <s v="94573-61802-PH"/>
    <s v="E-L-2.5"/>
    <n v="2"/>
    <x v="160"/>
    <s v="searley4q@youku.com"/>
    <x v="2"/>
    <x v="1"/>
    <s v="L"/>
    <x v="2"/>
    <n v="34.154999999999994"/>
    <n v="68.309999999999988"/>
    <x v="1"/>
  </r>
  <r>
    <s v="IRJ-67095-738"/>
    <x v="13"/>
    <x v="6"/>
    <n v="20"/>
    <x v="0"/>
    <s v="86447-02699-UT"/>
    <s v="E-M-2.5"/>
    <n v="2"/>
    <x v="161"/>
    <s v="mchamberlayne4r@bigcartel.com"/>
    <x v="0"/>
    <x v="1"/>
    <s v="M"/>
    <x v="2"/>
    <n v="31.624999999999996"/>
    <n v="63.249999999999993"/>
    <x v="0"/>
  </r>
  <r>
    <s v="VEA-31961-977"/>
    <x v="79"/>
    <x v="9"/>
    <n v="15"/>
    <x v="1"/>
    <s v="51432-27169-KN"/>
    <s v="E-D-0.5"/>
    <n v="3"/>
    <x v="162"/>
    <s v="bflaherty4s@moonfruit.com"/>
    <x v="1"/>
    <x v="1"/>
    <s v="D"/>
    <x v="1"/>
    <n v="7.29"/>
    <n v="21.87"/>
    <x v="1"/>
  </r>
  <r>
    <s v="BAF-42286-205"/>
    <x v="152"/>
    <x v="1"/>
    <n v="8"/>
    <x v="2"/>
    <s v="43074-00987-PB"/>
    <s v="R-M-2.5"/>
    <n v="4"/>
    <x v="163"/>
    <s v="ocolbeck4t@sina.com.cn"/>
    <x v="0"/>
    <x v="0"/>
    <s v="M"/>
    <x v="2"/>
    <n v="22.884999999999998"/>
    <n v="91.539999999999992"/>
    <x v="1"/>
  </r>
  <r>
    <s v="WOR-52762-511"/>
    <x v="153"/>
    <x v="9"/>
    <n v="14"/>
    <x v="0"/>
    <s v="04739-85772-QT"/>
    <s v="E-L-2.5"/>
    <n v="6"/>
    <x v="164"/>
    <n v="0"/>
    <x v="0"/>
    <x v="1"/>
    <s v="L"/>
    <x v="2"/>
    <n v="34.154999999999994"/>
    <n v="204.92999999999995"/>
    <x v="0"/>
  </r>
  <r>
    <s v="ZWK-03995-815"/>
    <x v="154"/>
    <x v="8"/>
    <n v="10"/>
    <x v="1"/>
    <s v="28279-78469-YW"/>
    <s v="E-M-2.5"/>
    <n v="2"/>
    <x v="165"/>
    <s v="ehobbing4v@nsw.gov.au"/>
    <x v="0"/>
    <x v="1"/>
    <s v="M"/>
    <x v="2"/>
    <n v="31.624999999999996"/>
    <n v="63.249999999999993"/>
    <x v="0"/>
  </r>
  <r>
    <s v="CKF-43291-846"/>
    <x v="155"/>
    <x v="6"/>
    <n v="10"/>
    <x v="3"/>
    <s v="91829-99544-DS"/>
    <s v="E-L-2.5"/>
    <n v="1"/>
    <x v="166"/>
    <s v="othynne4w@auda.org.au"/>
    <x v="0"/>
    <x v="1"/>
    <s v="L"/>
    <x v="2"/>
    <n v="34.154999999999994"/>
    <n v="34.154999999999994"/>
    <x v="0"/>
  </r>
  <r>
    <s v="RMW-74160-339"/>
    <x v="156"/>
    <x v="7"/>
    <n v="16"/>
    <x v="3"/>
    <s v="38978-59582-JP"/>
    <s v="R-L-2.5"/>
    <n v="4"/>
    <x v="167"/>
    <s v="eheining4x@flickr.com"/>
    <x v="0"/>
    <x v="0"/>
    <s v="L"/>
    <x v="2"/>
    <n v="27.484999999999996"/>
    <n v="109.93999999999998"/>
    <x v="0"/>
  </r>
  <r>
    <s v="FMT-94584-786"/>
    <x v="22"/>
    <x v="7"/>
    <n v="8"/>
    <x v="0"/>
    <s v="86504-96610-BH"/>
    <s v="A-L-1"/>
    <n v="2"/>
    <x v="168"/>
    <s v="kmelloi4y@imdb.com"/>
    <x v="0"/>
    <x v="2"/>
    <s v="L"/>
    <x v="0"/>
    <n v="12.95"/>
    <n v="25.9"/>
    <x v="1"/>
  </r>
  <r>
    <s v="NWT-78222-575"/>
    <x v="157"/>
    <x v="9"/>
    <n v="31"/>
    <x v="0"/>
    <s v="75986-98864-EZ"/>
    <s v="A-D-0.2"/>
    <n v="1"/>
    <x v="169"/>
    <n v="0"/>
    <x v="1"/>
    <x v="2"/>
    <s v="D"/>
    <x v="3"/>
    <n v="2.9849999999999999"/>
    <n v="2.9849999999999999"/>
    <x v="1"/>
  </r>
  <r>
    <s v="EOI-02511-919"/>
    <x v="158"/>
    <x v="6"/>
    <n v="20"/>
    <x v="3"/>
    <s v="66776-88682-RG"/>
    <s v="E-L-0.2"/>
    <n v="5"/>
    <x v="170"/>
    <s v="amussen50@51.la"/>
    <x v="0"/>
    <x v="1"/>
    <s v="L"/>
    <x v="3"/>
    <n v="4.4550000000000001"/>
    <n v="22.274999999999999"/>
    <x v="1"/>
  </r>
  <r>
    <s v="EOI-02511-919"/>
    <x v="158"/>
    <x v="6"/>
    <n v="20"/>
    <x v="3"/>
    <s v="66776-88682-RG"/>
    <s v="A-D-0.5"/>
    <n v="5"/>
    <x v="170"/>
    <s v="amussen50@51.la"/>
    <x v="0"/>
    <x v="2"/>
    <s v="D"/>
    <x v="1"/>
    <n v="5.97"/>
    <n v="29.849999999999998"/>
    <x v="1"/>
  </r>
  <r>
    <s v="UCT-03935-589"/>
    <x v="78"/>
    <x v="6"/>
    <n v="29"/>
    <x v="1"/>
    <s v="85851-78384-DM"/>
    <s v="R-D-0.5"/>
    <n v="6"/>
    <x v="171"/>
    <s v="amundford52@nbcnews.com"/>
    <x v="0"/>
    <x v="0"/>
    <s v="D"/>
    <x v="1"/>
    <n v="5.3699999999999992"/>
    <n v="32.22"/>
    <x v="1"/>
  </r>
  <r>
    <s v="SBI-60013-494"/>
    <x v="159"/>
    <x v="11"/>
    <n v="12"/>
    <x v="1"/>
    <s v="55232-81621-BX"/>
    <s v="E-M-0.2"/>
    <n v="2"/>
    <x v="172"/>
    <s v="twalas53@google.ca"/>
    <x v="0"/>
    <x v="1"/>
    <s v="M"/>
    <x v="3"/>
    <n v="4.125"/>
    <n v="8.25"/>
    <x v="1"/>
  </r>
  <r>
    <s v="QRA-73277-814"/>
    <x v="160"/>
    <x v="2"/>
    <n v="20"/>
    <x v="1"/>
    <s v="80310-92912-JA"/>
    <s v="A-L-0.5"/>
    <n v="4"/>
    <x v="173"/>
    <s v="iblazewicz54@thetimes.co.uk"/>
    <x v="0"/>
    <x v="2"/>
    <s v="L"/>
    <x v="1"/>
    <n v="7.77"/>
    <n v="31.08"/>
    <x v="1"/>
  </r>
  <r>
    <s v="EQE-31648-909"/>
    <x v="161"/>
    <x v="4"/>
    <n v="18"/>
    <x v="0"/>
    <s v="19821-05175-WZ"/>
    <s v="E-D-0.5"/>
    <n v="5"/>
    <x v="174"/>
    <s v="arizzetti55@naver.com"/>
    <x v="0"/>
    <x v="1"/>
    <s v="D"/>
    <x v="1"/>
    <n v="7.29"/>
    <n v="36.450000000000003"/>
    <x v="0"/>
  </r>
  <r>
    <s v="QOO-24615-950"/>
    <x v="162"/>
    <x v="3"/>
    <n v="7"/>
    <x v="0"/>
    <s v="01338-83217-GV"/>
    <s v="R-M-2.5"/>
    <n v="3"/>
    <x v="175"/>
    <s v="mmeriet56@noaa.gov"/>
    <x v="0"/>
    <x v="0"/>
    <s v="M"/>
    <x v="2"/>
    <n v="22.884999999999998"/>
    <n v="68.655000000000001"/>
    <x v="1"/>
  </r>
  <r>
    <s v="WDV-73864-037"/>
    <x v="70"/>
    <x v="6"/>
    <n v="13"/>
    <x v="2"/>
    <s v="66044-25298-TA"/>
    <s v="L-M-0.5"/>
    <n v="5"/>
    <x v="176"/>
    <s v="lpratt57@netvibes.com"/>
    <x v="0"/>
    <x v="3"/>
    <s v="M"/>
    <x v="1"/>
    <n v="8.73"/>
    <n v="43.650000000000006"/>
    <x v="0"/>
  </r>
  <r>
    <s v="PKR-88575-066"/>
    <x v="163"/>
    <x v="5"/>
    <n v="17"/>
    <x v="2"/>
    <s v="28728-47861-TZ"/>
    <s v="E-L-0.2"/>
    <n v="1"/>
    <x v="177"/>
    <s v="akitchingham58@com.com"/>
    <x v="0"/>
    <x v="1"/>
    <s v="L"/>
    <x v="3"/>
    <n v="4.4550000000000001"/>
    <n v="4.4550000000000001"/>
    <x v="0"/>
  </r>
  <r>
    <s v="BWR-85735-955"/>
    <x v="153"/>
    <x v="9"/>
    <n v="14"/>
    <x v="0"/>
    <s v="32638-38620-AX"/>
    <s v="L-M-1"/>
    <n v="3"/>
    <x v="178"/>
    <s v="bbartholin59@xinhuanet.com"/>
    <x v="0"/>
    <x v="3"/>
    <s v="M"/>
    <x v="0"/>
    <n v="14.55"/>
    <n v="43.650000000000006"/>
    <x v="0"/>
  </r>
  <r>
    <s v="YFX-64795-136"/>
    <x v="164"/>
    <x v="4"/>
    <n v="15"/>
    <x v="3"/>
    <s v="83163-65741-IH"/>
    <s v="L-M-2.5"/>
    <n v="1"/>
    <x v="179"/>
    <s v="mprinn5a@usa.gov"/>
    <x v="0"/>
    <x v="3"/>
    <s v="M"/>
    <x v="2"/>
    <n v="33.464999999999996"/>
    <n v="33.464999999999996"/>
    <x v="0"/>
  </r>
  <r>
    <s v="DDO-71442-967"/>
    <x v="165"/>
    <x v="8"/>
    <n v="12"/>
    <x v="0"/>
    <s v="89422-58281-FD"/>
    <s v="L-D-0.2"/>
    <n v="5"/>
    <x v="180"/>
    <s v="abaudino5b@netvibes.com"/>
    <x v="0"/>
    <x v="3"/>
    <s v="D"/>
    <x v="3"/>
    <n v="3.8849999999999998"/>
    <n v="19.424999999999997"/>
    <x v="0"/>
  </r>
  <r>
    <s v="ILQ-11027-588"/>
    <x v="166"/>
    <x v="6"/>
    <n v="29"/>
    <x v="3"/>
    <s v="76293-30918-DQ"/>
    <s v="E-D-1"/>
    <n v="6"/>
    <x v="181"/>
    <s v="ppetrushanko5c@blinklist.com"/>
    <x v="1"/>
    <x v="1"/>
    <s v="D"/>
    <x v="0"/>
    <n v="12.15"/>
    <n v="72.900000000000006"/>
    <x v="0"/>
  </r>
  <r>
    <s v="KRZ-13868-122"/>
    <x v="167"/>
    <x v="6"/>
    <n v="24"/>
    <x v="2"/>
    <s v="86779-84838-EJ"/>
    <s v="E-L-1"/>
    <n v="3"/>
    <x v="182"/>
    <n v="0"/>
    <x v="0"/>
    <x v="1"/>
    <s v="L"/>
    <x v="0"/>
    <n v="14.85"/>
    <n v="44.55"/>
    <x v="1"/>
  </r>
  <r>
    <s v="VRM-93594-914"/>
    <x v="168"/>
    <x v="2"/>
    <n v="21"/>
    <x v="1"/>
    <s v="66806-41795-MX"/>
    <s v="E-D-0.5"/>
    <n v="5"/>
    <x v="183"/>
    <s v="elaird5e@bing.com"/>
    <x v="0"/>
    <x v="1"/>
    <s v="D"/>
    <x v="1"/>
    <n v="7.29"/>
    <n v="36.450000000000003"/>
    <x v="1"/>
  </r>
  <r>
    <s v="HXL-22497-359"/>
    <x v="169"/>
    <x v="3"/>
    <n v="6"/>
    <x v="0"/>
    <s v="64875-71224-UI"/>
    <s v="A-L-1"/>
    <n v="3"/>
    <x v="184"/>
    <s v="mhowsden5f@infoseek.co.jp"/>
    <x v="0"/>
    <x v="2"/>
    <s v="L"/>
    <x v="0"/>
    <n v="12.95"/>
    <n v="38.849999999999994"/>
    <x v="1"/>
  </r>
  <r>
    <s v="NOP-21394-646"/>
    <x v="170"/>
    <x v="5"/>
    <n v="23"/>
    <x v="1"/>
    <s v="16982-35708-BZ"/>
    <s v="E-L-0.5"/>
    <n v="6"/>
    <x v="185"/>
    <s v="ncuttler5g@parallels.com"/>
    <x v="0"/>
    <x v="1"/>
    <s v="L"/>
    <x v="1"/>
    <n v="8.91"/>
    <n v="53.46"/>
    <x v="1"/>
  </r>
  <r>
    <s v="NOP-21394-646"/>
    <x v="170"/>
    <x v="5"/>
    <n v="23"/>
    <x v="1"/>
    <s v="16982-35708-BZ"/>
    <s v="L-D-2.5"/>
    <n v="2"/>
    <x v="185"/>
    <s v="ncuttler5g@parallels.com"/>
    <x v="0"/>
    <x v="3"/>
    <s v="D"/>
    <x v="2"/>
    <n v="29.784999999999997"/>
    <n v="59.569999999999993"/>
    <x v="1"/>
  </r>
  <r>
    <s v="NOP-21394-646"/>
    <x v="170"/>
    <x v="5"/>
    <n v="23"/>
    <x v="1"/>
    <s v="16982-35708-BZ"/>
    <s v="L-D-2.5"/>
    <n v="3"/>
    <x v="185"/>
    <s v="ncuttler5g@parallels.com"/>
    <x v="0"/>
    <x v="3"/>
    <s v="D"/>
    <x v="2"/>
    <n v="29.784999999999997"/>
    <n v="89.35499999999999"/>
    <x v="2"/>
  </r>
  <r>
    <s v="NOP-21394-646"/>
    <x v="170"/>
    <x v="5"/>
    <n v="23"/>
    <x v="1"/>
    <s v="16982-35708-BZ"/>
    <s v="L-L-0.5"/>
    <n v="4"/>
    <x v="185"/>
    <s v="ncuttler5g@parallels.com"/>
    <x v="0"/>
    <x v="3"/>
    <s v="L"/>
    <x v="1"/>
    <n v="9.51"/>
    <n v="38.04"/>
    <x v="2"/>
  </r>
  <r>
    <s v="NOP-21394-646"/>
    <x v="170"/>
    <x v="5"/>
    <n v="23"/>
    <x v="1"/>
    <s v="16982-35708-BZ"/>
    <s v="E-M-1"/>
    <n v="3"/>
    <x v="185"/>
    <s v="ncuttler5g@parallels.com"/>
    <x v="0"/>
    <x v="1"/>
    <s v="M"/>
    <x v="0"/>
    <n v="13.75"/>
    <n v="41.25"/>
    <x v="2"/>
  </r>
  <r>
    <s v="FTV-77095-168"/>
    <x v="171"/>
    <x v="8"/>
    <n v="8"/>
    <x v="1"/>
    <s v="66708-26678-QK"/>
    <s v="L-L-0.5"/>
    <n v="6"/>
    <x v="186"/>
    <n v="0"/>
    <x v="0"/>
    <x v="3"/>
    <s v="L"/>
    <x v="1"/>
    <n v="9.51"/>
    <n v="57.06"/>
    <x v="1"/>
  </r>
  <r>
    <s v="BOR-02906-411"/>
    <x v="172"/>
    <x v="7"/>
    <n v="17"/>
    <x v="1"/>
    <s v="08743-09057-OO"/>
    <s v="L-D-2.5"/>
    <n v="6"/>
    <x v="187"/>
    <s v="tfelip5m@typepad.com"/>
    <x v="0"/>
    <x v="3"/>
    <s v="D"/>
    <x v="2"/>
    <n v="29.784999999999997"/>
    <n v="178.70999999999998"/>
    <x v="0"/>
  </r>
  <r>
    <s v="WMP-68847-770"/>
    <x v="173"/>
    <x v="10"/>
    <n v="16"/>
    <x v="2"/>
    <s v="37490-01572-JW"/>
    <s v="L-L-0.2"/>
    <n v="1"/>
    <x v="188"/>
    <s v="vle5n@disqus.com"/>
    <x v="0"/>
    <x v="3"/>
    <s v="L"/>
    <x v="3"/>
    <n v="4.7549999999999999"/>
    <n v="4.7549999999999999"/>
    <x v="1"/>
  </r>
  <r>
    <s v="TMO-22785-872"/>
    <x v="174"/>
    <x v="2"/>
    <n v="15"/>
    <x v="3"/>
    <s v="01811-60350-CU"/>
    <s v="E-M-1"/>
    <n v="6"/>
    <x v="189"/>
    <n v="0"/>
    <x v="0"/>
    <x v="1"/>
    <s v="M"/>
    <x v="0"/>
    <n v="13.75"/>
    <n v="82.5"/>
    <x v="1"/>
  </r>
  <r>
    <s v="TJG-73587-353"/>
    <x v="175"/>
    <x v="10"/>
    <n v="22"/>
    <x v="3"/>
    <s v="24766-58139-GT"/>
    <s v="R-D-0.2"/>
    <n v="3"/>
    <x v="190"/>
    <n v="0"/>
    <x v="0"/>
    <x v="0"/>
    <s v="D"/>
    <x v="3"/>
    <n v="2.6849999999999996"/>
    <n v="8.0549999999999997"/>
    <x v="0"/>
  </r>
  <r>
    <s v="OOU-61343-455"/>
    <x v="176"/>
    <x v="4"/>
    <n v="15"/>
    <x v="1"/>
    <s v="90123-70970-NY"/>
    <s v="A-M-1"/>
    <n v="2"/>
    <x v="191"/>
    <s v="npoolman5q@howstuffworks.com"/>
    <x v="0"/>
    <x v="2"/>
    <s v="M"/>
    <x v="0"/>
    <n v="11.25"/>
    <n v="22.5"/>
    <x v="1"/>
  </r>
  <r>
    <s v="RMA-08327-369"/>
    <x v="142"/>
    <x v="4"/>
    <n v="11"/>
    <x v="1"/>
    <s v="93809-05424-MG"/>
    <s v="A-M-0.5"/>
    <n v="6"/>
    <x v="192"/>
    <s v="oduny5r@constantcontact.com"/>
    <x v="0"/>
    <x v="2"/>
    <s v="M"/>
    <x v="1"/>
    <n v="6.75"/>
    <n v="40.5"/>
    <x v="0"/>
  </r>
  <r>
    <s v="SFB-97929-779"/>
    <x v="177"/>
    <x v="8"/>
    <n v="8"/>
    <x v="2"/>
    <s v="85425-33494-HQ"/>
    <s v="E-D-0.5"/>
    <n v="4"/>
    <x v="193"/>
    <s v="chalfhide5s@google.ru"/>
    <x v="1"/>
    <x v="1"/>
    <s v="D"/>
    <x v="1"/>
    <n v="7.29"/>
    <n v="29.16"/>
    <x v="0"/>
  </r>
  <r>
    <s v="AUP-10128-606"/>
    <x v="178"/>
    <x v="7"/>
    <n v="1"/>
    <x v="3"/>
    <s v="54387-64897-XC"/>
    <s v="A-M-0.5"/>
    <n v="1"/>
    <x v="194"/>
    <s v="fmalecky5t@list-manage.com"/>
    <x v="2"/>
    <x v="2"/>
    <s v="M"/>
    <x v="1"/>
    <n v="6.75"/>
    <n v="6.75"/>
    <x v="1"/>
  </r>
  <r>
    <s v="YTW-40242-005"/>
    <x v="179"/>
    <x v="7"/>
    <n v="28"/>
    <x v="0"/>
    <s v="01035-70465-UO"/>
    <s v="L-D-1"/>
    <n v="4"/>
    <x v="195"/>
    <s v="aattwater5u@wikia.com"/>
    <x v="0"/>
    <x v="3"/>
    <s v="D"/>
    <x v="0"/>
    <n v="12.95"/>
    <n v="51.8"/>
    <x v="0"/>
  </r>
  <r>
    <s v="PRP-53390-819"/>
    <x v="180"/>
    <x v="6"/>
    <n v="28"/>
    <x v="1"/>
    <s v="84260-39432-ML"/>
    <s v="E-L-0.5"/>
    <n v="6"/>
    <x v="196"/>
    <s v="mwhellans5v@mapquest.com"/>
    <x v="0"/>
    <x v="1"/>
    <s v="L"/>
    <x v="1"/>
    <n v="8.91"/>
    <n v="53.46"/>
    <x v="1"/>
  </r>
  <r>
    <s v="GSJ-01065-125"/>
    <x v="181"/>
    <x v="6"/>
    <n v="31"/>
    <x v="3"/>
    <s v="69779-40609-RS"/>
    <s v="E-D-0.2"/>
    <n v="4"/>
    <x v="197"/>
    <s v="dcamilletti5w@businesswire.com"/>
    <x v="0"/>
    <x v="1"/>
    <s v="D"/>
    <x v="3"/>
    <n v="3.645"/>
    <n v="14.58"/>
    <x v="0"/>
  </r>
  <r>
    <s v="YQU-65147-580"/>
    <x v="182"/>
    <x v="6"/>
    <n v="26"/>
    <x v="2"/>
    <s v="80247-70000-HT"/>
    <s v="R-D-2.5"/>
    <n v="1"/>
    <x v="198"/>
    <s v="egalgey5x@wufoo.com"/>
    <x v="0"/>
    <x v="0"/>
    <s v="D"/>
    <x v="2"/>
    <n v="20.584999999999997"/>
    <n v="20.584999999999997"/>
    <x v="1"/>
  </r>
  <r>
    <s v="QPM-95832-683"/>
    <x v="183"/>
    <x v="11"/>
    <n v="6"/>
    <x v="0"/>
    <s v="35058-04550-VC"/>
    <s v="L-L-1"/>
    <n v="2"/>
    <x v="199"/>
    <s v="mhame5y@newsvine.com"/>
    <x v="1"/>
    <x v="3"/>
    <s v="L"/>
    <x v="0"/>
    <n v="15.85"/>
    <n v="31.7"/>
    <x v="1"/>
  </r>
  <r>
    <s v="BNQ-88920-567"/>
    <x v="184"/>
    <x v="9"/>
    <n v="30"/>
    <x v="0"/>
    <s v="27226-53717-SY"/>
    <s v="L-D-0.2"/>
    <n v="6"/>
    <x v="200"/>
    <s v="igurnee5z@usnews.com"/>
    <x v="0"/>
    <x v="3"/>
    <s v="D"/>
    <x v="3"/>
    <n v="3.8849999999999998"/>
    <n v="23.31"/>
    <x v="1"/>
  </r>
  <r>
    <s v="PUX-47906-110"/>
    <x v="185"/>
    <x v="7"/>
    <n v="1"/>
    <x v="1"/>
    <s v="02002-98725-CH"/>
    <s v="L-M-1"/>
    <n v="4"/>
    <x v="201"/>
    <s v="asnowding60@comsenz.com"/>
    <x v="0"/>
    <x v="3"/>
    <s v="M"/>
    <x v="0"/>
    <n v="14.55"/>
    <n v="58.2"/>
    <x v="0"/>
  </r>
  <r>
    <s v="COL-72079-610"/>
    <x v="186"/>
    <x v="9"/>
    <n v="9"/>
    <x v="3"/>
    <s v="38487-01549-MV"/>
    <s v="E-L-0.5"/>
    <n v="4"/>
    <x v="202"/>
    <s v="gpoinsett61@berkeley.edu"/>
    <x v="0"/>
    <x v="1"/>
    <s v="L"/>
    <x v="1"/>
    <n v="8.91"/>
    <n v="35.64"/>
    <x v="1"/>
  </r>
  <r>
    <s v="LBC-45686-819"/>
    <x v="187"/>
    <x v="5"/>
    <n v="1"/>
    <x v="1"/>
    <s v="98573-41811-EQ"/>
    <s v="A-M-1"/>
    <n v="5"/>
    <x v="203"/>
    <s v="rfurman62@t.co"/>
    <x v="1"/>
    <x v="2"/>
    <s v="M"/>
    <x v="0"/>
    <n v="11.25"/>
    <n v="56.25"/>
    <x v="0"/>
  </r>
  <r>
    <s v="BLQ-03709-265"/>
    <x v="148"/>
    <x v="3"/>
    <n v="4"/>
    <x v="2"/>
    <s v="72463-75685-MV"/>
    <s v="R-L-0.2"/>
    <n v="3"/>
    <x v="204"/>
    <s v="ccrosier63@xrea.com"/>
    <x v="0"/>
    <x v="0"/>
    <s v="L"/>
    <x v="3"/>
    <n v="3.5849999999999995"/>
    <n v="10.754999999999999"/>
    <x v="1"/>
  </r>
  <r>
    <s v="BLQ-03709-265"/>
    <x v="148"/>
    <x v="3"/>
    <n v="4"/>
    <x v="2"/>
    <s v="72463-75685-MV"/>
    <s v="R-M-0.2"/>
    <n v="5"/>
    <x v="204"/>
    <s v="ccrosier63@xrea.com"/>
    <x v="0"/>
    <x v="0"/>
    <s v="M"/>
    <x v="3"/>
    <n v="2.9849999999999999"/>
    <n v="14.924999999999999"/>
    <x v="1"/>
  </r>
  <r>
    <s v="VFZ-91673-181"/>
    <x v="188"/>
    <x v="11"/>
    <n v="13"/>
    <x v="1"/>
    <s v="10225-91535-AI"/>
    <s v="A-L-1"/>
    <n v="6"/>
    <x v="205"/>
    <s v="lrushmer65@europa.eu"/>
    <x v="0"/>
    <x v="2"/>
    <s v="L"/>
    <x v="0"/>
    <n v="12.95"/>
    <n v="77.699999999999989"/>
    <x v="0"/>
  </r>
  <r>
    <s v="WKD-81956-870"/>
    <x v="189"/>
    <x v="0"/>
    <n v="16"/>
    <x v="3"/>
    <s v="48090-06534-HI"/>
    <s v="L-D-0.5"/>
    <n v="3"/>
    <x v="206"/>
    <s v="wedinborough66@github.io"/>
    <x v="0"/>
    <x v="3"/>
    <s v="D"/>
    <x v="1"/>
    <n v="7.77"/>
    <n v="23.31"/>
    <x v="1"/>
  </r>
  <r>
    <s v="TNI-91067-006"/>
    <x v="190"/>
    <x v="7"/>
    <n v="5"/>
    <x v="3"/>
    <s v="80444-58185-FX"/>
    <s v="E-L-1"/>
    <n v="4"/>
    <x v="207"/>
    <n v="0"/>
    <x v="0"/>
    <x v="1"/>
    <s v="L"/>
    <x v="0"/>
    <n v="14.85"/>
    <n v="59.4"/>
    <x v="0"/>
  </r>
  <r>
    <s v="IZA-61469-812"/>
    <x v="191"/>
    <x v="4"/>
    <n v="6"/>
    <x v="3"/>
    <s v="13561-92774-WP"/>
    <s v="L-D-2.5"/>
    <n v="4"/>
    <x v="208"/>
    <s v="kbromehead68@un.org"/>
    <x v="0"/>
    <x v="3"/>
    <s v="D"/>
    <x v="2"/>
    <n v="29.784999999999997"/>
    <n v="119.13999999999999"/>
    <x v="0"/>
  </r>
  <r>
    <s v="PSS-22466-862"/>
    <x v="192"/>
    <x v="5"/>
    <n v="21"/>
    <x v="1"/>
    <s v="11550-78378-GE"/>
    <s v="R-L-0.2"/>
    <n v="4"/>
    <x v="209"/>
    <s v="ewesterman69@si.edu"/>
    <x v="1"/>
    <x v="0"/>
    <s v="L"/>
    <x v="3"/>
    <n v="3.5849999999999995"/>
    <n v="14.339999999999998"/>
    <x v="1"/>
  </r>
  <r>
    <s v="REH-56504-397"/>
    <x v="193"/>
    <x v="10"/>
    <n v="26"/>
    <x v="3"/>
    <s v="90961-35603-RP"/>
    <s v="A-M-2.5"/>
    <n v="5"/>
    <x v="210"/>
    <s v="ahutchens6a@amazonaws.com"/>
    <x v="0"/>
    <x v="2"/>
    <s v="M"/>
    <x v="2"/>
    <n v="25.874999999999996"/>
    <n v="129.37499999999997"/>
    <x v="1"/>
  </r>
  <r>
    <s v="ALA-62598-016"/>
    <x v="194"/>
    <x v="10"/>
    <n v="19"/>
    <x v="3"/>
    <s v="57145-03803-ZL"/>
    <s v="R-D-0.2"/>
    <n v="6"/>
    <x v="211"/>
    <s v="nwyvill6b@naver.com"/>
    <x v="2"/>
    <x v="0"/>
    <s v="D"/>
    <x v="3"/>
    <n v="2.6849999999999996"/>
    <n v="16.11"/>
    <x v="0"/>
  </r>
  <r>
    <s v="EYE-70374-835"/>
    <x v="195"/>
    <x v="1"/>
    <n v="29"/>
    <x v="1"/>
    <s v="89115-11966-VF"/>
    <s v="R-L-0.2"/>
    <n v="5"/>
    <x v="212"/>
    <s v="bmathon6c@barnesandnoble.com"/>
    <x v="0"/>
    <x v="0"/>
    <s v="L"/>
    <x v="3"/>
    <n v="3.5849999999999995"/>
    <n v="17.924999999999997"/>
    <x v="1"/>
  </r>
  <r>
    <s v="CCZ-19589-212"/>
    <x v="196"/>
    <x v="6"/>
    <n v="27"/>
    <x v="1"/>
    <s v="05754-41702-FG"/>
    <s v="L-M-0.2"/>
    <n v="2"/>
    <x v="213"/>
    <s v="kstreight6d@about.com"/>
    <x v="0"/>
    <x v="3"/>
    <s v="M"/>
    <x v="3"/>
    <n v="4.3650000000000002"/>
    <n v="8.73"/>
    <x v="1"/>
  </r>
  <r>
    <s v="BPT-83989-157"/>
    <x v="197"/>
    <x v="7"/>
    <n v="27"/>
    <x v="1"/>
    <s v="84269-49816-ML"/>
    <s v="A-M-2.5"/>
    <n v="2"/>
    <x v="214"/>
    <s v="pcutchie6e@globo.com"/>
    <x v="0"/>
    <x v="2"/>
    <s v="M"/>
    <x v="2"/>
    <n v="25.874999999999996"/>
    <n v="51.749999999999993"/>
    <x v="1"/>
  </r>
  <r>
    <s v="YFH-87456-208"/>
    <x v="198"/>
    <x v="1"/>
    <n v="12"/>
    <x v="0"/>
    <s v="23600-98432-ME"/>
    <s v="L-M-0.2"/>
    <n v="2"/>
    <x v="215"/>
    <n v="0"/>
    <x v="0"/>
    <x v="3"/>
    <s v="M"/>
    <x v="3"/>
    <n v="4.3650000000000002"/>
    <n v="8.73"/>
    <x v="0"/>
  </r>
  <r>
    <s v="JLN-14700-924"/>
    <x v="199"/>
    <x v="1"/>
    <n v="28"/>
    <x v="3"/>
    <s v="79058-02767-CP"/>
    <s v="L-L-0.2"/>
    <n v="5"/>
    <x v="216"/>
    <s v="cgheraldi6g@opera.com"/>
    <x v="2"/>
    <x v="3"/>
    <s v="L"/>
    <x v="3"/>
    <n v="4.7549999999999999"/>
    <n v="23.774999999999999"/>
    <x v="1"/>
  </r>
  <r>
    <s v="JVW-22582-137"/>
    <x v="200"/>
    <x v="6"/>
    <n v="23"/>
    <x v="1"/>
    <s v="89208-74646-UK"/>
    <s v="E-M-0.2"/>
    <n v="5"/>
    <x v="217"/>
    <s v="bkenwell6h@over-blog.com"/>
    <x v="0"/>
    <x v="1"/>
    <s v="M"/>
    <x v="3"/>
    <n v="4.125"/>
    <n v="20.625"/>
    <x v="1"/>
  </r>
  <r>
    <s v="LAA-41879-001"/>
    <x v="201"/>
    <x v="10"/>
    <n v="10"/>
    <x v="2"/>
    <s v="11408-81032-UR"/>
    <s v="L-L-2.5"/>
    <n v="1"/>
    <x v="218"/>
    <s v="tsutty6i@google.es"/>
    <x v="0"/>
    <x v="3"/>
    <s v="L"/>
    <x v="2"/>
    <n v="36.454999999999998"/>
    <n v="36.454999999999998"/>
    <x v="1"/>
  </r>
  <r>
    <s v="BRV-64870-915"/>
    <x v="202"/>
    <x v="8"/>
    <n v="16"/>
    <x v="0"/>
    <s v="32070-55528-UG"/>
    <s v="L-L-2.5"/>
    <n v="5"/>
    <x v="219"/>
    <n v="0"/>
    <x v="1"/>
    <x v="3"/>
    <s v="L"/>
    <x v="2"/>
    <n v="36.454999999999998"/>
    <n v="182.27499999999998"/>
    <x v="1"/>
  </r>
  <r>
    <s v="RGJ-12544-083"/>
    <x v="203"/>
    <x v="10"/>
    <n v="12"/>
    <x v="3"/>
    <s v="48873-84433-PN"/>
    <s v="L-D-2.5"/>
    <n v="3"/>
    <x v="220"/>
    <s v="charce6k@cafepress.com"/>
    <x v="1"/>
    <x v="3"/>
    <s v="D"/>
    <x v="2"/>
    <n v="29.784999999999997"/>
    <n v="89.35499999999999"/>
    <x v="1"/>
  </r>
  <r>
    <s v="JJX-83339-346"/>
    <x v="204"/>
    <x v="4"/>
    <n v="2"/>
    <x v="2"/>
    <s v="32928-18158-OW"/>
    <s v="R-L-0.2"/>
    <n v="1"/>
    <x v="221"/>
    <n v="0"/>
    <x v="0"/>
    <x v="0"/>
    <s v="L"/>
    <x v="3"/>
    <n v="3.5849999999999995"/>
    <n v="3.5849999999999995"/>
    <x v="0"/>
  </r>
  <r>
    <s v="BIU-21970-705"/>
    <x v="205"/>
    <x v="9"/>
    <n v="7"/>
    <x v="3"/>
    <s v="89711-56688-GG"/>
    <s v="R-M-2.5"/>
    <n v="2"/>
    <x v="222"/>
    <s v="fdrysdale6m@symantec.com"/>
    <x v="0"/>
    <x v="0"/>
    <s v="M"/>
    <x v="2"/>
    <n v="22.884999999999998"/>
    <n v="45.769999999999996"/>
    <x v="0"/>
  </r>
  <r>
    <s v="ELJ-87741-745"/>
    <x v="206"/>
    <x v="10"/>
    <n v="20"/>
    <x v="3"/>
    <s v="48389-71976-JB"/>
    <s v="E-L-1"/>
    <n v="4"/>
    <x v="223"/>
    <s v="dmagowan6n@fc2.com"/>
    <x v="0"/>
    <x v="1"/>
    <s v="L"/>
    <x v="0"/>
    <n v="14.85"/>
    <n v="59.4"/>
    <x v="1"/>
  </r>
  <r>
    <s v="SGI-48226-857"/>
    <x v="207"/>
    <x v="1"/>
    <n v="11"/>
    <x v="3"/>
    <s v="84033-80762-EQ"/>
    <s v="A-M-2.5"/>
    <n v="6"/>
    <x v="224"/>
    <n v="0"/>
    <x v="0"/>
    <x v="2"/>
    <s v="M"/>
    <x v="2"/>
    <n v="25.874999999999996"/>
    <n v="155.24999999999997"/>
    <x v="0"/>
  </r>
  <r>
    <s v="AHV-66988-037"/>
    <x v="208"/>
    <x v="0"/>
    <n v="8"/>
    <x v="3"/>
    <s v="12743-00952-KO"/>
    <s v="R-M-2.5"/>
    <n v="2"/>
    <x v="225"/>
    <n v="0"/>
    <x v="0"/>
    <x v="0"/>
    <s v="M"/>
    <x v="2"/>
    <n v="22.884999999999998"/>
    <n v="45.769999999999996"/>
    <x v="1"/>
  </r>
  <r>
    <s v="ISK-42066-094"/>
    <x v="209"/>
    <x v="6"/>
    <n v="28"/>
    <x v="3"/>
    <s v="41505-42181-EF"/>
    <s v="E-D-1"/>
    <n v="3"/>
    <x v="226"/>
    <s v="srushbrooke6q@youku.com"/>
    <x v="0"/>
    <x v="1"/>
    <s v="D"/>
    <x v="0"/>
    <n v="12.15"/>
    <n v="36.450000000000003"/>
    <x v="0"/>
  </r>
  <r>
    <s v="FTC-35822-530"/>
    <x v="210"/>
    <x v="7"/>
    <n v="10"/>
    <x v="3"/>
    <s v="14307-87663-KB"/>
    <s v="E-D-0.5"/>
    <n v="4"/>
    <x v="227"/>
    <s v="tdrynan6r@deviantart.com"/>
    <x v="0"/>
    <x v="1"/>
    <s v="D"/>
    <x v="1"/>
    <n v="7.29"/>
    <n v="29.16"/>
    <x v="0"/>
  </r>
  <r>
    <s v="VSS-56247-688"/>
    <x v="211"/>
    <x v="5"/>
    <n v="21"/>
    <x v="2"/>
    <s v="08360-19442-GB"/>
    <s v="L-M-2.5"/>
    <n v="4"/>
    <x v="228"/>
    <s v="eyurkov6s@hud.gov"/>
    <x v="0"/>
    <x v="3"/>
    <s v="M"/>
    <x v="2"/>
    <n v="33.464999999999996"/>
    <n v="133.85999999999999"/>
    <x v="1"/>
  </r>
  <r>
    <s v="HVW-25584-144"/>
    <x v="212"/>
    <x v="8"/>
    <n v="30"/>
    <x v="3"/>
    <s v="93405-51204-UW"/>
    <s v="L-L-0.2"/>
    <n v="5"/>
    <x v="229"/>
    <s v="lmallan6t@state.gov"/>
    <x v="0"/>
    <x v="3"/>
    <s v="L"/>
    <x v="3"/>
    <n v="4.7549999999999999"/>
    <n v="23.774999999999999"/>
    <x v="0"/>
  </r>
  <r>
    <s v="MUY-15309-209"/>
    <x v="213"/>
    <x v="9"/>
    <n v="12"/>
    <x v="1"/>
    <s v="97152-03355-IW"/>
    <s v="L-D-1"/>
    <n v="3"/>
    <x v="230"/>
    <s v="gbentjens6u@netlog.com"/>
    <x v="2"/>
    <x v="3"/>
    <s v="D"/>
    <x v="0"/>
    <n v="12.95"/>
    <n v="38.849999999999994"/>
    <x v="1"/>
  </r>
  <r>
    <s v="VAJ-44572-469"/>
    <x v="63"/>
    <x v="7"/>
    <n v="27"/>
    <x v="3"/>
    <s v="79216-73157-TE"/>
    <s v="R-L-0.2"/>
    <n v="6"/>
    <x v="231"/>
    <n v="0"/>
    <x v="1"/>
    <x v="0"/>
    <s v="L"/>
    <x v="3"/>
    <n v="3.5849999999999995"/>
    <n v="21.509999999999998"/>
    <x v="0"/>
  </r>
  <r>
    <s v="YJU-84377-606"/>
    <x v="214"/>
    <x v="2"/>
    <n v="7"/>
    <x v="3"/>
    <s v="20259-47723-AC"/>
    <s v="A-D-1"/>
    <n v="1"/>
    <x v="232"/>
    <s v="lentwistle6w@omniture.com"/>
    <x v="0"/>
    <x v="2"/>
    <s v="D"/>
    <x v="0"/>
    <n v="9.9499999999999993"/>
    <n v="9.9499999999999993"/>
    <x v="0"/>
  </r>
  <r>
    <s v="VNC-93921-469"/>
    <x v="215"/>
    <x v="4"/>
    <n v="31"/>
    <x v="3"/>
    <s v="04666-71569-RI"/>
    <s v="L-L-1"/>
    <n v="1"/>
    <x v="233"/>
    <s v="zkiffe74@cyberchimps.com"/>
    <x v="0"/>
    <x v="3"/>
    <s v="L"/>
    <x v="0"/>
    <n v="15.85"/>
    <n v="15.85"/>
    <x v="0"/>
  </r>
  <r>
    <s v="OGB-91614-810"/>
    <x v="216"/>
    <x v="10"/>
    <n v="18"/>
    <x v="3"/>
    <s v="08909-77713-CG"/>
    <s v="R-M-0.2"/>
    <n v="1"/>
    <x v="234"/>
    <s v="macott6y@pagesperso-orange.fr"/>
    <x v="0"/>
    <x v="0"/>
    <s v="M"/>
    <x v="3"/>
    <n v="2.9849999999999999"/>
    <n v="2.9849999999999999"/>
    <x v="0"/>
  </r>
  <r>
    <s v="BQI-61647-496"/>
    <x v="217"/>
    <x v="1"/>
    <n v="13"/>
    <x v="1"/>
    <s v="84340-73931-VV"/>
    <s v="E-M-1"/>
    <n v="5"/>
    <x v="235"/>
    <s v="cheaviside6z@rediff.com"/>
    <x v="0"/>
    <x v="1"/>
    <s v="M"/>
    <x v="0"/>
    <n v="13.75"/>
    <n v="68.75"/>
    <x v="0"/>
  </r>
  <r>
    <s v="IOM-51636-823"/>
    <x v="218"/>
    <x v="3"/>
    <n v="6"/>
    <x v="2"/>
    <s v="04609-95151-XH"/>
    <s v="A-D-1"/>
    <n v="3"/>
    <x v="236"/>
    <n v="0"/>
    <x v="0"/>
    <x v="2"/>
    <s v="D"/>
    <x v="0"/>
    <n v="9.9499999999999993"/>
    <n v="29.849999999999998"/>
    <x v="1"/>
  </r>
  <r>
    <s v="GGD-38107-641"/>
    <x v="219"/>
    <x v="11"/>
    <n v="23"/>
    <x v="1"/>
    <s v="99562-88650-YF"/>
    <s v="L-M-1"/>
    <n v="4"/>
    <x v="237"/>
    <s v="lkernan71@wsj.com"/>
    <x v="0"/>
    <x v="3"/>
    <s v="M"/>
    <x v="0"/>
    <n v="14.55"/>
    <n v="58.2"/>
    <x v="1"/>
  </r>
  <r>
    <s v="LTO-95975-728"/>
    <x v="220"/>
    <x v="7"/>
    <n v="13"/>
    <x v="1"/>
    <s v="46560-73885-PJ"/>
    <s v="R-L-0.5"/>
    <n v="4"/>
    <x v="238"/>
    <s v="rmclae72@dailymotion.com"/>
    <x v="2"/>
    <x v="0"/>
    <s v="L"/>
    <x v="1"/>
    <n v="7.169999999999999"/>
    <n v="28.679999999999996"/>
    <x v="1"/>
  </r>
  <r>
    <s v="IGM-84664-265"/>
    <x v="114"/>
    <x v="3"/>
    <n v="31"/>
    <x v="1"/>
    <s v="80179-44620-WN"/>
    <s v="R-L-0.5"/>
    <n v="3"/>
    <x v="239"/>
    <s v="cblowfelde73@ustream.tv"/>
    <x v="0"/>
    <x v="0"/>
    <s v="L"/>
    <x v="1"/>
    <n v="7.169999999999999"/>
    <n v="21.509999999999998"/>
    <x v="1"/>
  </r>
  <r>
    <s v="SKO-45740-621"/>
    <x v="221"/>
    <x v="4"/>
    <n v="16"/>
    <x v="3"/>
    <s v="04666-71569-RI"/>
    <s v="L-M-0.5"/>
    <n v="2"/>
    <x v="233"/>
    <s v="zkiffe74@cyberchimps.com"/>
    <x v="0"/>
    <x v="3"/>
    <s v="M"/>
    <x v="1"/>
    <n v="8.73"/>
    <n v="17.46"/>
    <x v="0"/>
  </r>
  <r>
    <s v="FOJ-02234-063"/>
    <x v="222"/>
    <x v="8"/>
    <n v="25"/>
    <x v="2"/>
    <s v="59081-87231-VP"/>
    <s v="E-D-2.5"/>
    <n v="1"/>
    <x v="240"/>
    <s v="docalleran75@ucla.edu"/>
    <x v="0"/>
    <x v="1"/>
    <s v="D"/>
    <x v="2"/>
    <n v="27.945"/>
    <n v="27.945"/>
    <x v="0"/>
  </r>
  <r>
    <s v="MSJ-11909-468"/>
    <x v="188"/>
    <x v="11"/>
    <n v="13"/>
    <x v="1"/>
    <s v="07878-45872-CC"/>
    <s v="E-D-2.5"/>
    <n v="5"/>
    <x v="241"/>
    <s v="ccromwell76@desdev.cn"/>
    <x v="0"/>
    <x v="1"/>
    <s v="D"/>
    <x v="2"/>
    <n v="27.945"/>
    <n v="139.72499999999999"/>
    <x v="1"/>
  </r>
  <r>
    <s v="DKB-78053-329"/>
    <x v="223"/>
    <x v="1"/>
    <n v="8"/>
    <x v="1"/>
    <s v="12444-05174-OO"/>
    <s v="R-M-0.2"/>
    <n v="2"/>
    <x v="242"/>
    <s v="ihay77@lulu.com"/>
    <x v="2"/>
    <x v="0"/>
    <s v="M"/>
    <x v="3"/>
    <n v="2.9849999999999999"/>
    <n v="5.97"/>
    <x v="1"/>
  </r>
  <r>
    <s v="DFZ-45083-941"/>
    <x v="224"/>
    <x v="11"/>
    <n v="21"/>
    <x v="3"/>
    <s v="34665-62561-AU"/>
    <s v="R-L-2.5"/>
    <n v="1"/>
    <x v="243"/>
    <s v="ttaffarello78@sciencedaily.com"/>
    <x v="0"/>
    <x v="0"/>
    <s v="L"/>
    <x v="2"/>
    <n v="27.484999999999996"/>
    <n v="27.484999999999996"/>
    <x v="0"/>
  </r>
  <r>
    <s v="OTA-40969-710"/>
    <x v="83"/>
    <x v="6"/>
    <n v="14"/>
    <x v="0"/>
    <s v="77877-11993-QH"/>
    <s v="R-L-1"/>
    <n v="5"/>
    <x v="244"/>
    <s v="mcanty79@jigsy.com"/>
    <x v="0"/>
    <x v="0"/>
    <s v="L"/>
    <x v="0"/>
    <n v="11.95"/>
    <n v="59.75"/>
    <x v="0"/>
  </r>
  <r>
    <s v="GRH-45571-667"/>
    <x v="104"/>
    <x v="3"/>
    <n v="16"/>
    <x v="0"/>
    <s v="32291-18308-YZ"/>
    <s v="E-M-1"/>
    <n v="3"/>
    <x v="245"/>
    <s v="jkopke7a@auda.org.au"/>
    <x v="0"/>
    <x v="1"/>
    <s v="M"/>
    <x v="0"/>
    <n v="13.75"/>
    <n v="41.25"/>
    <x v="1"/>
  </r>
  <r>
    <s v="NXV-05302-067"/>
    <x v="225"/>
    <x v="8"/>
    <n v="22"/>
    <x v="0"/>
    <s v="25754-33191-ZI"/>
    <s v="L-M-2.5"/>
    <n v="4"/>
    <x v="246"/>
    <n v="0"/>
    <x v="0"/>
    <x v="3"/>
    <s v="M"/>
    <x v="2"/>
    <n v="33.464999999999996"/>
    <n v="133.85999999999999"/>
    <x v="1"/>
  </r>
  <r>
    <s v="VZH-86274-142"/>
    <x v="226"/>
    <x v="5"/>
    <n v="2"/>
    <x v="2"/>
    <s v="53120-45532-KL"/>
    <s v="R-L-1"/>
    <n v="5"/>
    <x v="247"/>
    <n v="0"/>
    <x v="1"/>
    <x v="0"/>
    <s v="L"/>
    <x v="0"/>
    <n v="11.95"/>
    <n v="59.75"/>
    <x v="0"/>
  </r>
  <r>
    <s v="KIX-93248-135"/>
    <x v="227"/>
    <x v="10"/>
    <n v="11"/>
    <x v="3"/>
    <s v="36605-83052-WB"/>
    <s v="A-D-0.5"/>
    <n v="1"/>
    <x v="248"/>
    <s v="vhellmore7d@bbc.co.uk"/>
    <x v="0"/>
    <x v="2"/>
    <s v="D"/>
    <x v="1"/>
    <n v="5.97"/>
    <n v="5.97"/>
    <x v="0"/>
  </r>
  <r>
    <s v="AXR-10962-010"/>
    <x v="180"/>
    <x v="6"/>
    <n v="28"/>
    <x v="1"/>
    <s v="53683-35977-KI"/>
    <s v="E-D-1"/>
    <n v="2"/>
    <x v="249"/>
    <s v="mseawright7e@nbcnews.com"/>
    <x v="2"/>
    <x v="1"/>
    <s v="D"/>
    <x v="0"/>
    <n v="12.15"/>
    <n v="24.3"/>
    <x v="1"/>
  </r>
  <r>
    <s v="IHS-71573-008"/>
    <x v="228"/>
    <x v="5"/>
    <n v="8"/>
    <x v="1"/>
    <s v="07972-83134-NM"/>
    <s v="E-D-0.2"/>
    <n v="6"/>
    <x v="250"/>
    <s v="snortheast7f@mashable.com"/>
    <x v="0"/>
    <x v="1"/>
    <s v="D"/>
    <x v="3"/>
    <n v="3.645"/>
    <n v="21.87"/>
    <x v="0"/>
  </r>
  <r>
    <s v="QTR-19001-114"/>
    <x v="229"/>
    <x v="11"/>
    <n v="21"/>
    <x v="0"/>
    <s v="01035-70465-UO"/>
    <s v="A-D-1"/>
    <n v="2"/>
    <x v="195"/>
    <s v="aattwater5u@wikia.com"/>
    <x v="0"/>
    <x v="2"/>
    <s v="D"/>
    <x v="0"/>
    <n v="9.9499999999999993"/>
    <n v="19.899999999999999"/>
    <x v="2"/>
  </r>
  <r>
    <s v="WBK-62297-910"/>
    <x v="230"/>
    <x v="5"/>
    <n v="17"/>
    <x v="1"/>
    <s v="25514-23938-IQ"/>
    <s v="A-D-0.2"/>
    <n v="2"/>
    <x v="251"/>
    <s v="mfearon7h@reverbnation.com"/>
    <x v="0"/>
    <x v="2"/>
    <s v="D"/>
    <x v="3"/>
    <n v="2.9849999999999999"/>
    <n v="5.97"/>
    <x v="1"/>
  </r>
  <r>
    <s v="OGY-19377-175"/>
    <x v="231"/>
    <x v="2"/>
    <n v="9"/>
    <x v="0"/>
    <s v="49084-44492-OJ"/>
    <s v="E-D-0.5"/>
    <n v="1"/>
    <x v="252"/>
    <n v="0"/>
    <x v="1"/>
    <x v="1"/>
    <s v="D"/>
    <x v="1"/>
    <n v="7.29"/>
    <n v="7.29"/>
    <x v="0"/>
  </r>
  <r>
    <s v="ESR-66651-814"/>
    <x v="80"/>
    <x v="5"/>
    <n v="20"/>
    <x v="3"/>
    <s v="76624-72205-CK"/>
    <s v="A-D-0.2"/>
    <n v="4"/>
    <x v="253"/>
    <s v="jsisneros7j@a8.net"/>
    <x v="0"/>
    <x v="2"/>
    <s v="D"/>
    <x v="3"/>
    <n v="2.9849999999999999"/>
    <n v="11.94"/>
    <x v="0"/>
  </r>
  <r>
    <s v="CPX-46916-770"/>
    <x v="232"/>
    <x v="3"/>
    <n v="27"/>
    <x v="1"/>
    <s v="12729-50170-JE"/>
    <s v="R-L-1"/>
    <n v="6"/>
    <x v="254"/>
    <s v="zcarlson7k@bigcartel.com"/>
    <x v="1"/>
    <x v="0"/>
    <s v="L"/>
    <x v="0"/>
    <n v="11.95"/>
    <n v="71.699999999999989"/>
    <x v="0"/>
  </r>
  <r>
    <s v="MDC-03318-645"/>
    <x v="233"/>
    <x v="8"/>
    <n v="30"/>
    <x v="2"/>
    <s v="43974-44760-QI"/>
    <s v="A-L-0.2"/>
    <n v="2"/>
    <x v="255"/>
    <s v="wmaddox7l@timesonline.co.uk"/>
    <x v="0"/>
    <x v="2"/>
    <s v="L"/>
    <x v="3"/>
    <n v="3.8849999999999998"/>
    <n v="7.77"/>
    <x v="1"/>
  </r>
  <r>
    <s v="SFF-86059-407"/>
    <x v="234"/>
    <x v="1"/>
    <n v="3"/>
    <x v="3"/>
    <s v="30585-48726-BK"/>
    <s v="A-M-2.5"/>
    <n v="1"/>
    <x v="256"/>
    <s v="dhedlestone7m@craigslist.org"/>
    <x v="0"/>
    <x v="2"/>
    <s v="M"/>
    <x v="2"/>
    <n v="25.874999999999996"/>
    <n v="25.874999999999996"/>
    <x v="1"/>
  </r>
  <r>
    <s v="SCL-94540-788"/>
    <x v="235"/>
    <x v="1"/>
    <n v="13"/>
    <x v="2"/>
    <s v="16123-07017-TY"/>
    <s v="E-L-2.5"/>
    <n v="6"/>
    <x v="257"/>
    <s v="tcrowthe7n@europa.eu"/>
    <x v="0"/>
    <x v="1"/>
    <s v="L"/>
    <x v="2"/>
    <n v="34.154999999999994"/>
    <n v="204.92999999999995"/>
    <x v="1"/>
  </r>
  <r>
    <s v="HVU-21634-076"/>
    <x v="236"/>
    <x v="1"/>
    <n v="10"/>
    <x v="3"/>
    <s v="27723-45097-MH"/>
    <s v="R-L-2.5"/>
    <n v="4"/>
    <x v="258"/>
    <s v="dbury7o@tinyurl.com"/>
    <x v="1"/>
    <x v="0"/>
    <s v="L"/>
    <x v="2"/>
    <n v="27.484999999999996"/>
    <n v="109.93999999999998"/>
    <x v="0"/>
  </r>
  <r>
    <s v="XUS-73326-418"/>
    <x v="237"/>
    <x v="9"/>
    <n v="18"/>
    <x v="3"/>
    <s v="37078-56703-AF"/>
    <s v="E-L-1"/>
    <n v="6"/>
    <x v="259"/>
    <s v="gbroadbear7p@omniture.com"/>
    <x v="0"/>
    <x v="1"/>
    <s v="L"/>
    <x v="0"/>
    <n v="14.85"/>
    <n v="89.1"/>
    <x v="1"/>
  </r>
  <r>
    <s v="XWD-18933-006"/>
    <x v="238"/>
    <x v="3"/>
    <n v="31"/>
    <x v="0"/>
    <s v="79420-11075-MY"/>
    <s v="A-L-0.2"/>
    <n v="2"/>
    <x v="260"/>
    <s v="epalfrey7q@devhub.com"/>
    <x v="0"/>
    <x v="2"/>
    <s v="L"/>
    <x v="3"/>
    <n v="3.8849999999999998"/>
    <n v="7.77"/>
    <x v="0"/>
  </r>
  <r>
    <s v="HPD-65272-772"/>
    <x v="52"/>
    <x v="10"/>
    <n v="25"/>
    <x v="0"/>
    <s v="57504-13456-UO"/>
    <s v="L-M-2.5"/>
    <n v="1"/>
    <x v="261"/>
    <s v="pmetrick7r@rakuten.co.jp"/>
    <x v="0"/>
    <x v="3"/>
    <s v="M"/>
    <x v="2"/>
    <n v="33.464999999999996"/>
    <n v="33.464999999999996"/>
    <x v="0"/>
  </r>
  <r>
    <s v="JEG-93140-224"/>
    <x v="146"/>
    <x v="10"/>
    <n v="7"/>
    <x v="1"/>
    <s v="53751-57560-CN"/>
    <s v="E-M-0.5"/>
    <n v="5"/>
    <x v="262"/>
    <n v="0"/>
    <x v="0"/>
    <x v="1"/>
    <s v="M"/>
    <x v="1"/>
    <n v="8.25"/>
    <n v="41.25"/>
    <x v="0"/>
  </r>
  <r>
    <s v="NNH-62058-950"/>
    <x v="239"/>
    <x v="4"/>
    <n v="14"/>
    <x v="1"/>
    <s v="96112-42558-EA"/>
    <s v="E-L-1"/>
    <n v="4"/>
    <x v="263"/>
    <s v="kkarby7t@sbwire.com"/>
    <x v="0"/>
    <x v="1"/>
    <s v="L"/>
    <x v="0"/>
    <n v="14.85"/>
    <n v="59.4"/>
    <x v="0"/>
  </r>
  <r>
    <s v="LTD-71429-845"/>
    <x v="240"/>
    <x v="10"/>
    <n v="24"/>
    <x v="0"/>
    <s v="03157-23165-UB"/>
    <s v="A-L-0.5"/>
    <n v="1"/>
    <x v="264"/>
    <s v="fcrumpe7u@ftc.gov"/>
    <x v="2"/>
    <x v="2"/>
    <s v="L"/>
    <x v="1"/>
    <n v="7.77"/>
    <n v="7.77"/>
    <x v="1"/>
  </r>
  <r>
    <s v="MPV-26985-215"/>
    <x v="241"/>
    <x v="1"/>
    <n v="23"/>
    <x v="0"/>
    <s v="51466-52850-AG"/>
    <s v="R-D-0.5"/>
    <n v="1"/>
    <x v="265"/>
    <s v="achatto7v@sakura.ne.jp"/>
    <x v="2"/>
    <x v="0"/>
    <s v="D"/>
    <x v="1"/>
    <n v="5.3699999999999992"/>
    <n v="5.3699999999999992"/>
    <x v="0"/>
  </r>
  <r>
    <s v="IYO-10245-081"/>
    <x v="242"/>
    <x v="5"/>
    <n v="9"/>
    <x v="3"/>
    <s v="57145-31023-FK"/>
    <s v="E-M-2.5"/>
    <n v="3"/>
    <x v="266"/>
    <n v="0"/>
    <x v="0"/>
    <x v="1"/>
    <s v="M"/>
    <x v="2"/>
    <n v="31.624999999999996"/>
    <n v="94.874999999999986"/>
    <x v="1"/>
  </r>
  <r>
    <s v="BYZ-39669-954"/>
    <x v="243"/>
    <x v="2"/>
    <n v="18"/>
    <x v="3"/>
    <s v="66408-53777-VE"/>
    <s v="L-L-2.5"/>
    <n v="1"/>
    <x v="267"/>
    <n v="0"/>
    <x v="0"/>
    <x v="3"/>
    <s v="L"/>
    <x v="2"/>
    <n v="36.454999999999998"/>
    <n v="36.454999999999998"/>
    <x v="1"/>
  </r>
  <r>
    <s v="EFB-72860-209"/>
    <x v="244"/>
    <x v="7"/>
    <n v="17"/>
    <x v="0"/>
    <s v="53035-99701-WG"/>
    <s v="A-M-0.2"/>
    <n v="4"/>
    <x v="268"/>
    <s v="bmergue7y@umn.edu"/>
    <x v="0"/>
    <x v="2"/>
    <s v="M"/>
    <x v="3"/>
    <n v="3.375"/>
    <n v="13.5"/>
    <x v="0"/>
  </r>
  <r>
    <s v="GMM-72397-378"/>
    <x v="245"/>
    <x v="5"/>
    <n v="16"/>
    <x v="2"/>
    <s v="45899-92796-EI"/>
    <s v="R-L-0.2"/>
    <n v="4"/>
    <x v="269"/>
    <s v="kpatise7z@jigsy.com"/>
    <x v="0"/>
    <x v="0"/>
    <s v="L"/>
    <x v="3"/>
    <n v="3.5849999999999995"/>
    <n v="14.339999999999998"/>
    <x v="1"/>
  </r>
  <r>
    <s v="LYP-52345-883"/>
    <x v="246"/>
    <x v="6"/>
    <n v="24"/>
    <x v="1"/>
    <s v="17649-28133-PY"/>
    <s v="E-M-0.5"/>
    <n v="1"/>
    <x v="270"/>
    <n v="0"/>
    <x v="1"/>
    <x v="1"/>
    <s v="M"/>
    <x v="1"/>
    <n v="8.25"/>
    <n v="8.25"/>
    <x v="0"/>
  </r>
  <r>
    <s v="DFK-35846-692"/>
    <x v="247"/>
    <x v="11"/>
    <n v="3"/>
    <x v="0"/>
    <s v="49612-33852-CN"/>
    <s v="R-D-0.2"/>
    <n v="5"/>
    <x v="271"/>
    <n v="0"/>
    <x v="0"/>
    <x v="0"/>
    <s v="D"/>
    <x v="3"/>
    <n v="2.6849999999999996"/>
    <n v="13.424999999999997"/>
    <x v="0"/>
  </r>
  <r>
    <s v="XAH-93337-609"/>
    <x v="248"/>
    <x v="7"/>
    <n v="28"/>
    <x v="1"/>
    <s v="66976-43829-YG"/>
    <s v="A-D-1"/>
    <n v="5"/>
    <x v="272"/>
    <s v="dduke82@vkontakte.ru"/>
    <x v="0"/>
    <x v="2"/>
    <s v="D"/>
    <x v="0"/>
    <n v="9.9499999999999993"/>
    <n v="49.75"/>
    <x v="1"/>
  </r>
  <r>
    <s v="QKA-72582-644"/>
    <x v="249"/>
    <x v="9"/>
    <n v="16"/>
    <x v="3"/>
    <s v="64852-04619-XZ"/>
    <s v="E-M-0.5"/>
    <n v="2"/>
    <x v="273"/>
    <n v="0"/>
    <x v="1"/>
    <x v="1"/>
    <s v="M"/>
    <x v="1"/>
    <n v="8.25"/>
    <n v="16.5"/>
    <x v="1"/>
  </r>
  <r>
    <s v="ZDK-84567-102"/>
    <x v="250"/>
    <x v="11"/>
    <n v="29"/>
    <x v="1"/>
    <s v="58690-31815-VY"/>
    <s v="A-D-0.5"/>
    <n v="3"/>
    <x v="274"/>
    <s v="ihussey84@mapy.cz"/>
    <x v="0"/>
    <x v="2"/>
    <s v="D"/>
    <x v="1"/>
    <n v="5.97"/>
    <n v="17.91"/>
    <x v="1"/>
  </r>
  <r>
    <s v="WAV-38301-984"/>
    <x v="251"/>
    <x v="6"/>
    <n v="20"/>
    <x v="1"/>
    <s v="62863-81239-DT"/>
    <s v="A-D-0.5"/>
    <n v="5"/>
    <x v="275"/>
    <s v="cpinkerton85@upenn.edu"/>
    <x v="0"/>
    <x v="2"/>
    <s v="D"/>
    <x v="1"/>
    <n v="5.97"/>
    <n v="29.849999999999998"/>
    <x v="1"/>
  </r>
  <r>
    <s v="KZR-33023-209"/>
    <x v="177"/>
    <x v="8"/>
    <n v="8"/>
    <x v="2"/>
    <s v="21177-40725-CF"/>
    <s v="E-L-1"/>
    <n v="3"/>
    <x v="276"/>
    <n v="0"/>
    <x v="0"/>
    <x v="1"/>
    <s v="L"/>
    <x v="0"/>
    <n v="14.85"/>
    <n v="44.55"/>
    <x v="1"/>
  </r>
  <r>
    <s v="ULM-49433-003"/>
    <x v="252"/>
    <x v="3"/>
    <n v="14"/>
    <x v="3"/>
    <s v="99421-80253-UI"/>
    <s v="E-M-1"/>
    <n v="2"/>
    <x v="277"/>
    <n v="0"/>
    <x v="0"/>
    <x v="1"/>
    <s v="M"/>
    <x v="0"/>
    <n v="13.75"/>
    <n v="27.5"/>
    <x v="1"/>
  </r>
  <r>
    <s v="SIB-83254-136"/>
    <x v="253"/>
    <x v="5"/>
    <n v="12"/>
    <x v="0"/>
    <s v="45315-50206-DK"/>
    <s v="R-M-0.5"/>
    <n v="6"/>
    <x v="278"/>
    <s v="dvizor88@furl.net"/>
    <x v="0"/>
    <x v="0"/>
    <s v="M"/>
    <x v="1"/>
    <n v="5.97"/>
    <n v="35.82"/>
    <x v="0"/>
  </r>
  <r>
    <s v="NOK-50349-551"/>
    <x v="254"/>
    <x v="6"/>
    <n v="3"/>
    <x v="1"/>
    <s v="09595-95726-OV"/>
    <s v="R-D-0.5"/>
    <n v="3"/>
    <x v="279"/>
    <s v="esedgebeer89@oaic.gov.au"/>
    <x v="0"/>
    <x v="0"/>
    <s v="D"/>
    <x v="1"/>
    <n v="5.3699999999999992"/>
    <n v="16.11"/>
    <x v="0"/>
  </r>
  <r>
    <s v="YIS-96268-844"/>
    <x v="227"/>
    <x v="10"/>
    <n v="11"/>
    <x v="3"/>
    <s v="60221-67036-TD"/>
    <s v="E-L-0.2"/>
    <n v="6"/>
    <x v="280"/>
    <s v="klestrange8a@lulu.com"/>
    <x v="0"/>
    <x v="1"/>
    <s v="L"/>
    <x v="3"/>
    <n v="4.4550000000000001"/>
    <n v="26.73"/>
    <x v="0"/>
  </r>
  <r>
    <s v="CXI-04933-855"/>
    <x v="110"/>
    <x v="8"/>
    <n v="27"/>
    <x v="0"/>
    <s v="62923-29397-KX"/>
    <s v="E-L-2.5"/>
    <n v="6"/>
    <x v="281"/>
    <s v="ltanti8b@techcrunch.com"/>
    <x v="0"/>
    <x v="1"/>
    <s v="L"/>
    <x v="2"/>
    <n v="34.154999999999994"/>
    <n v="204.92999999999995"/>
    <x v="0"/>
  </r>
  <r>
    <s v="IZU-90429-382"/>
    <x v="182"/>
    <x v="6"/>
    <n v="26"/>
    <x v="2"/>
    <s v="33011-52383-BA"/>
    <s v="A-L-1"/>
    <n v="3"/>
    <x v="282"/>
    <s v="ade8c@1und1.de"/>
    <x v="0"/>
    <x v="2"/>
    <s v="L"/>
    <x v="0"/>
    <n v="12.95"/>
    <n v="38.849999999999994"/>
    <x v="0"/>
  </r>
  <r>
    <s v="WIT-40912-783"/>
    <x v="255"/>
    <x v="0"/>
    <n v="28"/>
    <x v="3"/>
    <s v="86768-91598-FA"/>
    <s v="L-D-0.2"/>
    <n v="4"/>
    <x v="283"/>
    <s v="tjedrachowicz8d@acquirethisname.com"/>
    <x v="0"/>
    <x v="3"/>
    <s v="D"/>
    <x v="3"/>
    <n v="3.8849999999999998"/>
    <n v="15.54"/>
    <x v="0"/>
  </r>
  <r>
    <s v="PSD-57291-590"/>
    <x v="256"/>
    <x v="7"/>
    <n v="24"/>
    <x v="0"/>
    <s v="37191-12203-MX"/>
    <s v="A-M-0.5"/>
    <n v="1"/>
    <x v="284"/>
    <s v="pstonner8e@moonfruit.com"/>
    <x v="0"/>
    <x v="2"/>
    <s v="M"/>
    <x v="1"/>
    <n v="6.75"/>
    <n v="6.75"/>
    <x v="1"/>
  </r>
  <r>
    <s v="GOI-41472-677"/>
    <x v="3"/>
    <x v="3"/>
    <n v="4"/>
    <x v="1"/>
    <s v="16545-76328-JY"/>
    <s v="E-D-2.5"/>
    <n v="4"/>
    <x v="285"/>
    <s v="dtingly8f@goo.ne.jp"/>
    <x v="0"/>
    <x v="1"/>
    <s v="D"/>
    <x v="2"/>
    <n v="27.945"/>
    <n v="111.78"/>
    <x v="0"/>
  </r>
  <r>
    <s v="KTX-17944-494"/>
    <x v="257"/>
    <x v="9"/>
    <n v="29"/>
    <x v="0"/>
    <s v="74330-29286-RO"/>
    <s v="A-L-0.2"/>
    <n v="1"/>
    <x v="286"/>
    <s v="crushe8n@about.me"/>
    <x v="0"/>
    <x v="2"/>
    <s v="L"/>
    <x v="3"/>
    <n v="3.8849999999999998"/>
    <n v="3.8849999999999998"/>
    <x v="0"/>
  </r>
  <r>
    <s v="RDM-99811-230"/>
    <x v="258"/>
    <x v="11"/>
    <n v="27"/>
    <x v="0"/>
    <s v="22349-47389-GY"/>
    <s v="L-M-0.2"/>
    <n v="5"/>
    <x v="287"/>
    <s v="bchecci8h@usa.gov"/>
    <x v="2"/>
    <x v="3"/>
    <s v="M"/>
    <x v="3"/>
    <n v="4.3650000000000002"/>
    <n v="21.825000000000003"/>
    <x v="1"/>
  </r>
  <r>
    <s v="JTU-55897-581"/>
    <x v="259"/>
    <x v="10"/>
    <n v="29"/>
    <x v="3"/>
    <s v="70290-38099-GB"/>
    <s v="R-M-0.2"/>
    <n v="5"/>
    <x v="288"/>
    <s v="jbagot8i@mac.com"/>
    <x v="0"/>
    <x v="0"/>
    <s v="M"/>
    <x v="3"/>
    <n v="2.9849999999999999"/>
    <n v="14.924999999999999"/>
    <x v="1"/>
  </r>
  <r>
    <s v="CRK-07584-240"/>
    <x v="260"/>
    <x v="4"/>
    <n v="31"/>
    <x v="1"/>
    <s v="18741-72071-PP"/>
    <s v="A-M-1"/>
    <n v="3"/>
    <x v="289"/>
    <s v="ebeeble8j@soundcloud.com"/>
    <x v="0"/>
    <x v="2"/>
    <s v="M"/>
    <x v="0"/>
    <n v="11.25"/>
    <n v="33.75"/>
    <x v="0"/>
  </r>
  <r>
    <s v="MKE-75518-399"/>
    <x v="261"/>
    <x v="1"/>
    <n v="17"/>
    <x v="2"/>
    <s v="62588-82624-II"/>
    <s v="A-M-1"/>
    <n v="3"/>
    <x v="290"/>
    <s v="cfluin8k@flickr.com"/>
    <x v="2"/>
    <x v="2"/>
    <s v="M"/>
    <x v="0"/>
    <n v="11.25"/>
    <n v="33.75"/>
    <x v="1"/>
  </r>
  <r>
    <s v="AEL-51169-725"/>
    <x v="262"/>
    <x v="10"/>
    <n v="3"/>
    <x v="3"/>
    <s v="37430-29579-HD"/>
    <s v="L-M-0.2"/>
    <n v="6"/>
    <x v="291"/>
    <s v="ebletsor8l@vinaora.com"/>
    <x v="0"/>
    <x v="3"/>
    <s v="M"/>
    <x v="3"/>
    <n v="4.3650000000000002"/>
    <n v="26.19"/>
    <x v="0"/>
  </r>
  <r>
    <s v="ZGM-83108-823"/>
    <x v="263"/>
    <x v="4"/>
    <n v="25"/>
    <x v="2"/>
    <s v="84132-22322-QT"/>
    <s v="E-L-1"/>
    <n v="1"/>
    <x v="292"/>
    <s v="pbrydell8m@bloglovin.com"/>
    <x v="1"/>
    <x v="1"/>
    <s v="L"/>
    <x v="0"/>
    <n v="14.85"/>
    <n v="14.85"/>
    <x v="1"/>
  </r>
  <r>
    <s v="JBP-78754-392"/>
    <x v="212"/>
    <x v="8"/>
    <n v="30"/>
    <x v="3"/>
    <s v="74330-29286-RO"/>
    <s v="E-M-2.5"/>
    <n v="6"/>
    <x v="286"/>
    <s v="crushe8n@about.me"/>
    <x v="0"/>
    <x v="1"/>
    <s v="M"/>
    <x v="2"/>
    <n v="31.624999999999996"/>
    <n v="189.74999999999997"/>
    <x v="0"/>
  </r>
  <r>
    <s v="RNH-54912-747"/>
    <x v="187"/>
    <x v="5"/>
    <n v="1"/>
    <x v="1"/>
    <s v="37445-17791-NQ"/>
    <s v="R-M-0.5"/>
    <n v="1"/>
    <x v="293"/>
    <s v="nleethem8o@mac.com"/>
    <x v="0"/>
    <x v="0"/>
    <s v="M"/>
    <x v="1"/>
    <n v="5.97"/>
    <n v="5.97"/>
    <x v="0"/>
  </r>
  <r>
    <s v="JDS-33440-914"/>
    <x v="248"/>
    <x v="7"/>
    <n v="28"/>
    <x v="1"/>
    <s v="58511-10548-ZU"/>
    <s v="R-M-1"/>
    <n v="3"/>
    <x v="294"/>
    <s v="anesfield8p@people.com.cn"/>
    <x v="2"/>
    <x v="0"/>
    <s v="M"/>
    <x v="0"/>
    <n v="9.9499999999999993"/>
    <n v="29.849999999999998"/>
    <x v="0"/>
  </r>
  <r>
    <s v="SYX-48878-182"/>
    <x v="264"/>
    <x v="3"/>
    <n v="29"/>
    <x v="1"/>
    <s v="47725-34771-FJ"/>
    <s v="R-D-1"/>
    <n v="5"/>
    <x v="295"/>
    <n v="0"/>
    <x v="0"/>
    <x v="0"/>
    <s v="D"/>
    <x v="0"/>
    <n v="8.9499999999999993"/>
    <n v="44.75"/>
    <x v="1"/>
  </r>
  <r>
    <s v="ZGD-94763-868"/>
    <x v="265"/>
    <x v="9"/>
    <n v="27"/>
    <x v="0"/>
    <s v="53086-67334-KT"/>
    <s v="E-L-2.5"/>
    <n v="1"/>
    <x v="296"/>
    <s v="mbrockway8r@ibm.com"/>
    <x v="0"/>
    <x v="1"/>
    <s v="L"/>
    <x v="2"/>
    <n v="34.154999999999994"/>
    <n v="34.154999999999994"/>
    <x v="0"/>
  </r>
  <r>
    <s v="CZY-70361-485"/>
    <x v="266"/>
    <x v="1"/>
    <n v="25"/>
    <x v="0"/>
    <s v="83308-82257-UN"/>
    <s v="E-L-2.5"/>
    <n v="6"/>
    <x v="297"/>
    <s v="nlush8s@dedecms.com"/>
    <x v="1"/>
    <x v="1"/>
    <s v="L"/>
    <x v="2"/>
    <n v="34.154999999999994"/>
    <n v="204.92999999999995"/>
    <x v="1"/>
  </r>
  <r>
    <s v="RJR-12175-899"/>
    <x v="267"/>
    <x v="6"/>
    <n v="2"/>
    <x v="0"/>
    <s v="37274-08534-FM"/>
    <s v="E-D-0.5"/>
    <n v="3"/>
    <x v="298"/>
    <s v="smcmillian8t@csmonitor.com"/>
    <x v="0"/>
    <x v="1"/>
    <s v="D"/>
    <x v="1"/>
    <n v="7.29"/>
    <n v="21.87"/>
    <x v="1"/>
  </r>
  <r>
    <s v="ELB-07929-407"/>
    <x v="204"/>
    <x v="4"/>
    <n v="2"/>
    <x v="2"/>
    <s v="54004-04664-AA"/>
    <s v="A-M-2.5"/>
    <n v="2"/>
    <x v="299"/>
    <s v="tbennison8u@google.cn"/>
    <x v="0"/>
    <x v="2"/>
    <s v="M"/>
    <x v="2"/>
    <n v="25.874999999999996"/>
    <n v="51.749999999999993"/>
    <x v="0"/>
  </r>
  <r>
    <s v="UJQ-54441-340"/>
    <x v="268"/>
    <x v="2"/>
    <n v="30"/>
    <x v="0"/>
    <s v="26822-19510-SD"/>
    <s v="E-M-0.2"/>
    <n v="2"/>
    <x v="300"/>
    <s v="gtweed8v@yolasite.com"/>
    <x v="0"/>
    <x v="1"/>
    <s v="M"/>
    <x v="3"/>
    <n v="4.125"/>
    <n v="8.25"/>
    <x v="0"/>
  </r>
  <r>
    <s v="UJQ-54441-340"/>
    <x v="268"/>
    <x v="2"/>
    <n v="30"/>
    <x v="0"/>
    <s v="26822-19510-SD"/>
    <s v="A-L-0.2"/>
    <n v="5"/>
    <x v="300"/>
    <s v="gtweed8v@yolasite.com"/>
    <x v="0"/>
    <x v="2"/>
    <s v="L"/>
    <x v="3"/>
    <n v="3.8849999999999998"/>
    <n v="19.424999999999997"/>
    <x v="0"/>
  </r>
  <r>
    <s v="OWY-43108-475"/>
    <x v="269"/>
    <x v="9"/>
    <n v="5"/>
    <x v="3"/>
    <s v="06432-73165-ML"/>
    <s v="A-M-0.2"/>
    <n v="6"/>
    <x v="301"/>
    <s v="ggoggin8x@wix.com"/>
    <x v="1"/>
    <x v="2"/>
    <s v="M"/>
    <x v="3"/>
    <n v="3.375"/>
    <n v="20.25"/>
    <x v="0"/>
  </r>
  <r>
    <s v="GNO-91911-159"/>
    <x v="145"/>
    <x v="9"/>
    <n v="17"/>
    <x v="3"/>
    <s v="96503-31833-CW"/>
    <s v="L-D-0.5"/>
    <n v="3"/>
    <x v="302"/>
    <s v="sjeyness8y@biglobe.ne.jp"/>
    <x v="1"/>
    <x v="3"/>
    <s v="D"/>
    <x v="1"/>
    <n v="7.77"/>
    <n v="23.31"/>
    <x v="1"/>
  </r>
  <r>
    <s v="CNY-06284-066"/>
    <x v="270"/>
    <x v="1"/>
    <n v="26"/>
    <x v="1"/>
    <s v="63985-64148-MG"/>
    <s v="E-D-0.2"/>
    <n v="5"/>
    <x v="303"/>
    <s v="dbonhome8z@shinystat.com"/>
    <x v="0"/>
    <x v="1"/>
    <s v="D"/>
    <x v="3"/>
    <n v="3.645"/>
    <n v="18.225000000000001"/>
    <x v="0"/>
  </r>
  <r>
    <s v="OQS-46321-904"/>
    <x v="271"/>
    <x v="2"/>
    <n v="20"/>
    <x v="0"/>
    <s v="19597-91185-CM"/>
    <s v="E-M-1"/>
    <n v="1"/>
    <x v="304"/>
    <n v="0"/>
    <x v="0"/>
    <x v="1"/>
    <s v="M"/>
    <x v="0"/>
    <n v="13.75"/>
    <n v="13.75"/>
    <x v="1"/>
  </r>
  <r>
    <s v="IBW-87442-480"/>
    <x v="272"/>
    <x v="2"/>
    <n v="14"/>
    <x v="2"/>
    <s v="79814-23626-JR"/>
    <s v="A-L-2.5"/>
    <n v="1"/>
    <x v="305"/>
    <s v="tle91@epa.gov"/>
    <x v="0"/>
    <x v="2"/>
    <s v="L"/>
    <x v="2"/>
    <n v="29.784999999999997"/>
    <n v="29.784999999999997"/>
    <x v="0"/>
  </r>
  <r>
    <s v="DGZ-82537-477"/>
    <x v="252"/>
    <x v="3"/>
    <n v="14"/>
    <x v="3"/>
    <s v="43439-94003-DW"/>
    <s v="R-D-1"/>
    <n v="5"/>
    <x v="306"/>
    <n v="0"/>
    <x v="0"/>
    <x v="0"/>
    <s v="D"/>
    <x v="0"/>
    <n v="8.9499999999999993"/>
    <n v="44.75"/>
    <x v="1"/>
  </r>
  <r>
    <s v="LPS-39089-432"/>
    <x v="273"/>
    <x v="8"/>
    <n v="24"/>
    <x v="0"/>
    <s v="97655-45555-LI"/>
    <s v="R-D-1"/>
    <n v="5"/>
    <x v="307"/>
    <s v="balldridge93@yandex.ru"/>
    <x v="0"/>
    <x v="0"/>
    <s v="D"/>
    <x v="0"/>
    <n v="8.9499999999999993"/>
    <n v="44.75"/>
    <x v="0"/>
  </r>
  <r>
    <s v="MQU-86100-929"/>
    <x v="274"/>
    <x v="1"/>
    <n v="4"/>
    <x v="0"/>
    <s v="64418-01720-VW"/>
    <s v="L-L-0.5"/>
    <n v="4"/>
    <x v="308"/>
    <n v="0"/>
    <x v="0"/>
    <x v="3"/>
    <s v="L"/>
    <x v="1"/>
    <n v="9.51"/>
    <n v="38.04"/>
    <x v="0"/>
  </r>
  <r>
    <s v="XUR-14132-391"/>
    <x v="275"/>
    <x v="3"/>
    <n v="8"/>
    <x v="2"/>
    <s v="96836-09258-RI"/>
    <s v="R-D-0.5"/>
    <n v="4"/>
    <x v="309"/>
    <s v="lgoodger95@guardian.co.uk"/>
    <x v="0"/>
    <x v="0"/>
    <s v="D"/>
    <x v="1"/>
    <n v="5.3699999999999992"/>
    <n v="21.479999999999997"/>
    <x v="0"/>
  </r>
  <r>
    <s v="OVI-27064-381"/>
    <x v="276"/>
    <x v="11"/>
    <n v="13"/>
    <x v="0"/>
    <s v="37274-08534-FM"/>
    <s v="R-D-0.5"/>
    <n v="3"/>
    <x v="298"/>
    <s v="smcmillian8t@csmonitor.com"/>
    <x v="0"/>
    <x v="0"/>
    <s v="D"/>
    <x v="1"/>
    <n v="5.3699999999999992"/>
    <n v="16.11"/>
    <x v="2"/>
  </r>
  <r>
    <s v="SHP-17012-870"/>
    <x v="277"/>
    <x v="1"/>
    <n v="7"/>
    <x v="3"/>
    <s v="69529-07533-CV"/>
    <s v="R-M-2.5"/>
    <n v="1"/>
    <x v="310"/>
    <s v="cdrewett97@wikipedia.org"/>
    <x v="0"/>
    <x v="0"/>
    <s v="M"/>
    <x v="2"/>
    <n v="22.884999999999998"/>
    <n v="22.884999999999998"/>
    <x v="0"/>
  </r>
  <r>
    <s v="FDY-03414-903"/>
    <x v="278"/>
    <x v="3"/>
    <n v="12"/>
    <x v="0"/>
    <s v="94840-49457-UD"/>
    <s v="A-D-0.5"/>
    <n v="3"/>
    <x v="311"/>
    <s v="qparsons98@blogtalkradio.com"/>
    <x v="0"/>
    <x v="2"/>
    <s v="D"/>
    <x v="1"/>
    <n v="5.97"/>
    <n v="17.91"/>
    <x v="0"/>
  </r>
  <r>
    <s v="WXT-85291-143"/>
    <x v="279"/>
    <x v="0"/>
    <n v="4"/>
    <x v="0"/>
    <s v="81414-81273-DK"/>
    <s v="R-M-0.5"/>
    <n v="4"/>
    <x v="312"/>
    <s v="vceely99@auda.org.au"/>
    <x v="0"/>
    <x v="0"/>
    <s v="M"/>
    <x v="1"/>
    <n v="5.97"/>
    <n v="23.88"/>
    <x v="0"/>
  </r>
  <r>
    <s v="QNP-18893-547"/>
    <x v="280"/>
    <x v="7"/>
    <n v="4"/>
    <x v="0"/>
    <s v="76930-61689-CH"/>
    <s v="R-L-1"/>
    <n v="5"/>
    <x v="313"/>
    <n v="0"/>
    <x v="0"/>
    <x v="0"/>
    <s v="L"/>
    <x v="0"/>
    <n v="11.95"/>
    <n v="59.75"/>
    <x v="1"/>
  </r>
  <r>
    <s v="DOH-92927-530"/>
    <x v="281"/>
    <x v="10"/>
    <n v="24"/>
    <x v="3"/>
    <s v="12839-56537-TQ"/>
    <s v="L-L-0.2"/>
    <n v="6"/>
    <x v="314"/>
    <s v="cvasiliev9b@discuz.net"/>
    <x v="0"/>
    <x v="3"/>
    <s v="L"/>
    <x v="3"/>
    <n v="4.7549999999999999"/>
    <n v="28.53"/>
    <x v="0"/>
  </r>
  <r>
    <s v="HGJ-82768-173"/>
    <x v="282"/>
    <x v="3"/>
    <n v="26"/>
    <x v="1"/>
    <s v="62741-01322-HU"/>
    <s v="A-M-1"/>
    <n v="4"/>
    <x v="315"/>
    <s v="tomoylan9c@liveinternet.ru"/>
    <x v="2"/>
    <x v="2"/>
    <s v="M"/>
    <x v="0"/>
    <n v="11.25"/>
    <n v="45"/>
    <x v="1"/>
  </r>
  <r>
    <s v="YPT-95383-088"/>
    <x v="283"/>
    <x v="7"/>
    <n v="3"/>
    <x v="1"/>
    <s v="43439-94003-DW"/>
    <s v="E-D-2.5"/>
    <n v="2"/>
    <x v="306"/>
    <n v="0"/>
    <x v="0"/>
    <x v="1"/>
    <s v="D"/>
    <x v="2"/>
    <n v="27.945"/>
    <n v="55.89"/>
    <x v="2"/>
  </r>
  <r>
    <s v="OYH-16533-767"/>
    <x v="284"/>
    <x v="1"/>
    <n v="13"/>
    <x v="3"/>
    <s v="44932-34838-RM"/>
    <s v="E-L-1"/>
    <n v="4"/>
    <x v="316"/>
    <s v="wfetherston9e@constantcontact.com"/>
    <x v="0"/>
    <x v="1"/>
    <s v="L"/>
    <x v="0"/>
    <n v="14.85"/>
    <n v="59.4"/>
    <x v="1"/>
  </r>
  <r>
    <s v="DWW-28642-549"/>
    <x v="285"/>
    <x v="6"/>
    <n v="1"/>
    <x v="1"/>
    <s v="91181-19412-RQ"/>
    <s v="E-D-0.2"/>
    <n v="2"/>
    <x v="317"/>
    <s v="erasmus9f@techcrunch.com"/>
    <x v="0"/>
    <x v="1"/>
    <s v="D"/>
    <x v="3"/>
    <n v="3.645"/>
    <n v="7.29"/>
    <x v="0"/>
  </r>
  <r>
    <s v="CGO-79583-871"/>
    <x v="286"/>
    <x v="6"/>
    <n v="4"/>
    <x v="0"/>
    <s v="37182-54930-XC"/>
    <s v="E-D-0.5"/>
    <n v="1"/>
    <x v="318"/>
    <s v="wgiorgioni9g@wikipedia.org"/>
    <x v="0"/>
    <x v="1"/>
    <s v="D"/>
    <x v="1"/>
    <n v="7.29"/>
    <n v="7.29"/>
    <x v="0"/>
  </r>
  <r>
    <s v="TFY-52090-386"/>
    <x v="287"/>
    <x v="7"/>
    <n v="13"/>
    <x v="0"/>
    <s v="08613-17327-XT"/>
    <s v="E-L-0.5"/>
    <n v="2"/>
    <x v="319"/>
    <s v="lscargle9h@myspace.com"/>
    <x v="0"/>
    <x v="1"/>
    <s v="L"/>
    <x v="1"/>
    <n v="8.91"/>
    <n v="17.82"/>
    <x v="1"/>
  </r>
  <r>
    <s v="TFY-52090-386"/>
    <x v="287"/>
    <x v="7"/>
    <n v="13"/>
    <x v="0"/>
    <s v="08613-17327-XT"/>
    <s v="L-D-0.5"/>
    <n v="5"/>
    <x v="319"/>
    <s v="lscargle9h@myspace.com"/>
    <x v="0"/>
    <x v="3"/>
    <s v="D"/>
    <x v="1"/>
    <n v="7.77"/>
    <n v="38.849999999999994"/>
    <x v="1"/>
  </r>
  <r>
    <s v="NYY-73968-094"/>
    <x v="288"/>
    <x v="3"/>
    <n v="15"/>
    <x v="0"/>
    <s v="70451-38048-AH"/>
    <s v="R-D-0.5"/>
    <n v="6"/>
    <x v="320"/>
    <s v="nclimance9j@europa.eu"/>
    <x v="0"/>
    <x v="0"/>
    <s v="D"/>
    <x v="1"/>
    <n v="5.3699999999999992"/>
    <n v="32.22"/>
    <x v="1"/>
  </r>
  <r>
    <s v="QEY-71761-460"/>
    <x v="250"/>
    <x v="11"/>
    <n v="29"/>
    <x v="1"/>
    <s v="35442-75769-PL"/>
    <s v="R-M-1"/>
    <n v="2"/>
    <x v="321"/>
    <n v="0"/>
    <x v="1"/>
    <x v="0"/>
    <s v="M"/>
    <x v="0"/>
    <n v="9.9499999999999993"/>
    <n v="19.899999999999999"/>
    <x v="0"/>
  </r>
  <r>
    <s v="GKQ-82603-910"/>
    <x v="289"/>
    <x v="4"/>
    <n v="19"/>
    <x v="3"/>
    <s v="83737-56117-JE"/>
    <s v="R-L-1"/>
    <n v="5"/>
    <x v="322"/>
    <s v="asnazle9l@oracle.com"/>
    <x v="0"/>
    <x v="0"/>
    <s v="L"/>
    <x v="0"/>
    <n v="11.95"/>
    <n v="59.75"/>
    <x v="1"/>
  </r>
  <r>
    <s v="IOB-32673-745"/>
    <x v="290"/>
    <x v="5"/>
    <n v="28"/>
    <x v="1"/>
    <s v="07095-81281-NJ"/>
    <s v="A-L-0.5"/>
    <n v="3"/>
    <x v="323"/>
    <s v="rworg9m@arstechnica.com"/>
    <x v="0"/>
    <x v="2"/>
    <s v="L"/>
    <x v="1"/>
    <n v="7.77"/>
    <n v="23.31"/>
    <x v="0"/>
  </r>
  <r>
    <s v="YAU-98893-150"/>
    <x v="291"/>
    <x v="4"/>
    <n v="15"/>
    <x v="2"/>
    <s v="77043-48851-HG"/>
    <s v="L-M-1"/>
    <n v="3"/>
    <x v="324"/>
    <s v="ldanes9n@umn.edu"/>
    <x v="0"/>
    <x v="3"/>
    <s v="M"/>
    <x v="0"/>
    <n v="14.55"/>
    <n v="43.650000000000006"/>
    <x v="1"/>
  </r>
  <r>
    <s v="XNM-14163-951"/>
    <x v="292"/>
    <x v="9"/>
    <n v="4"/>
    <x v="0"/>
    <s v="78224-60622-KH"/>
    <s v="E-L-2.5"/>
    <n v="6"/>
    <x v="325"/>
    <s v="skeynd9o@narod.ru"/>
    <x v="0"/>
    <x v="1"/>
    <s v="L"/>
    <x v="2"/>
    <n v="34.154999999999994"/>
    <n v="204.92999999999995"/>
    <x v="1"/>
  </r>
  <r>
    <s v="JPB-45297-000"/>
    <x v="293"/>
    <x v="2"/>
    <n v="1"/>
    <x v="2"/>
    <s v="83105-86631-IU"/>
    <s v="R-L-0.2"/>
    <n v="4"/>
    <x v="326"/>
    <s v="ddaveridge9p@arstechnica.com"/>
    <x v="0"/>
    <x v="0"/>
    <s v="L"/>
    <x v="3"/>
    <n v="3.5849999999999995"/>
    <n v="14.339999999999998"/>
    <x v="1"/>
  </r>
  <r>
    <s v="MOU-74341-266"/>
    <x v="294"/>
    <x v="5"/>
    <n v="7"/>
    <x v="0"/>
    <s v="99358-65399-TC"/>
    <s v="A-D-0.5"/>
    <n v="4"/>
    <x v="327"/>
    <s v="jawdry9q@utexas.edu"/>
    <x v="0"/>
    <x v="2"/>
    <s v="D"/>
    <x v="1"/>
    <n v="5.97"/>
    <n v="23.88"/>
    <x v="1"/>
  </r>
  <r>
    <s v="DHJ-87461-571"/>
    <x v="295"/>
    <x v="3"/>
    <n v="23"/>
    <x v="3"/>
    <s v="94525-76037-JP"/>
    <s v="A-M-1"/>
    <n v="2"/>
    <x v="328"/>
    <s v="eryles9r@fastcompany.com"/>
    <x v="0"/>
    <x v="2"/>
    <s v="M"/>
    <x v="0"/>
    <n v="11.25"/>
    <n v="22.5"/>
    <x v="1"/>
  </r>
  <r>
    <s v="DKM-97676-850"/>
    <x v="296"/>
    <x v="1"/>
    <n v="2"/>
    <x v="3"/>
    <s v="43439-94003-DW"/>
    <s v="E-D-0.5"/>
    <n v="5"/>
    <x v="306"/>
    <n v="0"/>
    <x v="0"/>
    <x v="1"/>
    <s v="D"/>
    <x v="1"/>
    <n v="7.29"/>
    <n v="36.450000000000003"/>
    <x v="2"/>
  </r>
  <r>
    <s v="UEB-09112-118"/>
    <x v="297"/>
    <x v="4"/>
    <n v="30"/>
    <x v="3"/>
    <s v="82718-93677-XO"/>
    <s v="A-M-0.5"/>
    <n v="4"/>
    <x v="329"/>
    <n v="0"/>
    <x v="0"/>
    <x v="2"/>
    <s v="M"/>
    <x v="1"/>
    <n v="6.75"/>
    <n v="27"/>
    <x v="0"/>
  </r>
  <r>
    <s v="ORZ-67699-748"/>
    <x v="298"/>
    <x v="10"/>
    <n v="15"/>
    <x v="3"/>
    <s v="44708-78241-DF"/>
    <s v="A-M-2.5"/>
    <n v="6"/>
    <x v="330"/>
    <s v="jcaldicott9u@usda.gov"/>
    <x v="0"/>
    <x v="2"/>
    <s v="M"/>
    <x v="2"/>
    <n v="25.874999999999996"/>
    <n v="155.24999999999997"/>
    <x v="1"/>
  </r>
  <r>
    <s v="JXP-28398-485"/>
    <x v="299"/>
    <x v="1"/>
    <n v="11"/>
    <x v="1"/>
    <s v="23039-93032-FN"/>
    <s v="A-D-2.5"/>
    <n v="5"/>
    <x v="331"/>
    <s v="mvedmore9v@a8.net"/>
    <x v="0"/>
    <x v="2"/>
    <s v="D"/>
    <x v="2"/>
    <n v="22.884999999999998"/>
    <n v="114.42499999999998"/>
    <x v="0"/>
  </r>
  <r>
    <s v="WWH-92259-198"/>
    <x v="300"/>
    <x v="6"/>
    <n v="11"/>
    <x v="2"/>
    <s v="35256-12529-FT"/>
    <s v="L-D-1"/>
    <n v="4"/>
    <x v="332"/>
    <s v="wromao9w@chronoengine.com"/>
    <x v="0"/>
    <x v="3"/>
    <s v="D"/>
    <x v="0"/>
    <n v="12.95"/>
    <n v="51.8"/>
    <x v="0"/>
  </r>
  <r>
    <s v="FLR-82914-153"/>
    <x v="301"/>
    <x v="0"/>
    <n v="9"/>
    <x v="1"/>
    <s v="86100-33488-WP"/>
    <s v="A-M-2.5"/>
    <n v="6"/>
    <x v="333"/>
    <n v="0"/>
    <x v="0"/>
    <x v="2"/>
    <s v="M"/>
    <x v="2"/>
    <n v="25.874999999999996"/>
    <n v="155.24999999999997"/>
    <x v="1"/>
  </r>
  <r>
    <s v="AMB-93600-000"/>
    <x v="302"/>
    <x v="5"/>
    <n v="14"/>
    <x v="0"/>
    <s v="64435-53100-WM"/>
    <s v="A-L-2.5"/>
    <n v="1"/>
    <x v="334"/>
    <s v="tcotmore9y@amazonaws.com"/>
    <x v="0"/>
    <x v="2"/>
    <s v="L"/>
    <x v="2"/>
    <n v="29.784999999999997"/>
    <n v="29.784999999999997"/>
    <x v="1"/>
  </r>
  <r>
    <s v="FEP-36895-658"/>
    <x v="303"/>
    <x v="8"/>
    <n v="8"/>
    <x v="0"/>
    <s v="44699-43836-UH"/>
    <s v="R-L-0.2"/>
    <n v="6"/>
    <x v="335"/>
    <s v="yskipsey9z@spotify.com"/>
    <x v="2"/>
    <x v="0"/>
    <s v="L"/>
    <x v="3"/>
    <n v="3.5849999999999995"/>
    <n v="21.509999999999998"/>
    <x v="1"/>
  </r>
  <r>
    <s v="RXW-91413-276"/>
    <x v="304"/>
    <x v="3"/>
    <n v="15"/>
    <x v="3"/>
    <s v="29588-35679-RG"/>
    <s v="R-D-2.5"/>
    <n v="2"/>
    <x v="336"/>
    <s v="ncorpsa0@gmpg.org"/>
    <x v="0"/>
    <x v="0"/>
    <s v="D"/>
    <x v="2"/>
    <n v="20.584999999999997"/>
    <n v="41.169999999999995"/>
    <x v="1"/>
  </r>
  <r>
    <s v="RXW-91413-276"/>
    <x v="304"/>
    <x v="3"/>
    <n v="15"/>
    <x v="3"/>
    <s v="29588-35679-RG"/>
    <s v="R-M-0.5"/>
    <n v="1"/>
    <x v="336"/>
    <s v="ncorpsa0@gmpg.org"/>
    <x v="0"/>
    <x v="0"/>
    <s v="M"/>
    <x v="1"/>
    <n v="5.97"/>
    <n v="5.97"/>
    <x v="1"/>
  </r>
  <r>
    <s v="SDB-77492-188"/>
    <x v="305"/>
    <x v="5"/>
    <n v="5"/>
    <x v="2"/>
    <s v="64815-54078-HH"/>
    <s v="E-L-1"/>
    <n v="5"/>
    <x v="337"/>
    <s v="fbabbera2@stanford.edu"/>
    <x v="0"/>
    <x v="1"/>
    <s v="L"/>
    <x v="0"/>
    <n v="14.85"/>
    <n v="74.25"/>
    <x v="0"/>
  </r>
  <r>
    <s v="RZN-65182-395"/>
    <x v="196"/>
    <x v="6"/>
    <n v="27"/>
    <x v="1"/>
    <s v="59572-41990-XY"/>
    <s v="L-M-1"/>
    <n v="6"/>
    <x v="338"/>
    <s v="kloxtona3@opensource.org"/>
    <x v="0"/>
    <x v="3"/>
    <s v="M"/>
    <x v="0"/>
    <n v="14.55"/>
    <n v="87.300000000000011"/>
    <x v="1"/>
  </r>
  <r>
    <s v="HDQ-86094-507"/>
    <x v="110"/>
    <x v="8"/>
    <n v="27"/>
    <x v="0"/>
    <s v="32481-61533-ZJ"/>
    <s v="E-D-1"/>
    <n v="6"/>
    <x v="339"/>
    <s v="ptoffula4@posterous.com"/>
    <x v="0"/>
    <x v="1"/>
    <s v="D"/>
    <x v="0"/>
    <n v="12.15"/>
    <n v="72.900000000000006"/>
    <x v="0"/>
  </r>
  <r>
    <s v="YXO-79631-417"/>
    <x v="24"/>
    <x v="0"/>
    <n v="25"/>
    <x v="1"/>
    <s v="31587-92570-HL"/>
    <s v="L-D-0.5"/>
    <n v="1"/>
    <x v="340"/>
    <s v="cgwinnetta5@behance.net"/>
    <x v="0"/>
    <x v="3"/>
    <s v="D"/>
    <x v="1"/>
    <n v="7.77"/>
    <n v="7.77"/>
    <x v="1"/>
  </r>
  <r>
    <s v="SNF-57032-096"/>
    <x v="306"/>
    <x v="10"/>
    <n v="13"/>
    <x v="3"/>
    <s v="93832-04799-ID"/>
    <s v="E-D-0.5"/>
    <n v="6"/>
    <x v="341"/>
    <n v="0"/>
    <x v="0"/>
    <x v="1"/>
    <s v="D"/>
    <x v="1"/>
    <n v="7.29"/>
    <n v="43.74"/>
    <x v="1"/>
  </r>
  <r>
    <s v="DGL-29648-995"/>
    <x v="307"/>
    <x v="2"/>
    <n v="16"/>
    <x v="1"/>
    <s v="59367-30821-ZQ"/>
    <s v="L-M-0.2"/>
    <n v="2"/>
    <x v="342"/>
    <n v="0"/>
    <x v="0"/>
    <x v="3"/>
    <s v="M"/>
    <x v="3"/>
    <n v="4.3650000000000002"/>
    <n v="8.73"/>
    <x v="0"/>
  </r>
  <r>
    <s v="GPU-65651-504"/>
    <x v="308"/>
    <x v="5"/>
    <n v="11"/>
    <x v="2"/>
    <s v="83947-45528-ET"/>
    <s v="E-M-2.5"/>
    <n v="2"/>
    <x v="343"/>
    <s v="lflaoniera8@wordpress.org"/>
    <x v="0"/>
    <x v="1"/>
    <s v="M"/>
    <x v="2"/>
    <n v="31.624999999999996"/>
    <n v="63.249999999999993"/>
    <x v="1"/>
  </r>
  <r>
    <s v="OJU-34452-896"/>
    <x v="309"/>
    <x v="10"/>
    <n v="4"/>
    <x v="0"/>
    <s v="60799-92593-CX"/>
    <s v="E-L-0.5"/>
    <n v="1"/>
    <x v="344"/>
    <n v="0"/>
    <x v="0"/>
    <x v="1"/>
    <s v="L"/>
    <x v="1"/>
    <n v="8.91"/>
    <n v="8.91"/>
    <x v="0"/>
  </r>
  <r>
    <s v="GZS-50547-887"/>
    <x v="310"/>
    <x v="10"/>
    <n v="5"/>
    <x v="0"/>
    <s v="61600-55136-UM"/>
    <s v="E-D-1"/>
    <n v="2"/>
    <x v="345"/>
    <s v="ccatchesideaa@macromedia.com"/>
    <x v="0"/>
    <x v="1"/>
    <s v="D"/>
    <x v="0"/>
    <n v="12.15"/>
    <n v="24.3"/>
    <x v="0"/>
  </r>
  <r>
    <s v="ESR-54041-053"/>
    <x v="311"/>
    <x v="5"/>
    <n v="24"/>
    <x v="2"/>
    <s v="59771-90302-OF"/>
    <s v="A-L-0.5"/>
    <n v="6"/>
    <x v="346"/>
    <s v="cgibbonsonab@accuweather.com"/>
    <x v="0"/>
    <x v="2"/>
    <s v="L"/>
    <x v="1"/>
    <n v="7.77"/>
    <n v="46.62"/>
    <x v="0"/>
  </r>
  <r>
    <s v="OGD-10781-526"/>
    <x v="132"/>
    <x v="7"/>
    <n v="4"/>
    <x v="3"/>
    <s v="16880-78077-FB"/>
    <s v="R-L-0.5"/>
    <n v="6"/>
    <x v="347"/>
    <s v="tfarraac@behance.net"/>
    <x v="0"/>
    <x v="0"/>
    <s v="L"/>
    <x v="1"/>
    <n v="7.169999999999999"/>
    <n v="43.019999999999996"/>
    <x v="1"/>
  </r>
  <r>
    <s v="FVH-29271-315"/>
    <x v="312"/>
    <x v="1"/>
    <n v="30"/>
    <x v="2"/>
    <s v="74415-50873-FC"/>
    <s v="A-D-0.5"/>
    <n v="3"/>
    <x v="348"/>
    <n v="0"/>
    <x v="1"/>
    <x v="2"/>
    <s v="D"/>
    <x v="1"/>
    <n v="5.97"/>
    <n v="17.91"/>
    <x v="0"/>
  </r>
  <r>
    <s v="BNZ-20544-633"/>
    <x v="313"/>
    <x v="7"/>
    <n v="21"/>
    <x v="3"/>
    <s v="31798-95707-NR"/>
    <s v="L-L-0.5"/>
    <n v="4"/>
    <x v="349"/>
    <s v="gbamfieldae@yellowpages.com"/>
    <x v="0"/>
    <x v="3"/>
    <s v="L"/>
    <x v="1"/>
    <n v="9.51"/>
    <n v="38.04"/>
    <x v="0"/>
  </r>
  <r>
    <s v="FUX-85791-078"/>
    <x v="156"/>
    <x v="7"/>
    <n v="16"/>
    <x v="3"/>
    <s v="59122-08794-WT"/>
    <s v="A-M-0.2"/>
    <n v="2"/>
    <x v="350"/>
    <s v="whollingdaleaf@about.me"/>
    <x v="0"/>
    <x v="2"/>
    <s v="M"/>
    <x v="3"/>
    <n v="3.375"/>
    <n v="6.75"/>
    <x v="0"/>
  </r>
  <r>
    <s v="YXP-20078-116"/>
    <x v="314"/>
    <x v="0"/>
    <n v="23"/>
    <x v="3"/>
    <s v="37238-52421-JJ"/>
    <s v="R-M-0.5"/>
    <n v="1"/>
    <x v="351"/>
    <s v="jdeag@xrea.com"/>
    <x v="0"/>
    <x v="0"/>
    <s v="M"/>
    <x v="1"/>
    <n v="5.97"/>
    <n v="5.97"/>
    <x v="0"/>
  </r>
  <r>
    <s v="VQV-59984-866"/>
    <x v="315"/>
    <x v="6"/>
    <n v="8"/>
    <x v="0"/>
    <s v="48854-01899-FN"/>
    <s v="R-D-0.2"/>
    <n v="3"/>
    <x v="352"/>
    <s v="vskulletah@tinyurl.com"/>
    <x v="1"/>
    <x v="0"/>
    <s v="D"/>
    <x v="3"/>
    <n v="2.6849999999999996"/>
    <n v="8.0549999999999997"/>
    <x v="1"/>
  </r>
  <r>
    <s v="JEH-37276-048"/>
    <x v="316"/>
    <x v="1"/>
    <n v="30"/>
    <x v="1"/>
    <s v="80896-38819-DW"/>
    <s v="A-L-0.5"/>
    <n v="3"/>
    <x v="353"/>
    <s v="jrudeforthai@wunderground.com"/>
    <x v="1"/>
    <x v="2"/>
    <s v="L"/>
    <x v="1"/>
    <n v="7.77"/>
    <n v="23.31"/>
    <x v="0"/>
  </r>
  <r>
    <s v="VYD-28555-589"/>
    <x v="317"/>
    <x v="3"/>
    <n v="13"/>
    <x v="0"/>
    <s v="29814-01459-RC"/>
    <s v="R-L-0.5"/>
    <n v="6"/>
    <x v="354"/>
    <s v="atomaszewskiaj@answers.com"/>
    <x v="2"/>
    <x v="0"/>
    <s v="L"/>
    <x v="1"/>
    <n v="7.169999999999999"/>
    <n v="43.019999999999996"/>
    <x v="0"/>
  </r>
  <r>
    <s v="WUG-76466-650"/>
    <x v="318"/>
    <x v="10"/>
    <n v="22"/>
    <x v="1"/>
    <s v="43439-94003-DW"/>
    <s v="L-D-0.5"/>
    <n v="3"/>
    <x v="306"/>
    <n v="0"/>
    <x v="0"/>
    <x v="3"/>
    <s v="D"/>
    <x v="1"/>
    <n v="7.77"/>
    <n v="23.31"/>
    <x v="2"/>
  </r>
  <r>
    <s v="RJV-08261-583"/>
    <x v="182"/>
    <x v="6"/>
    <n v="26"/>
    <x v="2"/>
    <s v="48497-29281-FE"/>
    <s v="A-D-0.2"/>
    <n v="5"/>
    <x v="355"/>
    <s v="pbessal@qq.com"/>
    <x v="0"/>
    <x v="2"/>
    <s v="D"/>
    <x v="3"/>
    <n v="2.9849999999999999"/>
    <n v="14.924999999999999"/>
    <x v="0"/>
  </r>
  <r>
    <s v="PMR-56062-609"/>
    <x v="319"/>
    <x v="4"/>
    <n v="10"/>
    <x v="3"/>
    <s v="43605-12616-YH"/>
    <s v="E-D-0.5"/>
    <n v="3"/>
    <x v="356"/>
    <s v="ewindressam@marketwatch.com"/>
    <x v="0"/>
    <x v="1"/>
    <s v="D"/>
    <x v="1"/>
    <n v="7.29"/>
    <n v="21.87"/>
    <x v="1"/>
  </r>
  <r>
    <s v="XLD-12920-505"/>
    <x v="320"/>
    <x v="5"/>
    <n v="1"/>
    <x v="0"/>
    <s v="21907-75962-VB"/>
    <s v="E-L-0.5"/>
    <n v="6"/>
    <x v="357"/>
    <n v="0"/>
    <x v="0"/>
    <x v="1"/>
    <s v="L"/>
    <x v="1"/>
    <n v="8.91"/>
    <n v="53.46"/>
    <x v="0"/>
  </r>
  <r>
    <s v="UBW-50312-037"/>
    <x v="321"/>
    <x v="10"/>
    <n v="9"/>
    <x v="3"/>
    <s v="69503-12127-YD"/>
    <s v="A-L-2.5"/>
    <n v="4"/>
    <x v="358"/>
    <n v="0"/>
    <x v="0"/>
    <x v="2"/>
    <s v="L"/>
    <x v="2"/>
    <n v="29.784999999999997"/>
    <n v="119.13999999999999"/>
    <x v="1"/>
  </r>
  <r>
    <s v="QAW-05889-019"/>
    <x v="322"/>
    <x v="9"/>
    <n v="29"/>
    <x v="1"/>
    <s v="68810-07329-EU"/>
    <s v="L-M-0.5"/>
    <n v="5"/>
    <x v="359"/>
    <s v="vbaumadierap@google.cn"/>
    <x v="0"/>
    <x v="3"/>
    <s v="M"/>
    <x v="1"/>
    <n v="8.73"/>
    <n v="43.650000000000006"/>
    <x v="0"/>
  </r>
  <r>
    <s v="EPT-12715-397"/>
    <x v="128"/>
    <x v="0"/>
    <n v="9"/>
    <x v="3"/>
    <s v="08478-75251-OG"/>
    <s v="A-D-0.2"/>
    <n v="6"/>
    <x v="360"/>
    <n v="0"/>
    <x v="0"/>
    <x v="2"/>
    <s v="D"/>
    <x v="3"/>
    <n v="2.9849999999999999"/>
    <n v="17.91"/>
    <x v="0"/>
  </r>
  <r>
    <s v="DHT-93810-053"/>
    <x v="323"/>
    <x v="0"/>
    <n v="16"/>
    <x v="1"/>
    <s v="17005-82030-EA"/>
    <s v="E-L-1"/>
    <n v="5"/>
    <x v="361"/>
    <s v="sweldsar@wired.com"/>
    <x v="0"/>
    <x v="1"/>
    <s v="L"/>
    <x v="0"/>
    <n v="14.85"/>
    <n v="74.25"/>
    <x v="0"/>
  </r>
  <r>
    <s v="DMY-96037-963"/>
    <x v="324"/>
    <x v="7"/>
    <n v="26"/>
    <x v="3"/>
    <s v="42179-95059-DO"/>
    <s v="L-D-0.2"/>
    <n v="3"/>
    <x v="362"/>
    <s v="msarvaras@artisteer.com"/>
    <x v="0"/>
    <x v="3"/>
    <s v="D"/>
    <x v="3"/>
    <n v="3.8849999999999998"/>
    <n v="11.654999999999999"/>
    <x v="0"/>
  </r>
  <r>
    <s v="MBM-55936-917"/>
    <x v="325"/>
    <x v="6"/>
    <n v="12"/>
    <x v="0"/>
    <s v="55989-39849-WO"/>
    <s v="L-D-0.5"/>
    <n v="3"/>
    <x v="363"/>
    <s v="ahavickat@nsw.gov.au"/>
    <x v="0"/>
    <x v="3"/>
    <s v="D"/>
    <x v="1"/>
    <n v="7.77"/>
    <n v="23.31"/>
    <x v="0"/>
  </r>
  <r>
    <s v="TPA-93614-840"/>
    <x v="326"/>
    <x v="10"/>
    <n v="18"/>
    <x v="1"/>
    <s v="28932-49296-TM"/>
    <s v="E-D-0.5"/>
    <n v="2"/>
    <x v="364"/>
    <s v="sdivinyau@ask.com"/>
    <x v="0"/>
    <x v="1"/>
    <s v="D"/>
    <x v="1"/>
    <n v="7.29"/>
    <n v="14.58"/>
    <x v="0"/>
  </r>
  <r>
    <s v="WDM-77521-710"/>
    <x v="327"/>
    <x v="7"/>
    <n v="29"/>
    <x v="3"/>
    <s v="86144-10144-CB"/>
    <s v="A-M-0.5"/>
    <n v="2"/>
    <x v="365"/>
    <s v="inorquoyav@businessweek.com"/>
    <x v="0"/>
    <x v="2"/>
    <s v="M"/>
    <x v="1"/>
    <n v="6.75"/>
    <n v="13.5"/>
    <x v="1"/>
  </r>
  <r>
    <s v="EIP-19142-462"/>
    <x v="328"/>
    <x v="0"/>
    <n v="6"/>
    <x v="1"/>
    <s v="60973-72562-DQ"/>
    <s v="E-L-1"/>
    <n v="6"/>
    <x v="366"/>
    <s v="aiddisonaw@usa.gov"/>
    <x v="0"/>
    <x v="1"/>
    <s v="L"/>
    <x v="0"/>
    <n v="14.85"/>
    <n v="89.1"/>
    <x v="1"/>
  </r>
  <r>
    <s v="EIP-19142-462"/>
    <x v="328"/>
    <x v="0"/>
    <n v="6"/>
    <x v="1"/>
    <s v="60973-72562-DQ"/>
    <s v="A-L-0.2"/>
    <n v="1"/>
    <x v="366"/>
    <s v="aiddisonaw@usa.gov"/>
    <x v="0"/>
    <x v="2"/>
    <s v="L"/>
    <x v="3"/>
    <n v="3.8849999999999998"/>
    <n v="3.8849999999999998"/>
    <x v="1"/>
  </r>
  <r>
    <s v="ZZL-76364-387"/>
    <x v="128"/>
    <x v="0"/>
    <n v="9"/>
    <x v="3"/>
    <s v="11263-86515-VU"/>
    <s v="R-L-2.5"/>
    <n v="4"/>
    <x v="367"/>
    <s v="rlongfielday@bluehost.com"/>
    <x v="0"/>
    <x v="0"/>
    <s v="L"/>
    <x v="2"/>
    <n v="27.484999999999996"/>
    <n v="109.93999999999998"/>
    <x v="1"/>
  </r>
  <r>
    <s v="GMF-18638-786"/>
    <x v="329"/>
    <x v="0"/>
    <n v="26"/>
    <x v="1"/>
    <s v="60004-62976-NI"/>
    <s v="L-D-0.5"/>
    <n v="6"/>
    <x v="368"/>
    <s v="gkislingburyaz@samsung.com"/>
    <x v="0"/>
    <x v="3"/>
    <s v="D"/>
    <x v="1"/>
    <n v="7.77"/>
    <n v="46.62"/>
    <x v="0"/>
  </r>
  <r>
    <s v="TDJ-20844-787"/>
    <x v="330"/>
    <x v="11"/>
    <n v="5"/>
    <x v="3"/>
    <s v="77876-28498-HI"/>
    <s v="A-L-0.5"/>
    <n v="5"/>
    <x v="369"/>
    <s v="xgibbonsb0@artisteer.com"/>
    <x v="0"/>
    <x v="2"/>
    <s v="L"/>
    <x v="1"/>
    <n v="7.77"/>
    <n v="38.849999999999994"/>
    <x v="1"/>
  </r>
  <r>
    <s v="BWK-39400-446"/>
    <x v="331"/>
    <x v="0"/>
    <n v="12"/>
    <x v="0"/>
    <s v="61302-06948-EH"/>
    <s v="L-D-0.5"/>
    <n v="4"/>
    <x v="370"/>
    <s v="fparresb1@imageshack.us"/>
    <x v="0"/>
    <x v="3"/>
    <s v="D"/>
    <x v="1"/>
    <n v="7.77"/>
    <n v="31.08"/>
    <x v="0"/>
  </r>
  <r>
    <s v="LCB-02099-995"/>
    <x v="332"/>
    <x v="2"/>
    <n v="31"/>
    <x v="0"/>
    <s v="06757-96251-UH"/>
    <s v="A-D-0.2"/>
    <n v="6"/>
    <x v="371"/>
    <s v="gsibrayb2@wsj.com"/>
    <x v="0"/>
    <x v="2"/>
    <s v="D"/>
    <x v="3"/>
    <n v="2.9849999999999999"/>
    <n v="17.91"/>
    <x v="0"/>
  </r>
  <r>
    <s v="UBA-43678-174"/>
    <x v="333"/>
    <x v="6"/>
    <n v="15"/>
    <x v="0"/>
    <s v="44530-75983-OD"/>
    <s v="E-D-2.5"/>
    <n v="6"/>
    <x v="372"/>
    <s v="ihotchkinb3@mit.edu"/>
    <x v="2"/>
    <x v="1"/>
    <s v="D"/>
    <x v="2"/>
    <n v="27.945"/>
    <n v="167.67000000000002"/>
    <x v="1"/>
  </r>
  <r>
    <s v="UDH-24280-432"/>
    <x v="334"/>
    <x v="5"/>
    <n v="16"/>
    <x v="1"/>
    <s v="44865-58249-RY"/>
    <s v="L-L-1"/>
    <n v="4"/>
    <x v="373"/>
    <s v="nbroadberrieb4@gnu.org"/>
    <x v="0"/>
    <x v="3"/>
    <s v="L"/>
    <x v="0"/>
    <n v="15.85"/>
    <n v="63.4"/>
    <x v="1"/>
  </r>
  <r>
    <s v="IDQ-20193-502"/>
    <x v="335"/>
    <x v="5"/>
    <n v="6"/>
    <x v="0"/>
    <s v="36021-61205-DF"/>
    <s v="L-M-0.2"/>
    <n v="2"/>
    <x v="374"/>
    <s v="rpithcockb5@yellowbook.com"/>
    <x v="0"/>
    <x v="3"/>
    <s v="M"/>
    <x v="3"/>
    <n v="4.3650000000000002"/>
    <n v="8.73"/>
    <x v="0"/>
  </r>
  <r>
    <s v="DJG-14442-608"/>
    <x v="336"/>
    <x v="10"/>
    <n v="6"/>
    <x v="0"/>
    <s v="75716-12782-SS"/>
    <s v="R-D-1"/>
    <n v="3"/>
    <x v="375"/>
    <s v="gcroysdaleb6@nih.gov"/>
    <x v="0"/>
    <x v="0"/>
    <s v="D"/>
    <x v="0"/>
    <n v="8.9499999999999993"/>
    <n v="26.849999999999998"/>
    <x v="0"/>
  </r>
  <r>
    <s v="DWB-61381-370"/>
    <x v="337"/>
    <x v="8"/>
    <n v="9"/>
    <x v="1"/>
    <s v="11812-00461-KH"/>
    <s v="L-L-0.2"/>
    <n v="2"/>
    <x v="376"/>
    <s v="bgozzettb7@github.com"/>
    <x v="0"/>
    <x v="3"/>
    <s v="L"/>
    <x v="3"/>
    <n v="4.7549999999999999"/>
    <n v="9.51"/>
    <x v="1"/>
  </r>
  <r>
    <s v="FRD-17347-990"/>
    <x v="80"/>
    <x v="5"/>
    <n v="20"/>
    <x v="3"/>
    <s v="46681-78850-ZW"/>
    <s v="A-D-1"/>
    <n v="4"/>
    <x v="377"/>
    <s v="tcraggsb8@house.gov"/>
    <x v="1"/>
    <x v="2"/>
    <s v="D"/>
    <x v="0"/>
    <n v="9.9499999999999993"/>
    <n v="39.799999999999997"/>
    <x v="1"/>
  </r>
  <r>
    <s v="YPP-27450-525"/>
    <x v="338"/>
    <x v="9"/>
    <n v="2"/>
    <x v="3"/>
    <s v="01932-87052-KO"/>
    <s v="E-M-0.5"/>
    <n v="3"/>
    <x v="378"/>
    <s v="lcullrfordb9@xing.com"/>
    <x v="0"/>
    <x v="1"/>
    <s v="M"/>
    <x v="1"/>
    <n v="8.25"/>
    <n v="24.75"/>
    <x v="0"/>
  </r>
  <r>
    <s v="EFC-39577-424"/>
    <x v="339"/>
    <x v="3"/>
    <n v="8"/>
    <x v="1"/>
    <s v="16046-34805-ZF"/>
    <s v="E-M-1"/>
    <n v="5"/>
    <x v="379"/>
    <s v="arizonba@xing.com"/>
    <x v="0"/>
    <x v="1"/>
    <s v="M"/>
    <x v="0"/>
    <n v="13.75"/>
    <n v="68.75"/>
    <x v="0"/>
  </r>
  <r>
    <s v="LAW-80062-016"/>
    <x v="340"/>
    <x v="10"/>
    <n v="3"/>
    <x v="2"/>
    <s v="34546-70516-LR"/>
    <s v="E-M-0.5"/>
    <n v="6"/>
    <x v="380"/>
    <n v="0"/>
    <x v="1"/>
    <x v="1"/>
    <s v="M"/>
    <x v="1"/>
    <n v="8.25"/>
    <n v="49.5"/>
    <x v="1"/>
  </r>
  <r>
    <s v="WKL-27981-758"/>
    <x v="177"/>
    <x v="8"/>
    <n v="8"/>
    <x v="2"/>
    <s v="73699-93557-FZ"/>
    <s v="A-M-2.5"/>
    <n v="2"/>
    <x v="381"/>
    <s v="fmiellbc@spiegel.de"/>
    <x v="0"/>
    <x v="2"/>
    <s v="M"/>
    <x v="2"/>
    <n v="25.874999999999996"/>
    <n v="51.749999999999993"/>
    <x v="0"/>
  </r>
  <r>
    <s v="VRT-39834-265"/>
    <x v="341"/>
    <x v="4"/>
    <n v="7"/>
    <x v="1"/>
    <s v="86686-37462-CK"/>
    <s v="L-L-1"/>
    <n v="3"/>
    <x v="382"/>
    <n v="0"/>
    <x v="1"/>
    <x v="3"/>
    <s v="L"/>
    <x v="0"/>
    <n v="15.85"/>
    <n v="47.55"/>
    <x v="0"/>
  </r>
  <r>
    <s v="QTC-71005-730"/>
    <x v="342"/>
    <x v="0"/>
    <n v="2"/>
    <x v="1"/>
    <s v="14298-02150-KH"/>
    <s v="A-L-0.2"/>
    <n v="4"/>
    <x v="383"/>
    <n v="0"/>
    <x v="0"/>
    <x v="2"/>
    <s v="L"/>
    <x v="3"/>
    <n v="3.8849999999999998"/>
    <n v="15.54"/>
    <x v="1"/>
  </r>
  <r>
    <s v="TNX-09857-717"/>
    <x v="343"/>
    <x v="11"/>
    <n v="4"/>
    <x v="1"/>
    <s v="48675-07824-HJ"/>
    <s v="L-M-1"/>
    <n v="6"/>
    <x v="384"/>
    <n v="0"/>
    <x v="0"/>
    <x v="3"/>
    <s v="M"/>
    <x v="0"/>
    <n v="14.55"/>
    <n v="87.300000000000011"/>
    <x v="0"/>
  </r>
  <r>
    <s v="JZV-43874-185"/>
    <x v="344"/>
    <x v="3"/>
    <n v="2"/>
    <x v="1"/>
    <s v="18551-80943-YQ"/>
    <s v="A-M-1"/>
    <n v="5"/>
    <x v="385"/>
    <n v="0"/>
    <x v="0"/>
    <x v="2"/>
    <s v="M"/>
    <x v="0"/>
    <n v="11.25"/>
    <n v="56.25"/>
    <x v="0"/>
  </r>
  <r>
    <s v="ICF-17486-106"/>
    <x v="47"/>
    <x v="4"/>
    <n v="27"/>
    <x v="3"/>
    <s v="19196-09748-DB"/>
    <s v="L-L-2.5"/>
    <n v="1"/>
    <x v="386"/>
    <s v="wspringallbh@jugem.jp"/>
    <x v="0"/>
    <x v="3"/>
    <s v="L"/>
    <x v="2"/>
    <n v="36.454999999999998"/>
    <n v="36.454999999999998"/>
    <x v="0"/>
  </r>
  <r>
    <s v="BMK-49520-383"/>
    <x v="345"/>
    <x v="9"/>
    <n v="3"/>
    <x v="0"/>
    <s v="72233-08665-IP"/>
    <s v="R-L-0.2"/>
    <n v="3"/>
    <x v="387"/>
    <n v="0"/>
    <x v="0"/>
    <x v="0"/>
    <s v="L"/>
    <x v="3"/>
    <n v="3.5849999999999995"/>
    <n v="10.754999999999999"/>
    <x v="0"/>
  </r>
  <r>
    <s v="HTS-15020-632"/>
    <x v="169"/>
    <x v="3"/>
    <n v="6"/>
    <x v="0"/>
    <s v="53817-13148-RK"/>
    <s v="R-M-0.2"/>
    <n v="3"/>
    <x v="388"/>
    <s v="ghawkyensbj@census.gov"/>
    <x v="0"/>
    <x v="0"/>
    <s v="M"/>
    <x v="3"/>
    <n v="2.9849999999999999"/>
    <n v="8.9550000000000001"/>
    <x v="1"/>
  </r>
  <r>
    <s v="YLE-18247-749"/>
    <x v="346"/>
    <x v="6"/>
    <n v="11"/>
    <x v="3"/>
    <s v="92227-49331-QR"/>
    <s v="A-L-0.5"/>
    <n v="3"/>
    <x v="389"/>
    <n v="0"/>
    <x v="0"/>
    <x v="2"/>
    <s v="L"/>
    <x v="1"/>
    <n v="7.77"/>
    <n v="23.31"/>
    <x v="0"/>
  </r>
  <r>
    <s v="KJJ-12573-591"/>
    <x v="347"/>
    <x v="0"/>
    <n v="18"/>
    <x v="1"/>
    <s v="12997-41076-FQ"/>
    <s v="A-L-2.5"/>
    <n v="1"/>
    <x v="390"/>
    <n v="0"/>
    <x v="0"/>
    <x v="2"/>
    <s v="L"/>
    <x v="2"/>
    <n v="29.784999999999997"/>
    <n v="29.784999999999997"/>
    <x v="0"/>
  </r>
  <r>
    <s v="RGU-43561-950"/>
    <x v="348"/>
    <x v="11"/>
    <n v="7"/>
    <x v="3"/>
    <s v="44220-00348-MB"/>
    <s v="A-L-2.5"/>
    <n v="5"/>
    <x v="391"/>
    <s v="bmcgilvrabm@so-net.ne.jp"/>
    <x v="0"/>
    <x v="2"/>
    <s v="L"/>
    <x v="2"/>
    <n v="29.784999999999997"/>
    <n v="148.92499999999998"/>
    <x v="0"/>
  </r>
  <r>
    <s v="JSN-73975-443"/>
    <x v="349"/>
    <x v="1"/>
    <n v="27"/>
    <x v="2"/>
    <s v="93047-98331-DD"/>
    <s v="L-M-0.5"/>
    <n v="1"/>
    <x v="392"/>
    <s v="adanzeybn@github.com"/>
    <x v="0"/>
    <x v="3"/>
    <s v="M"/>
    <x v="1"/>
    <n v="8.73"/>
    <n v="8.73"/>
    <x v="0"/>
  </r>
  <r>
    <s v="WNR-71736-993"/>
    <x v="350"/>
    <x v="10"/>
    <n v="5"/>
    <x v="3"/>
    <s v="16880-78077-FB"/>
    <s v="L-D-0.5"/>
    <n v="4"/>
    <x v="347"/>
    <s v="tfarraac@behance.net"/>
    <x v="0"/>
    <x v="3"/>
    <s v="D"/>
    <x v="1"/>
    <n v="7.77"/>
    <n v="31.08"/>
    <x v="2"/>
  </r>
  <r>
    <s v="WNR-71736-993"/>
    <x v="350"/>
    <x v="10"/>
    <n v="5"/>
    <x v="3"/>
    <s v="16880-78077-FB"/>
    <s v="A-D-2.5"/>
    <n v="6"/>
    <x v="347"/>
    <s v="tfarraac@behance.net"/>
    <x v="0"/>
    <x v="2"/>
    <s v="D"/>
    <x v="2"/>
    <n v="22.884999999999998"/>
    <n v="137.31"/>
    <x v="2"/>
  </r>
  <r>
    <s v="HNI-91338-546"/>
    <x v="54"/>
    <x v="10"/>
    <n v="7"/>
    <x v="3"/>
    <s v="67285-75317-XI"/>
    <s v="A-D-0.5"/>
    <n v="5"/>
    <x v="393"/>
    <n v="0"/>
    <x v="0"/>
    <x v="2"/>
    <s v="D"/>
    <x v="1"/>
    <n v="5.97"/>
    <n v="29.849999999999998"/>
    <x v="1"/>
  </r>
  <r>
    <s v="CYH-53243-218"/>
    <x v="237"/>
    <x v="9"/>
    <n v="18"/>
    <x v="3"/>
    <s v="88167-57964-PH"/>
    <s v="R-M-0.5"/>
    <n v="3"/>
    <x v="394"/>
    <n v="0"/>
    <x v="0"/>
    <x v="0"/>
    <s v="M"/>
    <x v="1"/>
    <n v="5.97"/>
    <n v="17.91"/>
    <x v="1"/>
  </r>
  <r>
    <s v="SVD-75407-177"/>
    <x v="351"/>
    <x v="3"/>
    <n v="23"/>
    <x v="1"/>
    <s v="16106-36039-QS"/>
    <s v="E-L-0.5"/>
    <n v="3"/>
    <x v="395"/>
    <s v="ydombrellbs@dedecms.com"/>
    <x v="0"/>
    <x v="1"/>
    <s v="L"/>
    <x v="1"/>
    <n v="8.91"/>
    <n v="26.73"/>
    <x v="0"/>
  </r>
  <r>
    <s v="NVN-66443-451"/>
    <x v="352"/>
    <x v="3"/>
    <n v="20"/>
    <x v="1"/>
    <s v="98921-82417-GN"/>
    <s v="R-D-1"/>
    <n v="2"/>
    <x v="396"/>
    <s v="adarthbt@t.co"/>
    <x v="0"/>
    <x v="0"/>
    <s v="D"/>
    <x v="0"/>
    <n v="8.9499999999999993"/>
    <n v="17.899999999999999"/>
    <x v="1"/>
  </r>
  <r>
    <s v="JUA-13580-095"/>
    <x v="102"/>
    <x v="8"/>
    <n v="1"/>
    <x v="0"/>
    <s v="55265-75151-AK"/>
    <s v="R-L-0.2"/>
    <n v="4"/>
    <x v="397"/>
    <s v="mdarrigoebu@hud.gov"/>
    <x v="1"/>
    <x v="0"/>
    <s v="L"/>
    <x v="3"/>
    <n v="3.5849999999999995"/>
    <n v="14.339999999999998"/>
    <x v="0"/>
  </r>
  <r>
    <s v="ACY-56225-839"/>
    <x v="353"/>
    <x v="4"/>
    <n v="28"/>
    <x v="1"/>
    <s v="47386-50743-FG"/>
    <s v="A-M-2.5"/>
    <n v="3"/>
    <x v="398"/>
    <n v="0"/>
    <x v="0"/>
    <x v="2"/>
    <s v="M"/>
    <x v="2"/>
    <n v="25.874999999999996"/>
    <n v="77.624999999999986"/>
    <x v="0"/>
  </r>
  <r>
    <s v="QBB-07903-622"/>
    <x v="354"/>
    <x v="7"/>
    <n v="21"/>
    <x v="0"/>
    <s v="32622-54551-UC"/>
    <s v="R-L-1"/>
    <n v="5"/>
    <x v="399"/>
    <s v="mackrillbw@bandcamp.com"/>
    <x v="0"/>
    <x v="0"/>
    <s v="L"/>
    <x v="0"/>
    <n v="11.95"/>
    <n v="59.75"/>
    <x v="1"/>
  </r>
  <r>
    <s v="JLJ-81802-619"/>
    <x v="135"/>
    <x v="1"/>
    <n v="20"/>
    <x v="1"/>
    <s v="16880-78077-FB"/>
    <s v="A-L-1"/>
    <n v="6"/>
    <x v="347"/>
    <s v="tfarraac@behance.net"/>
    <x v="0"/>
    <x v="2"/>
    <s v="L"/>
    <x v="0"/>
    <n v="12.95"/>
    <n v="77.699999999999989"/>
    <x v="2"/>
  </r>
  <r>
    <s v="HFT-77191-168"/>
    <x v="343"/>
    <x v="11"/>
    <n v="4"/>
    <x v="1"/>
    <s v="48419-02347-XP"/>
    <s v="R-D-0.2"/>
    <n v="2"/>
    <x v="400"/>
    <s v="mkippenby@dion.ne.jp"/>
    <x v="0"/>
    <x v="0"/>
    <s v="D"/>
    <x v="3"/>
    <n v="2.6849999999999996"/>
    <n v="5.3699999999999992"/>
    <x v="0"/>
  </r>
  <r>
    <s v="SZR-35951-530"/>
    <x v="89"/>
    <x v="8"/>
    <n v="5"/>
    <x v="1"/>
    <s v="14121-20527-OJ"/>
    <s v="E-D-2.5"/>
    <n v="3"/>
    <x v="401"/>
    <s v="wransonbz@ted.com"/>
    <x v="1"/>
    <x v="1"/>
    <s v="D"/>
    <x v="2"/>
    <n v="27.945"/>
    <n v="83.835000000000008"/>
    <x v="0"/>
  </r>
  <r>
    <s v="IKL-95976-565"/>
    <x v="355"/>
    <x v="9"/>
    <n v="9"/>
    <x v="0"/>
    <s v="53486-73919-BQ"/>
    <s v="A-M-1"/>
    <n v="2"/>
    <x v="402"/>
    <n v="0"/>
    <x v="0"/>
    <x v="2"/>
    <s v="M"/>
    <x v="0"/>
    <n v="11.25"/>
    <n v="22.5"/>
    <x v="1"/>
  </r>
  <r>
    <s v="XEY-48929-474"/>
    <x v="204"/>
    <x v="4"/>
    <n v="2"/>
    <x v="2"/>
    <s v="21889-94615-WT"/>
    <s v="L-M-2.5"/>
    <n v="6"/>
    <x v="403"/>
    <s v="lrignoldc1@miibeian.gov.cn"/>
    <x v="0"/>
    <x v="3"/>
    <s v="M"/>
    <x v="2"/>
    <n v="33.464999999999996"/>
    <n v="200.78999999999996"/>
    <x v="0"/>
  </r>
  <r>
    <s v="SQT-07286-736"/>
    <x v="356"/>
    <x v="9"/>
    <n v="8"/>
    <x v="0"/>
    <s v="87726-16941-QW"/>
    <s v="A-M-1"/>
    <n v="6"/>
    <x v="404"/>
    <n v="0"/>
    <x v="0"/>
    <x v="2"/>
    <s v="M"/>
    <x v="0"/>
    <n v="11.25"/>
    <n v="67.5"/>
    <x v="1"/>
  </r>
  <r>
    <s v="QDU-45390-361"/>
    <x v="357"/>
    <x v="11"/>
    <n v="28"/>
    <x v="1"/>
    <s v="03677-09134-BC"/>
    <s v="E-M-0.5"/>
    <n v="1"/>
    <x v="405"/>
    <s v="crowthornc3@msn.com"/>
    <x v="0"/>
    <x v="1"/>
    <s v="M"/>
    <x v="1"/>
    <n v="8.25"/>
    <n v="8.25"/>
    <x v="1"/>
  </r>
  <r>
    <s v="RUJ-30649-712"/>
    <x v="300"/>
    <x v="6"/>
    <n v="11"/>
    <x v="2"/>
    <s v="93224-71517-WV"/>
    <s v="L-L-0.2"/>
    <n v="2"/>
    <x v="406"/>
    <s v="orylandc4@deviantart.com"/>
    <x v="0"/>
    <x v="3"/>
    <s v="L"/>
    <x v="3"/>
    <n v="4.7549999999999999"/>
    <n v="9.51"/>
    <x v="0"/>
  </r>
  <r>
    <s v="WSV-49732-075"/>
    <x v="358"/>
    <x v="4"/>
    <n v="17"/>
    <x v="1"/>
    <s v="76263-95145-GJ"/>
    <s v="L-D-2.5"/>
    <n v="1"/>
    <x v="407"/>
    <n v="0"/>
    <x v="0"/>
    <x v="3"/>
    <s v="D"/>
    <x v="2"/>
    <n v="29.784999999999997"/>
    <n v="29.784999999999997"/>
    <x v="1"/>
  </r>
  <r>
    <s v="VJF-46305-323"/>
    <x v="161"/>
    <x v="4"/>
    <n v="18"/>
    <x v="0"/>
    <s v="68555-89840-GZ"/>
    <s v="L-D-0.5"/>
    <n v="2"/>
    <x v="408"/>
    <s v="msesonck@census.gov"/>
    <x v="0"/>
    <x v="3"/>
    <s v="D"/>
    <x v="1"/>
    <n v="7.77"/>
    <n v="15.54"/>
    <x v="1"/>
  </r>
  <r>
    <s v="CXD-74176-600"/>
    <x v="129"/>
    <x v="8"/>
    <n v="7"/>
    <x v="0"/>
    <s v="70624-19112-AO"/>
    <s v="E-L-0.5"/>
    <n v="4"/>
    <x v="409"/>
    <s v="craglessc7@webmd.com"/>
    <x v="1"/>
    <x v="1"/>
    <s v="L"/>
    <x v="1"/>
    <n v="8.91"/>
    <n v="35.64"/>
    <x v="1"/>
  </r>
  <r>
    <s v="ADX-50674-975"/>
    <x v="359"/>
    <x v="10"/>
    <n v="3"/>
    <x v="1"/>
    <s v="58916-61837-QH"/>
    <s v="A-M-2.5"/>
    <n v="4"/>
    <x v="410"/>
    <s v="fhollowsc8@blogtalkradio.com"/>
    <x v="0"/>
    <x v="2"/>
    <s v="M"/>
    <x v="2"/>
    <n v="25.874999999999996"/>
    <n v="103.49999999999999"/>
    <x v="0"/>
  </r>
  <r>
    <s v="RRP-51647-420"/>
    <x v="360"/>
    <x v="8"/>
    <n v="18"/>
    <x v="0"/>
    <s v="89292-52335-YZ"/>
    <s v="E-D-1"/>
    <n v="3"/>
    <x v="411"/>
    <s v="llathleiffc9@nationalgeographic.com"/>
    <x v="1"/>
    <x v="1"/>
    <s v="D"/>
    <x v="0"/>
    <n v="12.15"/>
    <n v="36.450000000000003"/>
    <x v="0"/>
  </r>
  <r>
    <s v="PKJ-99134-523"/>
    <x v="361"/>
    <x v="2"/>
    <n v="7"/>
    <x v="1"/>
    <s v="77284-34297-YY"/>
    <s v="R-L-0.5"/>
    <n v="5"/>
    <x v="412"/>
    <s v="kheadsca@jalbum.net"/>
    <x v="0"/>
    <x v="0"/>
    <s v="L"/>
    <x v="1"/>
    <n v="7.169999999999999"/>
    <n v="35.849999999999994"/>
    <x v="1"/>
  </r>
  <r>
    <s v="FZQ-29439-457"/>
    <x v="362"/>
    <x v="10"/>
    <n v="23"/>
    <x v="1"/>
    <s v="50449-80974-BZ"/>
    <s v="E-L-0.2"/>
    <n v="5"/>
    <x v="413"/>
    <s v="tbownecb@unicef.org"/>
    <x v="1"/>
    <x v="1"/>
    <s v="L"/>
    <x v="3"/>
    <n v="4.4550000000000001"/>
    <n v="22.274999999999999"/>
    <x v="0"/>
  </r>
  <r>
    <s v="USN-68115-161"/>
    <x v="363"/>
    <x v="3"/>
    <n v="10"/>
    <x v="1"/>
    <s v="08120-16183-AW"/>
    <s v="E-M-0.2"/>
    <n v="6"/>
    <x v="414"/>
    <s v="rjacquemardcc@acquirethisname.com"/>
    <x v="1"/>
    <x v="1"/>
    <s v="M"/>
    <x v="3"/>
    <n v="4.125"/>
    <n v="24.75"/>
    <x v="1"/>
  </r>
  <r>
    <s v="IXU-20263-532"/>
    <x v="364"/>
    <x v="11"/>
    <n v="15"/>
    <x v="0"/>
    <s v="68044-89277-ML"/>
    <s v="L-M-2.5"/>
    <n v="2"/>
    <x v="415"/>
    <s v="kwarmancd@printfriendly.com"/>
    <x v="1"/>
    <x v="3"/>
    <s v="M"/>
    <x v="2"/>
    <n v="33.464999999999996"/>
    <n v="66.929999999999993"/>
    <x v="0"/>
  </r>
  <r>
    <s v="CBT-15092-420"/>
    <x v="85"/>
    <x v="9"/>
    <n v="17"/>
    <x v="0"/>
    <s v="71364-35210-HS"/>
    <s v="L-M-0.5"/>
    <n v="1"/>
    <x v="416"/>
    <s v="wcholomince@about.com"/>
    <x v="2"/>
    <x v="3"/>
    <s v="M"/>
    <x v="1"/>
    <n v="8.73"/>
    <n v="8.73"/>
    <x v="0"/>
  </r>
  <r>
    <s v="PKQ-46841-696"/>
    <x v="365"/>
    <x v="6"/>
    <n v="18"/>
    <x v="3"/>
    <s v="37177-68797-ON"/>
    <s v="R-M-0.5"/>
    <n v="3"/>
    <x v="417"/>
    <s v="abraidmancf@census.gov"/>
    <x v="0"/>
    <x v="0"/>
    <s v="M"/>
    <x v="1"/>
    <n v="5.97"/>
    <n v="17.91"/>
    <x v="1"/>
  </r>
  <r>
    <s v="XDU-05471-219"/>
    <x v="366"/>
    <x v="1"/>
    <n v="6"/>
    <x v="2"/>
    <s v="60308-06944-GS"/>
    <s v="R-L-0.5"/>
    <n v="1"/>
    <x v="418"/>
    <s v="pdurbancg@symantec.com"/>
    <x v="1"/>
    <x v="0"/>
    <s v="L"/>
    <x v="1"/>
    <n v="7.169999999999999"/>
    <n v="7.169999999999999"/>
    <x v="1"/>
  </r>
  <r>
    <s v="NID-20149-329"/>
    <x v="367"/>
    <x v="5"/>
    <n v="20"/>
    <x v="1"/>
    <s v="49888-39458-PF"/>
    <s v="R-D-0.2"/>
    <n v="2"/>
    <x v="419"/>
    <s v="aharroldch@miibeian.gov.cn"/>
    <x v="0"/>
    <x v="0"/>
    <s v="D"/>
    <x v="3"/>
    <n v="2.6849999999999996"/>
    <n v="5.3699999999999992"/>
    <x v="1"/>
  </r>
  <r>
    <s v="SVU-27222-213"/>
    <x v="142"/>
    <x v="4"/>
    <n v="11"/>
    <x v="1"/>
    <s v="60748-46813-DZ"/>
    <s v="L-L-0.2"/>
    <n v="5"/>
    <x v="420"/>
    <s v="spamphilonci@mlb.com"/>
    <x v="1"/>
    <x v="3"/>
    <s v="L"/>
    <x v="3"/>
    <n v="4.7549999999999999"/>
    <n v="23.774999999999999"/>
    <x v="1"/>
  </r>
  <r>
    <s v="RWI-84131-848"/>
    <x v="368"/>
    <x v="10"/>
    <n v="22"/>
    <x v="0"/>
    <s v="16385-11286-NX"/>
    <s v="R-D-2.5"/>
    <n v="2"/>
    <x v="421"/>
    <s v="mspurdencj@exblog.jp"/>
    <x v="0"/>
    <x v="0"/>
    <s v="D"/>
    <x v="2"/>
    <n v="20.584999999999997"/>
    <n v="41.169999999999995"/>
    <x v="0"/>
  </r>
  <r>
    <s v="GUU-40666-525"/>
    <x v="31"/>
    <x v="11"/>
    <n v="24"/>
    <x v="1"/>
    <s v="68555-89840-GZ"/>
    <s v="A-L-0.2"/>
    <n v="3"/>
    <x v="408"/>
    <s v="msesonck@census.gov"/>
    <x v="0"/>
    <x v="2"/>
    <s v="L"/>
    <x v="3"/>
    <n v="3.8849999999999998"/>
    <n v="11.654999999999999"/>
    <x v="1"/>
  </r>
  <r>
    <s v="SCN-51395-066"/>
    <x v="369"/>
    <x v="4"/>
    <n v="18"/>
    <x v="2"/>
    <s v="72164-90254-EJ"/>
    <s v="L-L-0.5"/>
    <n v="4"/>
    <x v="422"/>
    <s v="npirronecl@weibo.com"/>
    <x v="0"/>
    <x v="3"/>
    <s v="L"/>
    <x v="1"/>
    <n v="9.51"/>
    <n v="38.04"/>
    <x v="1"/>
  </r>
  <r>
    <s v="ULA-24644-321"/>
    <x v="370"/>
    <x v="3"/>
    <n v="13"/>
    <x v="1"/>
    <s v="67010-92988-CT"/>
    <s v="R-D-2.5"/>
    <n v="4"/>
    <x v="423"/>
    <s v="rcawleycm@yellowbook.com"/>
    <x v="1"/>
    <x v="0"/>
    <s v="D"/>
    <x v="2"/>
    <n v="20.584999999999997"/>
    <n v="82.339999999999989"/>
    <x v="0"/>
  </r>
  <r>
    <s v="EOL-92666-762"/>
    <x v="371"/>
    <x v="4"/>
    <n v="11"/>
    <x v="3"/>
    <s v="15776-91507-GT"/>
    <s v="L-L-0.2"/>
    <n v="2"/>
    <x v="424"/>
    <s v="sbarribalcn@microsoft.com"/>
    <x v="1"/>
    <x v="3"/>
    <s v="L"/>
    <x v="3"/>
    <n v="4.7549999999999999"/>
    <n v="9.51"/>
    <x v="0"/>
  </r>
  <r>
    <s v="AJV-18231-334"/>
    <x v="372"/>
    <x v="2"/>
    <n v="5"/>
    <x v="3"/>
    <s v="23473-41001-CD"/>
    <s v="R-D-2.5"/>
    <n v="2"/>
    <x v="425"/>
    <s v="aadamidesco@bizjournals.com"/>
    <x v="2"/>
    <x v="0"/>
    <s v="D"/>
    <x v="2"/>
    <n v="20.584999999999997"/>
    <n v="41.169999999999995"/>
    <x v="1"/>
  </r>
  <r>
    <s v="ZQI-47236-301"/>
    <x v="373"/>
    <x v="2"/>
    <n v="25"/>
    <x v="0"/>
    <s v="23446-47798-ID"/>
    <s v="L-L-0.5"/>
    <n v="5"/>
    <x v="426"/>
    <s v="cthowescp@craigslist.org"/>
    <x v="0"/>
    <x v="3"/>
    <s v="L"/>
    <x v="1"/>
    <n v="9.51"/>
    <n v="47.55"/>
    <x v="1"/>
  </r>
  <r>
    <s v="ZCR-15721-658"/>
    <x v="374"/>
    <x v="5"/>
    <n v="26"/>
    <x v="2"/>
    <s v="28327-84469-ND"/>
    <s v="A-M-1"/>
    <n v="4"/>
    <x v="427"/>
    <s v="rwillowaycq@admin.ch"/>
    <x v="0"/>
    <x v="2"/>
    <s v="M"/>
    <x v="0"/>
    <n v="11.25"/>
    <n v="45"/>
    <x v="1"/>
  </r>
  <r>
    <s v="QEW-47945-682"/>
    <x v="319"/>
    <x v="4"/>
    <n v="10"/>
    <x v="3"/>
    <s v="42466-87067-DT"/>
    <s v="L-L-0.2"/>
    <n v="5"/>
    <x v="428"/>
    <s v="aelwincr@privacy.gov.au"/>
    <x v="0"/>
    <x v="3"/>
    <s v="L"/>
    <x v="3"/>
    <n v="4.7549999999999999"/>
    <n v="23.774999999999999"/>
    <x v="1"/>
  </r>
  <r>
    <s v="PSY-45485-542"/>
    <x v="375"/>
    <x v="5"/>
    <n v="17"/>
    <x v="0"/>
    <s v="62246-99443-HF"/>
    <s v="R-D-0.5"/>
    <n v="3"/>
    <x v="429"/>
    <s v="abilbrookcs@booking.com"/>
    <x v="1"/>
    <x v="0"/>
    <s v="D"/>
    <x v="1"/>
    <n v="5.3699999999999992"/>
    <n v="16.11"/>
    <x v="0"/>
  </r>
  <r>
    <s v="BAQ-74241-156"/>
    <x v="376"/>
    <x v="2"/>
    <n v="24"/>
    <x v="3"/>
    <s v="99869-55718-UU"/>
    <s v="R-D-0.2"/>
    <n v="4"/>
    <x v="430"/>
    <s v="rmckallct@sakura.ne.jp"/>
    <x v="2"/>
    <x v="0"/>
    <s v="D"/>
    <x v="3"/>
    <n v="2.6849999999999996"/>
    <n v="10.739999999999998"/>
    <x v="0"/>
  </r>
  <r>
    <s v="BVU-77367-451"/>
    <x v="377"/>
    <x v="7"/>
    <n v="20"/>
    <x v="3"/>
    <s v="77421-46059-RY"/>
    <s v="A-D-1"/>
    <n v="5"/>
    <x v="431"/>
    <s v="bdailecu@vistaprint.com"/>
    <x v="0"/>
    <x v="2"/>
    <s v="D"/>
    <x v="0"/>
    <n v="9.9499999999999993"/>
    <n v="49.75"/>
    <x v="0"/>
  </r>
  <r>
    <s v="TJE-91516-344"/>
    <x v="378"/>
    <x v="0"/>
    <n v="22"/>
    <x v="0"/>
    <s v="49894-06550-OQ"/>
    <s v="E-M-1"/>
    <n v="2"/>
    <x v="432"/>
    <s v="atrehernecv@state.tx.us"/>
    <x v="1"/>
    <x v="1"/>
    <s v="M"/>
    <x v="0"/>
    <n v="13.75"/>
    <n v="27.5"/>
    <x v="1"/>
  </r>
  <r>
    <s v="LIS-96202-702"/>
    <x v="277"/>
    <x v="1"/>
    <n v="7"/>
    <x v="3"/>
    <s v="72028-63343-SU"/>
    <s v="L-D-2.5"/>
    <n v="4"/>
    <x v="433"/>
    <s v="abrentnallcw@biglobe.ne.jp"/>
    <x v="2"/>
    <x v="3"/>
    <s v="D"/>
    <x v="2"/>
    <n v="29.784999999999997"/>
    <n v="119.13999999999999"/>
    <x v="1"/>
  </r>
  <r>
    <s v="VIO-27668-766"/>
    <x v="379"/>
    <x v="9"/>
    <n v="15"/>
    <x v="0"/>
    <s v="10074-20104-NN"/>
    <s v="R-D-2.5"/>
    <n v="1"/>
    <x v="434"/>
    <s v="ddrinkallcx@psu.edu"/>
    <x v="0"/>
    <x v="0"/>
    <s v="D"/>
    <x v="2"/>
    <n v="20.584999999999997"/>
    <n v="20.584999999999997"/>
    <x v="0"/>
  </r>
  <r>
    <s v="ZVG-20473-043"/>
    <x v="86"/>
    <x v="9"/>
    <n v="6"/>
    <x v="3"/>
    <s v="71769-10219-IM"/>
    <s v="A-D-0.2"/>
    <n v="3"/>
    <x v="435"/>
    <s v="dkornelcy@cyberchimps.com"/>
    <x v="0"/>
    <x v="2"/>
    <s v="D"/>
    <x v="3"/>
    <n v="2.9849999999999999"/>
    <n v="8.9550000000000001"/>
    <x v="0"/>
  </r>
  <r>
    <s v="KGZ-56395-231"/>
    <x v="380"/>
    <x v="9"/>
    <n v="6"/>
    <x v="1"/>
    <s v="22221-71106-JD"/>
    <s v="A-D-0.5"/>
    <n v="1"/>
    <x v="436"/>
    <s v="rlequeuxcz@newyorker.com"/>
    <x v="0"/>
    <x v="2"/>
    <s v="D"/>
    <x v="1"/>
    <n v="5.97"/>
    <n v="5.97"/>
    <x v="1"/>
  </r>
  <r>
    <s v="CUU-92244-729"/>
    <x v="381"/>
    <x v="2"/>
    <n v="11"/>
    <x v="3"/>
    <s v="99735-44927-OL"/>
    <s v="E-M-1"/>
    <n v="3"/>
    <x v="437"/>
    <s v="jmccaulld0@parallels.com"/>
    <x v="0"/>
    <x v="1"/>
    <s v="M"/>
    <x v="0"/>
    <n v="13.75"/>
    <n v="41.25"/>
    <x v="0"/>
  </r>
  <r>
    <s v="EHE-94714-312"/>
    <x v="382"/>
    <x v="1"/>
    <n v="28"/>
    <x v="1"/>
    <s v="27132-68907-RC"/>
    <s v="E-L-0.2"/>
    <n v="5"/>
    <x v="438"/>
    <s v="abrashda@plala.or.jp"/>
    <x v="0"/>
    <x v="1"/>
    <s v="L"/>
    <x v="3"/>
    <n v="4.4550000000000001"/>
    <n v="22.274999999999999"/>
    <x v="0"/>
  </r>
  <r>
    <s v="RTL-16205-161"/>
    <x v="11"/>
    <x v="8"/>
    <n v="5"/>
    <x v="2"/>
    <s v="90440-62727-HI"/>
    <s v="A-M-0.5"/>
    <n v="1"/>
    <x v="439"/>
    <s v="ahutchinsond2@imgur.com"/>
    <x v="0"/>
    <x v="2"/>
    <s v="M"/>
    <x v="1"/>
    <n v="6.75"/>
    <n v="6.75"/>
    <x v="0"/>
  </r>
  <r>
    <s v="GTS-22482-014"/>
    <x v="167"/>
    <x v="6"/>
    <n v="24"/>
    <x v="2"/>
    <s v="36769-16558-SX"/>
    <s v="L-M-2.5"/>
    <n v="4"/>
    <x v="440"/>
    <n v="0"/>
    <x v="0"/>
    <x v="3"/>
    <s v="M"/>
    <x v="2"/>
    <n v="33.464999999999996"/>
    <n v="133.85999999999999"/>
    <x v="0"/>
  </r>
  <r>
    <s v="DYG-25473-881"/>
    <x v="383"/>
    <x v="10"/>
    <n v="8"/>
    <x v="3"/>
    <s v="10138-31681-SD"/>
    <s v="A-D-0.2"/>
    <n v="2"/>
    <x v="441"/>
    <s v="rdriversd4@hexun.com"/>
    <x v="0"/>
    <x v="2"/>
    <s v="D"/>
    <x v="3"/>
    <n v="2.9849999999999999"/>
    <n v="5.97"/>
    <x v="1"/>
  </r>
  <r>
    <s v="HTR-21838-286"/>
    <x v="18"/>
    <x v="10"/>
    <n v="11"/>
    <x v="2"/>
    <s v="24669-76297-SF"/>
    <s v="A-L-1"/>
    <n v="2"/>
    <x v="442"/>
    <s v="hzeald5@google.de"/>
    <x v="0"/>
    <x v="2"/>
    <s v="L"/>
    <x v="0"/>
    <n v="12.95"/>
    <n v="25.9"/>
    <x v="1"/>
  </r>
  <r>
    <s v="KYG-28296-920"/>
    <x v="84"/>
    <x v="2"/>
    <n v="2"/>
    <x v="3"/>
    <s v="78050-20355-DI"/>
    <s v="E-M-2.5"/>
    <n v="1"/>
    <x v="443"/>
    <s v="gsmallcombed6@ucla.edu"/>
    <x v="1"/>
    <x v="1"/>
    <s v="M"/>
    <x v="2"/>
    <n v="31.624999999999996"/>
    <n v="31.624999999999996"/>
    <x v="0"/>
  </r>
  <r>
    <s v="NNB-20459-430"/>
    <x v="384"/>
    <x v="2"/>
    <n v="25"/>
    <x v="2"/>
    <s v="79825-17822-UH"/>
    <s v="L-M-0.2"/>
    <n v="2"/>
    <x v="444"/>
    <s v="ddibleyd7@feedburner.com"/>
    <x v="0"/>
    <x v="3"/>
    <s v="M"/>
    <x v="3"/>
    <n v="4.3650000000000002"/>
    <n v="8.73"/>
    <x v="1"/>
  </r>
  <r>
    <s v="FEK-14025-351"/>
    <x v="385"/>
    <x v="6"/>
    <n v="19"/>
    <x v="1"/>
    <s v="03990-21586-MQ"/>
    <s v="E-L-0.2"/>
    <n v="6"/>
    <x v="445"/>
    <s v="gdimitrioud8@chronoengine.com"/>
    <x v="0"/>
    <x v="1"/>
    <s v="L"/>
    <x v="3"/>
    <n v="4.4550000000000001"/>
    <n v="26.73"/>
    <x v="0"/>
  </r>
  <r>
    <s v="AWH-16980-469"/>
    <x v="386"/>
    <x v="5"/>
    <n v="11"/>
    <x v="3"/>
    <s v="27493-46921-TZ"/>
    <s v="L-M-0.2"/>
    <n v="6"/>
    <x v="446"/>
    <s v="fflanagand9@woothemes.com"/>
    <x v="0"/>
    <x v="3"/>
    <s v="M"/>
    <x v="3"/>
    <n v="4.3650000000000002"/>
    <n v="26.19"/>
    <x v="1"/>
  </r>
  <r>
    <s v="ZPW-31329-741"/>
    <x v="387"/>
    <x v="1"/>
    <n v="8"/>
    <x v="0"/>
    <s v="27132-68907-RC"/>
    <s v="R-D-1"/>
    <n v="6"/>
    <x v="438"/>
    <s v="abrashda@plala.or.jp"/>
    <x v="0"/>
    <x v="0"/>
    <s v="D"/>
    <x v="0"/>
    <n v="8.9499999999999993"/>
    <n v="53.699999999999996"/>
    <x v="0"/>
  </r>
  <r>
    <s v="ZPW-31329-741"/>
    <x v="387"/>
    <x v="1"/>
    <n v="8"/>
    <x v="0"/>
    <s v="27132-68907-RC"/>
    <s v="E-M-2.5"/>
    <n v="4"/>
    <x v="438"/>
    <s v="abrashda@plala.or.jp"/>
    <x v="0"/>
    <x v="1"/>
    <s v="M"/>
    <x v="2"/>
    <n v="31.624999999999996"/>
    <n v="126.49999999999999"/>
    <x v="0"/>
  </r>
  <r>
    <s v="ZPW-31329-741"/>
    <x v="387"/>
    <x v="1"/>
    <n v="8"/>
    <x v="0"/>
    <s v="27132-68907-RC"/>
    <s v="E-M-0.2"/>
    <n v="1"/>
    <x v="438"/>
    <s v="abrashda@plala.or.jp"/>
    <x v="0"/>
    <x v="1"/>
    <s v="M"/>
    <x v="3"/>
    <n v="4.125"/>
    <n v="4.125"/>
    <x v="2"/>
  </r>
  <r>
    <s v="UBI-83843-396"/>
    <x v="388"/>
    <x v="7"/>
    <n v="9"/>
    <x v="0"/>
    <s v="58816-74064-TF"/>
    <s v="R-L-1"/>
    <n v="2"/>
    <x v="447"/>
    <s v="nizhakovdd@aol.com"/>
    <x v="2"/>
    <x v="0"/>
    <s v="L"/>
    <x v="0"/>
    <n v="11.95"/>
    <n v="23.9"/>
    <x v="1"/>
  </r>
  <r>
    <s v="VID-40587-569"/>
    <x v="389"/>
    <x v="10"/>
    <n v="20"/>
    <x v="1"/>
    <s v="09818-59895-EH"/>
    <s v="E-D-2.5"/>
    <n v="5"/>
    <x v="448"/>
    <s v="skeetsde@answers.com"/>
    <x v="0"/>
    <x v="1"/>
    <s v="D"/>
    <x v="2"/>
    <n v="27.945"/>
    <n v="139.72499999999999"/>
    <x v="0"/>
  </r>
  <r>
    <s v="KBB-52530-416"/>
    <x v="229"/>
    <x v="11"/>
    <n v="21"/>
    <x v="0"/>
    <s v="06488-46303-IZ"/>
    <s v="L-D-2.5"/>
    <n v="2"/>
    <x v="449"/>
    <n v="0"/>
    <x v="0"/>
    <x v="3"/>
    <s v="D"/>
    <x v="2"/>
    <n v="29.784999999999997"/>
    <n v="59.569999999999993"/>
    <x v="0"/>
  </r>
  <r>
    <s v="ISJ-48676-420"/>
    <x v="390"/>
    <x v="7"/>
    <n v="10"/>
    <x v="1"/>
    <s v="93046-67561-AY"/>
    <s v="L-L-0.5"/>
    <n v="6"/>
    <x v="450"/>
    <s v="kcakedg@huffingtonpost.com"/>
    <x v="0"/>
    <x v="3"/>
    <s v="L"/>
    <x v="1"/>
    <n v="9.51"/>
    <n v="57.06"/>
    <x v="1"/>
  </r>
  <r>
    <s v="MIF-17920-768"/>
    <x v="391"/>
    <x v="3"/>
    <n v="5"/>
    <x v="1"/>
    <s v="68946-40750-LK"/>
    <s v="R-L-0.2"/>
    <n v="6"/>
    <x v="451"/>
    <s v="mhanseddh@instagram.com"/>
    <x v="1"/>
    <x v="0"/>
    <s v="L"/>
    <x v="3"/>
    <n v="3.5849999999999995"/>
    <n v="21.509999999999998"/>
    <x v="0"/>
  </r>
  <r>
    <s v="CPX-19312-088"/>
    <x v="117"/>
    <x v="2"/>
    <n v="31"/>
    <x v="3"/>
    <s v="38387-64959-WW"/>
    <s v="L-M-0.5"/>
    <n v="6"/>
    <x v="452"/>
    <s v="fkienleindi@trellian.com"/>
    <x v="1"/>
    <x v="3"/>
    <s v="M"/>
    <x v="1"/>
    <n v="8.73"/>
    <n v="52.38"/>
    <x v="0"/>
  </r>
  <r>
    <s v="RXI-67978-260"/>
    <x v="392"/>
    <x v="0"/>
    <n v="19"/>
    <x v="3"/>
    <s v="48418-60841-CC"/>
    <s v="E-D-1"/>
    <n v="6"/>
    <x v="453"/>
    <s v="kegglestonedj@sphinn.com"/>
    <x v="1"/>
    <x v="1"/>
    <s v="D"/>
    <x v="0"/>
    <n v="12.15"/>
    <n v="72.900000000000006"/>
    <x v="1"/>
  </r>
  <r>
    <s v="LKE-14821-285"/>
    <x v="393"/>
    <x v="5"/>
    <n v="3"/>
    <x v="3"/>
    <s v="13736-92418-JS"/>
    <s v="R-M-0.2"/>
    <n v="5"/>
    <x v="454"/>
    <s v="bsemkinsdk@unc.edu"/>
    <x v="1"/>
    <x v="0"/>
    <s v="M"/>
    <x v="3"/>
    <n v="2.9849999999999999"/>
    <n v="14.924999999999999"/>
    <x v="0"/>
  </r>
  <r>
    <s v="LRK-97117-150"/>
    <x v="394"/>
    <x v="2"/>
    <n v="8"/>
    <x v="0"/>
    <s v="33000-22405-LO"/>
    <s v="L-L-1"/>
    <n v="6"/>
    <x v="455"/>
    <s v="slorenzettidl@is.gd"/>
    <x v="0"/>
    <x v="3"/>
    <s v="L"/>
    <x v="0"/>
    <n v="15.85"/>
    <n v="95.1"/>
    <x v="1"/>
  </r>
  <r>
    <s v="IGK-51227-573"/>
    <x v="137"/>
    <x v="7"/>
    <n v="26"/>
    <x v="0"/>
    <s v="46959-60474-LT"/>
    <s v="L-D-0.5"/>
    <n v="2"/>
    <x v="456"/>
    <s v="bgiannazzidm@apple.com"/>
    <x v="0"/>
    <x v="3"/>
    <s v="D"/>
    <x v="1"/>
    <n v="7.77"/>
    <n v="15.54"/>
    <x v="1"/>
  </r>
  <r>
    <s v="ZAY-43009-775"/>
    <x v="395"/>
    <x v="0"/>
    <n v="27"/>
    <x v="3"/>
    <s v="73431-39823-UP"/>
    <s v="L-D-0.2"/>
    <n v="6"/>
    <x v="457"/>
    <n v="0"/>
    <x v="0"/>
    <x v="3"/>
    <s v="D"/>
    <x v="3"/>
    <n v="3.8849999999999998"/>
    <n v="23.31"/>
    <x v="1"/>
  </r>
  <r>
    <s v="EMA-63190-618"/>
    <x v="396"/>
    <x v="10"/>
    <n v="28"/>
    <x v="2"/>
    <s v="90993-98984-JK"/>
    <s v="E-M-0.2"/>
    <n v="1"/>
    <x v="458"/>
    <s v="ulethbrigdo@hc360.com"/>
    <x v="0"/>
    <x v="1"/>
    <s v="M"/>
    <x v="3"/>
    <n v="4.125"/>
    <n v="4.125"/>
    <x v="0"/>
  </r>
  <r>
    <s v="FBI-35855-418"/>
    <x v="189"/>
    <x v="0"/>
    <n v="16"/>
    <x v="3"/>
    <s v="06552-04430-AG"/>
    <s v="R-M-0.5"/>
    <n v="6"/>
    <x v="459"/>
    <s v="sfarnishdp@dmoz.org"/>
    <x v="2"/>
    <x v="0"/>
    <s v="M"/>
    <x v="1"/>
    <n v="5.97"/>
    <n v="35.82"/>
    <x v="1"/>
  </r>
  <r>
    <s v="TXB-80533-417"/>
    <x v="8"/>
    <x v="7"/>
    <n v="28"/>
    <x v="3"/>
    <s v="54597-57004-QM"/>
    <s v="L-L-1"/>
    <n v="2"/>
    <x v="460"/>
    <s v="fjecockdq@unicef.org"/>
    <x v="0"/>
    <x v="3"/>
    <s v="L"/>
    <x v="0"/>
    <n v="15.85"/>
    <n v="31.7"/>
    <x v="1"/>
  </r>
  <r>
    <s v="MBM-00112-248"/>
    <x v="397"/>
    <x v="0"/>
    <n v="2"/>
    <x v="0"/>
    <s v="50238-24377-ZS"/>
    <s v="L-L-1"/>
    <n v="5"/>
    <x v="461"/>
    <n v="0"/>
    <x v="0"/>
    <x v="3"/>
    <s v="L"/>
    <x v="0"/>
    <n v="15.85"/>
    <n v="79.25"/>
    <x v="0"/>
  </r>
  <r>
    <s v="EUO-69145-988"/>
    <x v="398"/>
    <x v="3"/>
    <n v="30"/>
    <x v="1"/>
    <s v="60370-41934-IF"/>
    <s v="E-D-0.2"/>
    <n v="3"/>
    <x v="462"/>
    <s v="hpallisterds@ning.com"/>
    <x v="0"/>
    <x v="1"/>
    <s v="D"/>
    <x v="3"/>
    <n v="3.645"/>
    <n v="10.935"/>
    <x v="1"/>
  </r>
  <r>
    <s v="GYA-80327-368"/>
    <x v="399"/>
    <x v="1"/>
    <n v="4"/>
    <x v="1"/>
    <s v="06899-54551-EH"/>
    <s v="A-D-1"/>
    <n v="4"/>
    <x v="463"/>
    <s v="cmershdt@drupal.org"/>
    <x v="1"/>
    <x v="2"/>
    <s v="D"/>
    <x v="0"/>
    <n v="9.9499999999999993"/>
    <n v="39.799999999999997"/>
    <x v="1"/>
  </r>
  <r>
    <s v="TNW-41601-420"/>
    <x v="400"/>
    <x v="11"/>
    <n v="24"/>
    <x v="3"/>
    <s v="66458-91190-YC"/>
    <s v="R-M-1"/>
    <n v="5"/>
    <x v="464"/>
    <s v="murione5@alexa.com"/>
    <x v="1"/>
    <x v="0"/>
    <s v="M"/>
    <x v="0"/>
    <n v="9.9499999999999993"/>
    <n v="49.75"/>
    <x v="0"/>
  </r>
  <r>
    <s v="ALR-62963-723"/>
    <x v="401"/>
    <x v="1"/>
    <n v="21"/>
    <x v="3"/>
    <s v="80463-43913-WZ"/>
    <s v="R-D-0.2"/>
    <n v="3"/>
    <x v="465"/>
    <n v="0"/>
    <x v="1"/>
    <x v="0"/>
    <s v="D"/>
    <x v="3"/>
    <n v="2.6849999999999996"/>
    <n v="8.0549999999999997"/>
    <x v="0"/>
  </r>
  <r>
    <s v="JIG-27636-870"/>
    <x v="402"/>
    <x v="2"/>
    <n v="13"/>
    <x v="3"/>
    <s v="67204-04870-LG"/>
    <s v="R-L-1"/>
    <n v="4"/>
    <x v="466"/>
    <n v="0"/>
    <x v="0"/>
    <x v="0"/>
    <s v="L"/>
    <x v="0"/>
    <n v="11.95"/>
    <n v="47.8"/>
    <x v="1"/>
  </r>
  <r>
    <s v="CTE-31437-326"/>
    <x v="6"/>
    <x v="4"/>
    <n v="2"/>
    <x v="0"/>
    <s v="22721-63196-UJ"/>
    <s v="R-M-0.2"/>
    <n v="4"/>
    <x v="467"/>
    <s v="gduckerdx@patch.com"/>
    <x v="2"/>
    <x v="0"/>
    <s v="M"/>
    <x v="3"/>
    <n v="2.9849999999999999"/>
    <n v="11.94"/>
    <x v="1"/>
  </r>
  <r>
    <s v="CTE-31437-326"/>
    <x v="6"/>
    <x v="4"/>
    <n v="2"/>
    <x v="0"/>
    <s v="22721-63196-UJ"/>
    <s v="E-M-0.2"/>
    <n v="4"/>
    <x v="467"/>
    <s v="gduckerdx@patch.com"/>
    <x v="2"/>
    <x v="1"/>
    <s v="M"/>
    <x v="3"/>
    <n v="4.125"/>
    <n v="16.5"/>
    <x v="1"/>
  </r>
  <r>
    <s v="CTE-31437-326"/>
    <x v="6"/>
    <x v="4"/>
    <n v="2"/>
    <x v="0"/>
    <s v="22721-63196-UJ"/>
    <s v="L-D-1"/>
    <n v="4"/>
    <x v="467"/>
    <s v="gduckerdx@patch.com"/>
    <x v="2"/>
    <x v="3"/>
    <s v="D"/>
    <x v="0"/>
    <n v="12.95"/>
    <n v="51.8"/>
    <x v="2"/>
  </r>
  <r>
    <s v="CTE-31437-326"/>
    <x v="6"/>
    <x v="4"/>
    <n v="2"/>
    <x v="0"/>
    <s v="22721-63196-UJ"/>
    <s v="L-L-0.2"/>
    <n v="3"/>
    <x v="467"/>
    <s v="gduckerdx@patch.com"/>
    <x v="2"/>
    <x v="3"/>
    <s v="L"/>
    <x v="3"/>
    <n v="4.7549999999999999"/>
    <n v="14.265000000000001"/>
    <x v="2"/>
  </r>
  <r>
    <s v="SLD-63003-334"/>
    <x v="403"/>
    <x v="10"/>
    <n v="17"/>
    <x v="2"/>
    <s v="55515-37571-RS"/>
    <s v="L-M-0.2"/>
    <n v="6"/>
    <x v="468"/>
    <s v="wstearleye1@census.gov"/>
    <x v="0"/>
    <x v="3"/>
    <s v="M"/>
    <x v="3"/>
    <n v="4.3650000000000002"/>
    <n v="26.19"/>
    <x v="1"/>
  </r>
  <r>
    <s v="BXN-64230-789"/>
    <x v="404"/>
    <x v="9"/>
    <n v="19"/>
    <x v="3"/>
    <s v="25598-77476-CB"/>
    <s v="A-L-1"/>
    <n v="2"/>
    <x v="469"/>
    <s v="dwincere2@marriott.com"/>
    <x v="0"/>
    <x v="2"/>
    <s v="L"/>
    <x v="0"/>
    <n v="12.95"/>
    <n v="25.9"/>
    <x v="0"/>
  </r>
  <r>
    <s v="XEE-37895-169"/>
    <x v="21"/>
    <x v="10"/>
    <n v="20"/>
    <x v="0"/>
    <s v="14888-85625-TM"/>
    <s v="A-L-2.5"/>
    <n v="3"/>
    <x v="470"/>
    <s v="plyfielde3@baidu.com"/>
    <x v="0"/>
    <x v="2"/>
    <s v="L"/>
    <x v="2"/>
    <n v="29.784999999999997"/>
    <n v="89.35499999999999"/>
    <x v="0"/>
  </r>
  <r>
    <s v="ZTX-80764-911"/>
    <x v="239"/>
    <x v="4"/>
    <n v="14"/>
    <x v="1"/>
    <s v="92793-68332-NR"/>
    <s v="L-D-0.5"/>
    <n v="6"/>
    <x v="471"/>
    <s v="hperrise4@studiopress.com"/>
    <x v="1"/>
    <x v="3"/>
    <s v="D"/>
    <x v="1"/>
    <n v="7.77"/>
    <n v="46.62"/>
    <x v="1"/>
  </r>
  <r>
    <s v="WVT-88135-549"/>
    <x v="405"/>
    <x v="11"/>
    <n v="16"/>
    <x v="0"/>
    <s v="66458-91190-YC"/>
    <s v="A-D-1"/>
    <n v="3"/>
    <x v="464"/>
    <s v="murione5@alexa.com"/>
    <x v="1"/>
    <x v="2"/>
    <s v="D"/>
    <x v="0"/>
    <n v="9.9499999999999993"/>
    <n v="29.849999999999998"/>
    <x v="0"/>
  </r>
  <r>
    <s v="IPA-94170-889"/>
    <x v="292"/>
    <x v="9"/>
    <n v="4"/>
    <x v="0"/>
    <s v="64439-27325-LG"/>
    <s v="R-L-0.2"/>
    <n v="3"/>
    <x v="472"/>
    <s v="ckide6@narod.ru"/>
    <x v="1"/>
    <x v="0"/>
    <s v="L"/>
    <x v="3"/>
    <n v="3.5849999999999995"/>
    <n v="10.754999999999999"/>
    <x v="0"/>
  </r>
  <r>
    <s v="YQL-63755-365"/>
    <x v="117"/>
    <x v="2"/>
    <n v="31"/>
    <x v="3"/>
    <s v="78570-76770-LB"/>
    <s v="A-M-0.2"/>
    <n v="4"/>
    <x v="473"/>
    <s v="cbeinee7@xinhuanet.com"/>
    <x v="0"/>
    <x v="2"/>
    <s v="M"/>
    <x v="3"/>
    <n v="3.375"/>
    <n v="13.5"/>
    <x v="0"/>
  </r>
  <r>
    <s v="RKW-81145-984"/>
    <x v="406"/>
    <x v="6"/>
    <n v="11"/>
    <x v="0"/>
    <s v="98661-69719-VI"/>
    <s v="L-L-1"/>
    <n v="3"/>
    <x v="474"/>
    <s v="cbakeupe8@globo.com"/>
    <x v="0"/>
    <x v="3"/>
    <s v="L"/>
    <x v="0"/>
    <n v="15.85"/>
    <n v="47.55"/>
    <x v="1"/>
  </r>
  <r>
    <s v="MBT-23379-866"/>
    <x v="407"/>
    <x v="5"/>
    <n v="10"/>
    <x v="2"/>
    <s v="82990-92703-IX"/>
    <s v="L-L-1"/>
    <n v="5"/>
    <x v="475"/>
    <s v="nhelkine9@example.com"/>
    <x v="0"/>
    <x v="3"/>
    <s v="L"/>
    <x v="0"/>
    <n v="15.85"/>
    <n v="79.25"/>
    <x v="1"/>
  </r>
  <r>
    <s v="GEJ-39834-935"/>
    <x v="408"/>
    <x v="9"/>
    <n v="25"/>
    <x v="1"/>
    <s v="49412-86877-VY"/>
    <s v="L-M-0.2"/>
    <n v="6"/>
    <x v="476"/>
    <s v="pwitheringtonea@networkadvertising.org"/>
    <x v="0"/>
    <x v="3"/>
    <s v="M"/>
    <x v="3"/>
    <n v="4.3650000000000002"/>
    <n v="26.19"/>
    <x v="0"/>
  </r>
  <r>
    <s v="KRW-91640-596"/>
    <x v="409"/>
    <x v="8"/>
    <n v="22"/>
    <x v="2"/>
    <s v="70879-00984-FJ"/>
    <s v="R-L-0.5"/>
    <n v="3"/>
    <x v="477"/>
    <s v="ttilzeyeb@hostgator.com"/>
    <x v="0"/>
    <x v="0"/>
    <s v="L"/>
    <x v="1"/>
    <n v="7.169999999999999"/>
    <n v="21.509999999999998"/>
    <x v="1"/>
  </r>
  <r>
    <s v="AOT-70449-651"/>
    <x v="410"/>
    <x v="1"/>
    <n v="11"/>
    <x v="2"/>
    <s v="53414-73391-CR"/>
    <s v="R-D-2.5"/>
    <n v="5"/>
    <x v="478"/>
    <n v="0"/>
    <x v="0"/>
    <x v="0"/>
    <s v="D"/>
    <x v="2"/>
    <n v="20.584999999999997"/>
    <n v="102.92499999999998"/>
    <x v="0"/>
  </r>
  <r>
    <s v="DGC-21813-731"/>
    <x v="127"/>
    <x v="8"/>
    <n v="27"/>
    <x v="2"/>
    <s v="43606-83072-OA"/>
    <s v="L-D-0.2"/>
    <n v="2"/>
    <x v="479"/>
    <n v="0"/>
    <x v="0"/>
    <x v="3"/>
    <s v="D"/>
    <x v="3"/>
    <n v="3.8849999999999998"/>
    <n v="7.77"/>
    <x v="1"/>
  </r>
  <r>
    <s v="JBE-92943-643"/>
    <x v="411"/>
    <x v="9"/>
    <n v="29"/>
    <x v="3"/>
    <s v="84466-22864-CE"/>
    <s v="E-D-2.5"/>
    <n v="5"/>
    <x v="480"/>
    <s v="kimortsee@alexa.com"/>
    <x v="0"/>
    <x v="1"/>
    <s v="D"/>
    <x v="2"/>
    <n v="27.945"/>
    <n v="139.72499999999999"/>
    <x v="1"/>
  </r>
  <r>
    <s v="ZIL-34948-499"/>
    <x v="112"/>
    <x v="2"/>
    <n v="14"/>
    <x v="3"/>
    <s v="66458-91190-YC"/>
    <s v="A-D-0.5"/>
    <n v="2"/>
    <x v="464"/>
    <s v="murione5@alexa.com"/>
    <x v="1"/>
    <x v="2"/>
    <s v="D"/>
    <x v="1"/>
    <n v="5.97"/>
    <n v="11.94"/>
    <x v="2"/>
  </r>
  <r>
    <s v="JSU-23781-256"/>
    <x v="412"/>
    <x v="0"/>
    <n v="7"/>
    <x v="1"/>
    <s v="76499-89100-JQ"/>
    <s v="L-D-0.2"/>
    <n v="1"/>
    <x v="481"/>
    <s v="marmisteadeg@blogtalkradio.com"/>
    <x v="0"/>
    <x v="3"/>
    <s v="D"/>
    <x v="3"/>
    <n v="3.8849999999999998"/>
    <n v="3.8849999999999998"/>
    <x v="1"/>
  </r>
  <r>
    <s v="JSU-23781-256"/>
    <x v="412"/>
    <x v="0"/>
    <n v="7"/>
    <x v="1"/>
    <s v="76499-89100-JQ"/>
    <s v="R-M-1"/>
    <n v="4"/>
    <x v="481"/>
    <s v="marmisteadeg@blogtalkradio.com"/>
    <x v="0"/>
    <x v="0"/>
    <s v="M"/>
    <x v="0"/>
    <n v="9.9499999999999993"/>
    <n v="39.799999999999997"/>
    <x v="1"/>
  </r>
  <r>
    <s v="VPX-44956-367"/>
    <x v="413"/>
    <x v="1"/>
    <n v="9"/>
    <x v="0"/>
    <s v="39582-35773-ZJ"/>
    <s v="R-M-0.5"/>
    <n v="5"/>
    <x v="482"/>
    <s v="vupstoneei@google.pl"/>
    <x v="0"/>
    <x v="0"/>
    <s v="M"/>
    <x v="1"/>
    <n v="5.97"/>
    <n v="29.849999999999998"/>
    <x v="1"/>
  </r>
  <r>
    <s v="VTB-46451-959"/>
    <x v="414"/>
    <x v="7"/>
    <n v="25"/>
    <x v="3"/>
    <s v="66240-46962-IO"/>
    <s v="L-D-2.5"/>
    <n v="1"/>
    <x v="483"/>
    <s v="bbeelbyej@rediff.com"/>
    <x v="1"/>
    <x v="3"/>
    <s v="D"/>
    <x v="2"/>
    <n v="29.784999999999997"/>
    <n v="29.784999999999997"/>
    <x v="1"/>
  </r>
  <r>
    <s v="DNZ-11665-950"/>
    <x v="415"/>
    <x v="10"/>
    <n v="28"/>
    <x v="1"/>
    <s v="10637-45522-ID"/>
    <s v="L-L-2.5"/>
    <n v="2"/>
    <x v="484"/>
    <n v="0"/>
    <x v="0"/>
    <x v="3"/>
    <s v="L"/>
    <x v="2"/>
    <n v="36.454999999999998"/>
    <n v="72.91"/>
    <x v="1"/>
  </r>
  <r>
    <s v="ITR-54735-364"/>
    <x v="416"/>
    <x v="2"/>
    <n v="26"/>
    <x v="3"/>
    <s v="92599-58687-CS"/>
    <s v="R-D-0.2"/>
    <n v="5"/>
    <x v="485"/>
    <n v="0"/>
    <x v="0"/>
    <x v="0"/>
    <s v="D"/>
    <x v="3"/>
    <n v="2.6849999999999996"/>
    <n v="13.424999999999997"/>
    <x v="0"/>
  </r>
  <r>
    <s v="YDS-02797-307"/>
    <x v="417"/>
    <x v="1"/>
    <n v="5"/>
    <x v="2"/>
    <s v="06058-48844-PI"/>
    <s v="E-M-2.5"/>
    <n v="4"/>
    <x v="486"/>
    <s v="wspeechlyem@amazon.com"/>
    <x v="0"/>
    <x v="1"/>
    <s v="M"/>
    <x v="2"/>
    <n v="31.624999999999996"/>
    <n v="126.49999999999999"/>
    <x v="0"/>
  </r>
  <r>
    <s v="BPG-68988-842"/>
    <x v="418"/>
    <x v="10"/>
    <n v="21"/>
    <x v="0"/>
    <s v="53631-24432-SY"/>
    <s v="E-M-0.5"/>
    <n v="5"/>
    <x v="487"/>
    <s v="iphillpoten@buzzfeed.com"/>
    <x v="2"/>
    <x v="1"/>
    <s v="M"/>
    <x v="1"/>
    <n v="8.25"/>
    <n v="41.25"/>
    <x v="1"/>
  </r>
  <r>
    <s v="XZG-51938-658"/>
    <x v="419"/>
    <x v="8"/>
    <n v="5"/>
    <x v="3"/>
    <s v="18275-73980-KL"/>
    <s v="E-L-0.5"/>
    <n v="6"/>
    <x v="488"/>
    <s v="lpennaccieo@statcounter.com"/>
    <x v="0"/>
    <x v="1"/>
    <s v="L"/>
    <x v="1"/>
    <n v="8.91"/>
    <n v="53.46"/>
    <x v="1"/>
  </r>
  <r>
    <s v="KAR-24978-271"/>
    <x v="420"/>
    <x v="4"/>
    <n v="10"/>
    <x v="0"/>
    <s v="23187-65750-HZ"/>
    <s v="R-M-1"/>
    <n v="6"/>
    <x v="489"/>
    <s v="sarpinep@moonfruit.com"/>
    <x v="0"/>
    <x v="0"/>
    <s v="M"/>
    <x v="0"/>
    <n v="9.9499999999999993"/>
    <n v="59.699999999999996"/>
    <x v="1"/>
  </r>
  <r>
    <s v="FQK-28730-361"/>
    <x v="421"/>
    <x v="8"/>
    <n v="12"/>
    <x v="2"/>
    <s v="22725-79522-GP"/>
    <s v="R-M-1"/>
    <n v="6"/>
    <x v="490"/>
    <s v="dfrieseq@cargocollective.com"/>
    <x v="0"/>
    <x v="0"/>
    <s v="M"/>
    <x v="0"/>
    <n v="9.9499999999999993"/>
    <n v="59.699999999999996"/>
    <x v="1"/>
  </r>
  <r>
    <s v="BGB-67996-089"/>
    <x v="422"/>
    <x v="4"/>
    <n v="30"/>
    <x v="2"/>
    <s v="06279-72603-JE"/>
    <s v="R-D-1"/>
    <n v="5"/>
    <x v="491"/>
    <s v="rsharerer@flavors.me"/>
    <x v="0"/>
    <x v="0"/>
    <s v="D"/>
    <x v="0"/>
    <n v="8.9499999999999993"/>
    <n v="44.75"/>
    <x v="1"/>
  </r>
  <r>
    <s v="XMC-20620-809"/>
    <x v="423"/>
    <x v="5"/>
    <n v="14"/>
    <x v="1"/>
    <s v="83543-79246-ON"/>
    <s v="E-M-0.5"/>
    <n v="2"/>
    <x v="492"/>
    <s v="nnasebyes@umich.edu"/>
    <x v="0"/>
    <x v="1"/>
    <s v="M"/>
    <x v="1"/>
    <n v="8.25"/>
    <n v="16.5"/>
    <x v="0"/>
  </r>
  <r>
    <s v="ZSO-58292-191"/>
    <x v="109"/>
    <x v="1"/>
    <n v="12"/>
    <x v="2"/>
    <s v="66794-66795-VW"/>
    <s v="R-D-0.5"/>
    <n v="4"/>
    <x v="493"/>
    <n v="0"/>
    <x v="0"/>
    <x v="0"/>
    <s v="D"/>
    <x v="1"/>
    <n v="5.3699999999999992"/>
    <n v="21.479999999999997"/>
    <x v="1"/>
  </r>
  <r>
    <s v="LWJ-06793-303"/>
    <x v="204"/>
    <x v="4"/>
    <n v="2"/>
    <x v="2"/>
    <s v="95424-67020-AP"/>
    <s v="R-M-2.5"/>
    <n v="2"/>
    <x v="494"/>
    <s v="koculleneu@ca.gov"/>
    <x v="1"/>
    <x v="0"/>
    <s v="M"/>
    <x v="2"/>
    <n v="22.884999999999998"/>
    <n v="45.769999999999996"/>
    <x v="0"/>
  </r>
  <r>
    <s v="FLM-82229-989"/>
    <x v="424"/>
    <x v="4"/>
    <n v="24"/>
    <x v="2"/>
    <s v="73017-69644-MS"/>
    <s v="L-L-0.2"/>
    <n v="2"/>
    <x v="495"/>
    <n v="0"/>
    <x v="1"/>
    <x v="3"/>
    <s v="L"/>
    <x v="3"/>
    <n v="4.7549999999999999"/>
    <n v="9.51"/>
    <x v="1"/>
  </r>
  <r>
    <s v="CPV-90280-133"/>
    <x v="13"/>
    <x v="6"/>
    <n v="20"/>
    <x v="0"/>
    <s v="66458-91190-YC"/>
    <s v="R-D-0.2"/>
    <n v="3"/>
    <x v="464"/>
    <s v="murione5@alexa.com"/>
    <x v="1"/>
    <x v="0"/>
    <s v="D"/>
    <x v="3"/>
    <n v="2.6849999999999996"/>
    <n v="8.0549999999999997"/>
    <x v="2"/>
  </r>
  <r>
    <s v="OGW-60685-912"/>
    <x v="224"/>
    <x v="11"/>
    <n v="21"/>
    <x v="3"/>
    <s v="67423-10113-LM"/>
    <s v="E-D-2.5"/>
    <n v="4"/>
    <x v="496"/>
    <s v="hbranganex@woothemes.com"/>
    <x v="0"/>
    <x v="1"/>
    <s v="D"/>
    <x v="2"/>
    <n v="27.945"/>
    <n v="111.78"/>
    <x v="0"/>
  </r>
  <r>
    <s v="DEC-11160-362"/>
    <x v="220"/>
    <x v="7"/>
    <n v="13"/>
    <x v="1"/>
    <s v="48582-05061-RY"/>
    <s v="R-D-0.2"/>
    <n v="4"/>
    <x v="497"/>
    <s v="agallyoney@engadget.com"/>
    <x v="0"/>
    <x v="0"/>
    <s v="D"/>
    <x v="3"/>
    <n v="2.6849999999999996"/>
    <n v="10.739999999999998"/>
    <x v="0"/>
  </r>
  <r>
    <s v="WCT-07869-499"/>
    <x v="91"/>
    <x v="7"/>
    <n v="19"/>
    <x v="1"/>
    <s v="32031-49093-KE"/>
    <s v="R-D-0.5"/>
    <n v="5"/>
    <x v="498"/>
    <s v="bdomangeez@yahoo.co.jp"/>
    <x v="0"/>
    <x v="0"/>
    <s v="D"/>
    <x v="1"/>
    <n v="5.3699999999999992"/>
    <n v="26.849999999999994"/>
    <x v="1"/>
  </r>
  <r>
    <s v="FHD-89872-325"/>
    <x v="425"/>
    <x v="8"/>
    <n v="29"/>
    <x v="0"/>
    <s v="31715-98714-OO"/>
    <s v="L-L-1"/>
    <n v="4"/>
    <x v="499"/>
    <s v="koslerf0@gmpg.org"/>
    <x v="0"/>
    <x v="3"/>
    <s v="L"/>
    <x v="0"/>
    <n v="15.85"/>
    <n v="63.4"/>
    <x v="0"/>
  </r>
  <r>
    <s v="AZF-45991-584"/>
    <x v="426"/>
    <x v="7"/>
    <n v="12"/>
    <x v="0"/>
    <s v="73759-17258-KA"/>
    <s v="A-D-2.5"/>
    <n v="1"/>
    <x v="500"/>
    <n v="0"/>
    <x v="1"/>
    <x v="2"/>
    <s v="D"/>
    <x v="2"/>
    <n v="22.884999999999998"/>
    <n v="22.884999999999998"/>
    <x v="0"/>
  </r>
  <r>
    <s v="MDG-14481-513"/>
    <x v="427"/>
    <x v="5"/>
    <n v="19"/>
    <x v="1"/>
    <s v="64897-79178-MH"/>
    <s v="A-M-2.5"/>
    <n v="4"/>
    <x v="501"/>
    <s v="zpellettf2@dailymotion.com"/>
    <x v="0"/>
    <x v="2"/>
    <s v="M"/>
    <x v="2"/>
    <n v="25.874999999999996"/>
    <n v="103.49999999999999"/>
    <x v="1"/>
  </r>
  <r>
    <s v="OFN-49424-848"/>
    <x v="428"/>
    <x v="2"/>
    <n v="3"/>
    <x v="1"/>
    <s v="73346-85564-JB"/>
    <s v="R-L-2.5"/>
    <n v="2"/>
    <x v="502"/>
    <s v="isprakesf3@spiegel.de"/>
    <x v="0"/>
    <x v="0"/>
    <s v="L"/>
    <x v="2"/>
    <n v="27.484999999999996"/>
    <n v="54.969999999999992"/>
    <x v="1"/>
  </r>
  <r>
    <s v="NFA-03411-746"/>
    <x v="383"/>
    <x v="10"/>
    <n v="8"/>
    <x v="3"/>
    <s v="07476-13102-NJ"/>
    <s v="A-L-0.5"/>
    <n v="2"/>
    <x v="503"/>
    <s v="hfromantf4@ucsd.edu"/>
    <x v="0"/>
    <x v="2"/>
    <s v="L"/>
    <x v="1"/>
    <n v="7.77"/>
    <n v="15.54"/>
    <x v="1"/>
  </r>
  <r>
    <s v="CYM-74988-450"/>
    <x v="156"/>
    <x v="7"/>
    <n v="16"/>
    <x v="3"/>
    <s v="87223-37422-SK"/>
    <s v="L-D-0.2"/>
    <n v="4"/>
    <x v="504"/>
    <s v="rflearf5@artisteer.com"/>
    <x v="2"/>
    <x v="3"/>
    <s v="D"/>
    <x v="3"/>
    <n v="3.8849999999999998"/>
    <n v="15.54"/>
    <x v="1"/>
  </r>
  <r>
    <s v="WTV-24996-658"/>
    <x v="429"/>
    <x v="7"/>
    <n v="23"/>
    <x v="3"/>
    <s v="57837-15577-YK"/>
    <s v="E-D-2.5"/>
    <n v="3"/>
    <x v="505"/>
    <n v="0"/>
    <x v="1"/>
    <x v="1"/>
    <s v="D"/>
    <x v="2"/>
    <n v="27.945"/>
    <n v="83.835000000000008"/>
    <x v="1"/>
  </r>
  <r>
    <s v="DSL-69915-544"/>
    <x v="103"/>
    <x v="6"/>
    <n v="10"/>
    <x v="1"/>
    <s v="10142-55267-YO"/>
    <s v="R-L-0.2"/>
    <n v="3"/>
    <x v="506"/>
    <s v="wlightollersf9@baidu.com"/>
    <x v="0"/>
    <x v="0"/>
    <s v="L"/>
    <x v="3"/>
    <n v="3.5849999999999995"/>
    <n v="10.754999999999999"/>
    <x v="0"/>
  </r>
  <r>
    <s v="NBT-35757-542"/>
    <x v="361"/>
    <x v="2"/>
    <n v="7"/>
    <x v="1"/>
    <s v="73647-66148-VM"/>
    <s v="E-L-0.2"/>
    <n v="3"/>
    <x v="507"/>
    <s v="bmundenf8@elpais.com"/>
    <x v="0"/>
    <x v="1"/>
    <s v="L"/>
    <x v="3"/>
    <n v="4.4550000000000001"/>
    <n v="13.365"/>
    <x v="0"/>
  </r>
  <r>
    <s v="OYU-25085-528"/>
    <x v="120"/>
    <x v="10"/>
    <n v="5"/>
    <x v="1"/>
    <s v="10142-55267-YO"/>
    <s v="E-L-0.2"/>
    <n v="4"/>
    <x v="506"/>
    <s v="wlightollersf9@baidu.com"/>
    <x v="0"/>
    <x v="1"/>
    <s v="L"/>
    <x v="3"/>
    <n v="4.4550000000000001"/>
    <n v="17.82"/>
    <x v="0"/>
  </r>
  <r>
    <s v="XCG-07109-195"/>
    <x v="430"/>
    <x v="9"/>
    <n v="11"/>
    <x v="3"/>
    <s v="92976-19453-DT"/>
    <s v="L-D-0.2"/>
    <n v="6"/>
    <x v="508"/>
    <s v="nbrakespearfa@rediff.com"/>
    <x v="0"/>
    <x v="3"/>
    <s v="D"/>
    <x v="3"/>
    <n v="3.8849999999999998"/>
    <n v="23.31"/>
    <x v="0"/>
  </r>
  <r>
    <s v="YZA-25234-630"/>
    <x v="125"/>
    <x v="5"/>
    <n v="13"/>
    <x v="2"/>
    <s v="89757-51438-HX"/>
    <s v="E-D-0.2"/>
    <n v="2"/>
    <x v="509"/>
    <s v="mglawsopfb@reverbnation.com"/>
    <x v="0"/>
    <x v="1"/>
    <s v="D"/>
    <x v="3"/>
    <n v="3.645"/>
    <n v="7.29"/>
    <x v="1"/>
  </r>
  <r>
    <s v="OKU-29966-417"/>
    <x v="431"/>
    <x v="7"/>
    <n v="23"/>
    <x v="0"/>
    <s v="76192-13390-HZ"/>
    <s v="E-L-0.2"/>
    <n v="4"/>
    <x v="510"/>
    <s v="galbertsfc@etsy.com"/>
    <x v="2"/>
    <x v="1"/>
    <s v="L"/>
    <x v="3"/>
    <n v="4.4550000000000001"/>
    <n v="17.82"/>
    <x v="0"/>
  </r>
  <r>
    <s v="MEX-29350-659"/>
    <x v="40"/>
    <x v="0"/>
    <n v="11"/>
    <x v="3"/>
    <s v="02009-87294-SY"/>
    <s v="E-M-1"/>
    <n v="5"/>
    <x v="511"/>
    <s v="vpolglasefd@about.me"/>
    <x v="0"/>
    <x v="1"/>
    <s v="M"/>
    <x v="0"/>
    <n v="13.75"/>
    <n v="68.75"/>
    <x v="1"/>
  </r>
  <r>
    <s v="NOY-99738-977"/>
    <x v="432"/>
    <x v="0"/>
    <n v="29"/>
    <x v="0"/>
    <s v="82872-34456-LJ"/>
    <s v="R-L-2.5"/>
    <n v="2"/>
    <x v="512"/>
    <n v="0"/>
    <x v="2"/>
    <x v="0"/>
    <s v="L"/>
    <x v="2"/>
    <n v="27.484999999999996"/>
    <n v="54.969999999999992"/>
    <x v="0"/>
  </r>
  <r>
    <s v="TCR-01064-030"/>
    <x v="254"/>
    <x v="6"/>
    <n v="3"/>
    <x v="1"/>
    <s v="13181-04387-LI"/>
    <s v="E-M-1"/>
    <n v="6"/>
    <x v="513"/>
    <s v="sbuschff@so-net.ne.jp"/>
    <x v="1"/>
    <x v="1"/>
    <s v="M"/>
    <x v="0"/>
    <n v="13.75"/>
    <n v="82.5"/>
    <x v="1"/>
  </r>
  <r>
    <s v="YUL-42750-776"/>
    <x v="219"/>
    <x v="11"/>
    <n v="23"/>
    <x v="1"/>
    <s v="24845-36117-TI"/>
    <s v="L-M-0.2"/>
    <n v="2"/>
    <x v="514"/>
    <s v="craisbeckfg@webnode.com"/>
    <x v="0"/>
    <x v="3"/>
    <s v="M"/>
    <x v="3"/>
    <n v="4.3650000000000002"/>
    <n v="8.73"/>
    <x v="0"/>
  </r>
  <r>
    <s v="XQJ-86887-506"/>
    <x v="433"/>
    <x v="11"/>
    <n v="6"/>
    <x v="1"/>
    <s v="66458-91190-YC"/>
    <s v="E-L-1"/>
    <n v="4"/>
    <x v="464"/>
    <s v="murione5@alexa.com"/>
    <x v="1"/>
    <x v="1"/>
    <s v="L"/>
    <x v="0"/>
    <n v="14.85"/>
    <n v="59.4"/>
    <x v="2"/>
  </r>
  <r>
    <s v="CUN-90044-279"/>
    <x v="434"/>
    <x v="4"/>
    <n v="29"/>
    <x v="1"/>
    <s v="86646-65810-TD"/>
    <s v="L-D-0.2"/>
    <n v="4"/>
    <x v="515"/>
    <n v="0"/>
    <x v="0"/>
    <x v="3"/>
    <s v="D"/>
    <x v="3"/>
    <n v="3.8849999999999998"/>
    <n v="15.54"/>
    <x v="0"/>
  </r>
  <r>
    <s v="ICC-73030-502"/>
    <x v="435"/>
    <x v="8"/>
    <n v="16"/>
    <x v="2"/>
    <s v="59480-02795-IU"/>
    <s v="A-L-1"/>
    <n v="3"/>
    <x v="516"/>
    <s v="raynoldfj@ustream.tv"/>
    <x v="0"/>
    <x v="2"/>
    <s v="L"/>
    <x v="0"/>
    <n v="12.95"/>
    <n v="38.849999999999994"/>
    <x v="0"/>
  </r>
  <r>
    <s v="ADP-04506-084"/>
    <x v="436"/>
    <x v="2"/>
    <n v="24"/>
    <x v="1"/>
    <s v="61809-87758-LJ"/>
    <s v="E-M-2.5"/>
    <n v="6"/>
    <x v="517"/>
    <n v="0"/>
    <x v="0"/>
    <x v="1"/>
    <s v="M"/>
    <x v="2"/>
    <n v="31.624999999999996"/>
    <n v="189.74999999999997"/>
    <x v="0"/>
  </r>
  <r>
    <s v="PNU-22150-408"/>
    <x v="437"/>
    <x v="3"/>
    <n v="11"/>
    <x v="0"/>
    <s v="77408-43873-RS"/>
    <s v="A-D-0.2"/>
    <n v="6"/>
    <x v="518"/>
    <n v="0"/>
    <x v="1"/>
    <x v="2"/>
    <s v="D"/>
    <x v="3"/>
    <n v="2.9849999999999999"/>
    <n v="17.91"/>
    <x v="0"/>
  </r>
  <r>
    <s v="VSQ-07182-513"/>
    <x v="438"/>
    <x v="2"/>
    <n v="23"/>
    <x v="0"/>
    <s v="18366-65239-WF"/>
    <s v="L-L-0.2"/>
    <n v="6"/>
    <x v="519"/>
    <s v="bgrecefm@naver.com"/>
    <x v="2"/>
    <x v="3"/>
    <s v="L"/>
    <x v="3"/>
    <n v="4.7549999999999999"/>
    <n v="28.53"/>
    <x v="1"/>
  </r>
  <r>
    <s v="SPF-31673-217"/>
    <x v="439"/>
    <x v="1"/>
    <n v="9"/>
    <x v="3"/>
    <s v="19485-98072-PS"/>
    <s v="E-M-1"/>
    <n v="6"/>
    <x v="520"/>
    <s v="dflintiffg1@e-recht24.de"/>
    <x v="2"/>
    <x v="1"/>
    <s v="M"/>
    <x v="0"/>
    <n v="13.75"/>
    <n v="82.5"/>
    <x v="1"/>
  </r>
  <r>
    <s v="NEX-63825-598"/>
    <x v="175"/>
    <x v="10"/>
    <n v="22"/>
    <x v="3"/>
    <s v="72072-33025-SD"/>
    <s v="R-L-0.5"/>
    <n v="2"/>
    <x v="521"/>
    <s v="athysfo@cdc.gov"/>
    <x v="0"/>
    <x v="0"/>
    <s v="L"/>
    <x v="1"/>
    <n v="7.169999999999999"/>
    <n v="14.339999999999998"/>
    <x v="1"/>
  </r>
  <r>
    <s v="XPG-66112-335"/>
    <x v="440"/>
    <x v="2"/>
    <n v="19"/>
    <x v="3"/>
    <s v="58118-22461-GC"/>
    <s v="R-D-2.5"/>
    <n v="4"/>
    <x v="522"/>
    <s v="jchuggfp@about.me"/>
    <x v="0"/>
    <x v="0"/>
    <s v="D"/>
    <x v="2"/>
    <n v="20.584999999999997"/>
    <n v="82.339999999999989"/>
    <x v="1"/>
  </r>
  <r>
    <s v="NSQ-72210-345"/>
    <x v="441"/>
    <x v="0"/>
    <n v="20"/>
    <x v="1"/>
    <s v="90940-63327-DJ"/>
    <s v="A-M-0.2"/>
    <n v="6"/>
    <x v="523"/>
    <s v="akelstonfq@sakura.ne.jp"/>
    <x v="0"/>
    <x v="2"/>
    <s v="M"/>
    <x v="3"/>
    <n v="3.375"/>
    <n v="20.25"/>
    <x v="0"/>
  </r>
  <r>
    <s v="XRR-28376-277"/>
    <x v="442"/>
    <x v="5"/>
    <n v="2"/>
    <x v="1"/>
    <s v="64481-42546-II"/>
    <s v="R-L-2.5"/>
    <n v="6"/>
    <x v="524"/>
    <n v="0"/>
    <x v="1"/>
    <x v="0"/>
    <s v="L"/>
    <x v="2"/>
    <n v="27.484999999999996"/>
    <n v="164.90999999999997"/>
    <x v="1"/>
  </r>
  <r>
    <s v="WHQ-25197-475"/>
    <x v="443"/>
    <x v="11"/>
    <n v="26"/>
    <x v="1"/>
    <s v="27536-28463-NJ"/>
    <s v="L-L-0.2"/>
    <n v="4"/>
    <x v="525"/>
    <s v="cmottramfs@harvard.edu"/>
    <x v="0"/>
    <x v="3"/>
    <s v="L"/>
    <x v="3"/>
    <n v="4.7549999999999999"/>
    <n v="19.02"/>
    <x v="0"/>
  </r>
  <r>
    <s v="HMB-30634-745"/>
    <x v="216"/>
    <x v="10"/>
    <n v="18"/>
    <x v="3"/>
    <s v="19485-98072-PS"/>
    <s v="A-D-2.5"/>
    <n v="6"/>
    <x v="520"/>
    <s v="dflintiffg1@e-recht24.de"/>
    <x v="2"/>
    <x v="2"/>
    <s v="D"/>
    <x v="2"/>
    <n v="22.884999999999998"/>
    <n v="137.31"/>
    <x v="1"/>
  </r>
  <r>
    <s v="XTL-68000-371"/>
    <x v="444"/>
    <x v="8"/>
    <n v="7"/>
    <x v="3"/>
    <s v="70140-82812-KD"/>
    <s v="A-M-0.5"/>
    <n v="4"/>
    <x v="526"/>
    <s v="dsangwinfu@weebly.com"/>
    <x v="0"/>
    <x v="2"/>
    <s v="M"/>
    <x v="1"/>
    <n v="6.75"/>
    <n v="27"/>
    <x v="1"/>
  </r>
  <r>
    <s v="YES-51109-625"/>
    <x v="37"/>
    <x v="4"/>
    <n v="31"/>
    <x v="2"/>
    <s v="91895-55605-LS"/>
    <s v="E-L-0.5"/>
    <n v="4"/>
    <x v="527"/>
    <s v="eaizikowitzfv@virginia.edu"/>
    <x v="2"/>
    <x v="1"/>
    <s v="L"/>
    <x v="1"/>
    <n v="8.91"/>
    <n v="35.64"/>
    <x v="1"/>
  </r>
  <r>
    <s v="EAY-89850-211"/>
    <x v="445"/>
    <x v="10"/>
    <n v="19"/>
    <x v="0"/>
    <s v="43155-71724-XP"/>
    <s v="A-D-0.2"/>
    <n v="2"/>
    <x v="528"/>
    <n v="0"/>
    <x v="0"/>
    <x v="2"/>
    <s v="D"/>
    <x v="3"/>
    <n v="2.9849999999999999"/>
    <n v="5.97"/>
    <x v="0"/>
  </r>
  <r>
    <s v="IOQ-84840-827"/>
    <x v="446"/>
    <x v="11"/>
    <n v="12"/>
    <x v="0"/>
    <s v="32038-81174-JF"/>
    <s v="A-M-1"/>
    <n v="6"/>
    <x v="529"/>
    <s v="cvenourfx@ask.com"/>
    <x v="0"/>
    <x v="2"/>
    <s v="M"/>
    <x v="0"/>
    <n v="11.25"/>
    <n v="67.5"/>
    <x v="1"/>
  </r>
  <r>
    <s v="FBD-56220-430"/>
    <x v="245"/>
    <x v="5"/>
    <n v="16"/>
    <x v="2"/>
    <s v="59205-20324-NB"/>
    <s v="R-L-0.2"/>
    <n v="6"/>
    <x v="530"/>
    <s v="mharbyfy@163.com"/>
    <x v="0"/>
    <x v="0"/>
    <s v="L"/>
    <x v="3"/>
    <n v="3.5849999999999995"/>
    <n v="21.509999999999998"/>
    <x v="0"/>
  </r>
  <r>
    <s v="COV-52659-202"/>
    <x v="447"/>
    <x v="10"/>
    <n v="12"/>
    <x v="1"/>
    <s v="99899-54612-NX"/>
    <s v="L-M-2.5"/>
    <n v="2"/>
    <x v="531"/>
    <s v="rthickpennyfz@cafepress.com"/>
    <x v="0"/>
    <x v="3"/>
    <s v="M"/>
    <x v="2"/>
    <n v="33.464999999999996"/>
    <n v="66.929999999999993"/>
    <x v="1"/>
  </r>
  <r>
    <s v="YUO-76652-814"/>
    <x v="448"/>
    <x v="8"/>
    <n v="4"/>
    <x v="1"/>
    <s v="26248-84194-FI"/>
    <s v="A-D-0.2"/>
    <n v="6"/>
    <x v="532"/>
    <s v="pormerodg0@redcross.org"/>
    <x v="0"/>
    <x v="2"/>
    <s v="D"/>
    <x v="3"/>
    <n v="2.9849999999999999"/>
    <n v="17.91"/>
    <x v="1"/>
  </r>
  <r>
    <s v="PBT-36926-102"/>
    <x v="344"/>
    <x v="3"/>
    <n v="2"/>
    <x v="1"/>
    <s v="19485-98072-PS"/>
    <s v="L-M-1"/>
    <n v="4"/>
    <x v="520"/>
    <s v="dflintiffg1@e-recht24.de"/>
    <x v="2"/>
    <x v="3"/>
    <s v="M"/>
    <x v="0"/>
    <n v="14.55"/>
    <n v="58.2"/>
    <x v="1"/>
  </r>
  <r>
    <s v="BLV-60087-454"/>
    <x v="152"/>
    <x v="1"/>
    <n v="8"/>
    <x v="2"/>
    <s v="84493-71314-WX"/>
    <s v="E-L-0.2"/>
    <n v="3"/>
    <x v="533"/>
    <s v="tzanettig2@gravatar.com"/>
    <x v="1"/>
    <x v="1"/>
    <s v="L"/>
    <x v="3"/>
    <n v="4.4550000000000001"/>
    <n v="13.365"/>
    <x v="1"/>
  </r>
  <r>
    <s v="BLV-60087-454"/>
    <x v="152"/>
    <x v="1"/>
    <n v="8"/>
    <x v="2"/>
    <s v="84493-71314-WX"/>
    <s v="A-M-0.5"/>
    <n v="5"/>
    <x v="533"/>
    <s v="tzanettig2@gravatar.com"/>
    <x v="1"/>
    <x v="2"/>
    <s v="M"/>
    <x v="1"/>
    <n v="6.75"/>
    <n v="33.75"/>
    <x v="1"/>
  </r>
  <r>
    <s v="QYC-63914-195"/>
    <x v="449"/>
    <x v="5"/>
    <n v="14"/>
    <x v="3"/>
    <s v="39789-43945-IV"/>
    <s v="E-L-1"/>
    <n v="3"/>
    <x v="534"/>
    <s v="rkirtleyg4@hatena.ne.jp"/>
    <x v="0"/>
    <x v="1"/>
    <s v="L"/>
    <x v="0"/>
    <n v="14.85"/>
    <n v="44.55"/>
    <x v="0"/>
  </r>
  <r>
    <s v="OIB-77163-890"/>
    <x v="450"/>
    <x v="9"/>
    <n v="25"/>
    <x v="3"/>
    <s v="38972-89678-ZM"/>
    <s v="E-L-0.5"/>
    <n v="5"/>
    <x v="535"/>
    <s v="cclemencetg5@weather.com"/>
    <x v="2"/>
    <x v="1"/>
    <s v="L"/>
    <x v="1"/>
    <n v="8.91"/>
    <n v="44.55"/>
    <x v="0"/>
  </r>
  <r>
    <s v="SGS-87525-238"/>
    <x v="451"/>
    <x v="2"/>
    <n v="5"/>
    <x v="1"/>
    <s v="91465-84526-IJ"/>
    <s v="E-D-1"/>
    <n v="5"/>
    <x v="536"/>
    <s v="rdonetg6@oakley.com"/>
    <x v="0"/>
    <x v="1"/>
    <s v="D"/>
    <x v="0"/>
    <n v="12.15"/>
    <n v="60.75"/>
    <x v="1"/>
  </r>
  <r>
    <s v="GQR-12490-152"/>
    <x v="83"/>
    <x v="6"/>
    <n v="14"/>
    <x v="0"/>
    <s v="22832-98538-RB"/>
    <s v="R-L-0.2"/>
    <n v="1"/>
    <x v="537"/>
    <s v="sgaweng7@creativecommons.org"/>
    <x v="0"/>
    <x v="0"/>
    <s v="L"/>
    <x v="3"/>
    <n v="3.5849999999999995"/>
    <n v="3.5849999999999995"/>
    <x v="0"/>
  </r>
  <r>
    <s v="UOJ-28238-299"/>
    <x v="452"/>
    <x v="6"/>
    <n v="7"/>
    <x v="1"/>
    <s v="30844-91890-ZA"/>
    <s v="R-L-0.2"/>
    <n v="6"/>
    <x v="538"/>
    <s v="rreadieg8@guardian.co.uk"/>
    <x v="0"/>
    <x v="0"/>
    <s v="L"/>
    <x v="3"/>
    <n v="3.5849999999999995"/>
    <n v="21.509999999999998"/>
    <x v="1"/>
  </r>
  <r>
    <s v="ETD-58130-674"/>
    <x v="453"/>
    <x v="11"/>
    <n v="5"/>
    <x v="1"/>
    <s v="05325-97750-WP"/>
    <s v="E-M-0.5"/>
    <n v="2"/>
    <x v="539"/>
    <s v="cverissimogh@theglobeandmail.com"/>
    <x v="2"/>
    <x v="1"/>
    <s v="M"/>
    <x v="1"/>
    <n v="8.25"/>
    <n v="16.5"/>
    <x v="0"/>
  </r>
  <r>
    <s v="UPF-60123-025"/>
    <x v="454"/>
    <x v="10"/>
    <n v="6"/>
    <x v="3"/>
    <s v="88992-49081-AT"/>
    <s v="R-L-2.5"/>
    <n v="3"/>
    <x v="540"/>
    <n v="0"/>
    <x v="0"/>
    <x v="0"/>
    <s v="L"/>
    <x v="2"/>
    <n v="27.484999999999996"/>
    <n v="82.454999999999984"/>
    <x v="1"/>
  </r>
  <r>
    <s v="NQS-01613-687"/>
    <x v="455"/>
    <x v="6"/>
    <n v="12"/>
    <x v="1"/>
    <s v="10204-31464-SA"/>
    <s v="L-D-0.5"/>
    <n v="1"/>
    <x v="541"/>
    <s v="bogb@elpais.com"/>
    <x v="0"/>
    <x v="3"/>
    <s v="D"/>
    <x v="1"/>
    <n v="7.77"/>
    <n v="7.77"/>
    <x v="0"/>
  </r>
  <r>
    <s v="MGH-36050-573"/>
    <x v="456"/>
    <x v="3"/>
    <n v="3"/>
    <x v="3"/>
    <s v="75156-80911-YT"/>
    <s v="R-M-0.5"/>
    <n v="2"/>
    <x v="542"/>
    <s v="vstansburygc@unblog.fr"/>
    <x v="0"/>
    <x v="0"/>
    <s v="M"/>
    <x v="1"/>
    <n v="5.97"/>
    <n v="11.94"/>
    <x v="0"/>
  </r>
  <r>
    <s v="UVF-59322-459"/>
    <x v="373"/>
    <x v="2"/>
    <n v="25"/>
    <x v="0"/>
    <s v="53971-49906-PZ"/>
    <s v="E-L-2.5"/>
    <n v="6"/>
    <x v="543"/>
    <s v="dheinonengd@printfriendly.com"/>
    <x v="0"/>
    <x v="1"/>
    <s v="L"/>
    <x v="2"/>
    <n v="34.154999999999994"/>
    <n v="204.92999999999995"/>
    <x v="1"/>
  </r>
  <r>
    <s v="VET-41158-896"/>
    <x v="457"/>
    <x v="8"/>
    <n v="29"/>
    <x v="3"/>
    <s v="10728-17633-ST"/>
    <s v="E-M-2.5"/>
    <n v="2"/>
    <x v="544"/>
    <s v="jshentonge@google.com.hk"/>
    <x v="0"/>
    <x v="1"/>
    <s v="M"/>
    <x v="2"/>
    <n v="31.624999999999996"/>
    <n v="63.249999999999993"/>
    <x v="0"/>
  </r>
  <r>
    <s v="XYL-52196-459"/>
    <x v="458"/>
    <x v="5"/>
    <n v="2"/>
    <x v="0"/>
    <s v="13549-65017-VE"/>
    <s v="R-D-0.2"/>
    <n v="3"/>
    <x v="545"/>
    <s v="jwilkissongf@nba.com"/>
    <x v="0"/>
    <x v="0"/>
    <s v="D"/>
    <x v="3"/>
    <n v="2.6849999999999996"/>
    <n v="8.0549999999999997"/>
    <x v="0"/>
  </r>
  <r>
    <s v="BPZ-51283-916"/>
    <x v="264"/>
    <x v="3"/>
    <n v="29"/>
    <x v="1"/>
    <s v="87688-42420-TO"/>
    <s v="A-M-2.5"/>
    <n v="2"/>
    <x v="546"/>
    <n v="0"/>
    <x v="0"/>
    <x v="2"/>
    <s v="M"/>
    <x v="2"/>
    <n v="25.874999999999996"/>
    <n v="51.749999999999993"/>
    <x v="1"/>
  </r>
  <r>
    <s v="VQW-91903-926"/>
    <x v="459"/>
    <x v="6"/>
    <n v="13"/>
    <x v="3"/>
    <s v="05325-97750-WP"/>
    <s v="E-D-2.5"/>
    <n v="1"/>
    <x v="539"/>
    <s v="cverissimogh@theglobeandmail.com"/>
    <x v="2"/>
    <x v="1"/>
    <s v="D"/>
    <x v="2"/>
    <n v="27.945"/>
    <n v="27.945"/>
    <x v="0"/>
  </r>
  <r>
    <s v="OLF-77983-457"/>
    <x v="460"/>
    <x v="10"/>
    <n v="16"/>
    <x v="0"/>
    <s v="51901-35210-UI"/>
    <s v="A-L-2.5"/>
    <n v="2"/>
    <x v="547"/>
    <s v="gstarcksgi@abc.net.au"/>
    <x v="0"/>
    <x v="2"/>
    <s v="L"/>
    <x v="2"/>
    <n v="29.784999999999997"/>
    <n v="59.569999999999993"/>
    <x v="1"/>
  </r>
  <r>
    <s v="MVI-04946-827"/>
    <x v="461"/>
    <x v="11"/>
    <n v="27"/>
    <x v="1"/>
    <s v="62483-50867-OM"/>
    <s v="E-L-1"/>
    <n v="1"/>
    <x v="548"/>
    <n v="0"/>
    <x v="2"/>
    <x v="1"/>
    <s v="L"/>
    <x v="0"/>
    <n v="14.85"/>
    <n v="14.85"/>
    <x v="1"/>
  </r>
  <r>
    <s v="UOG-94188-104"/>
    <x v="219"/>
    <x v="11"/>
    <n v="23"/>
    <x v="1"/>
    <s v="92753-50029-SD"/>
    <s v="A-M-0.5"/>
    <n v="5"/>
    <x v="549"/>
    <s v="kscholardgk@sbwire.com"/>
    <x v="0"/>
    <x v="2"/>
    <s v="M"/>
    <x v="1"/>
    <n v="6.75"/>
    <n v="33.75"/>
    <x v="1"/>
  </r>
  <r>
    <s v="DSN-15872-519"/>
    <x v="462"/>
    <x v="9"/>
    <n v="2"/>
    <x v="1"/>
    <s v="53809-98498-SN"/>
    <s v="L-L-2.5"/>
    <n v="4"/>
    <x v="550"/>
    <s v="bkindleygl@wikimedia.org"/>
    <x v="0"/>
    <x v="3"/>
    <s v="L"/>
    <x v="2"/>
    <n v="36.454999999999998"/>
    <n v="145.82"/>
    <x v="0"/>
  </r>
  <r>
    <s v="OUQ-73954-002"/>
    <x v="463"/>
    <x v="4"/>
    <n v="6"/>
    <x v="0"/>
    <s v="66308-13503-KD"/>
    <s v="R-M-0.2"/>
    <n v="4"/>
    <x v="551"/>
    <s v="khammettgm@dmoz.org"/>
    <x v="0"/>
    <x v="0"/>
    <s v="M"/>
    <x v="3"/>
    <n v="2.9849999999999999"/>
    <n v="11.94"/>
    <x v="0"/>
  </r>
  <r>
    <s v="LGL-16843-667"/>
    <x v="464"/>
    <x v="5"/>
    <n v="5"/>
    <x v="1"/>
    <s v="82458-87830-JE"/>
    <s v="A-D-0.2"/>
    <n v="4"/>
    <x v="552"/>
    <s v="ahulburtgn@fda.gov"/>
    <x v="0"/>
    <x v="2"/>
    <s v="D"/>
    <x v="3"/>
    <n v="2.9849999999999999"/>
    <n v="11.94"/>
    <x v="0"/>
  </r>
  <r>
    <s v="TCC-89722-031"/>
    <x v="465"/>
    <x v="7"/>
    <n v="23"/>
    <x v="1"/>
    <s v="41611-34336-WT"/>
    <s v="L-D-0.5"/>
    <n v="1"/>
    <x v="553"/>
    <s v="plauritzengo@photobucket.com"/>
    <x v="0"/>
    <x v="3"/>
    <s v="D"/>
    <x v="1"/>
    <n v="7.77"/>
    <n v="7.77"/>
    <x v="1"/>
  </r>
  <r>
    <s v="TRA-79507-007"/>
    <x v="466"/>
    <x v="9"/>
    <n v="16"/>
    <x v="0"/>
    <s v="70089-27418-UJ"/>
    <s v="R-L-2.5"/>
    <n v="4"/>
    <x v="554"/>
    <s v="aburgwingp@redcross.org"/>
    <x v="0"/>
    <x v="0"/>
    <s v="L"/>
    <x v="2"/>
    <n v="27.484999999999996"/>
    <n v="109.93999999999998"/>
    <x v="0"/>
  </r>
  <r>
    <s v="MZJ-77284-941"/>
    <x v="467"/>
    <x v="5"/>
    <n v="18"/>
    <x v="0"/>
    <s v="99978-56910-BN"/>
    <s v="E-L-0.2"/>
    <n v="5"/>
    <x v="555"/>
    <s v="erolingq@google.fr"/>
    <x v="0"/>
    <x v="1"/>
    <s v="L"/>
    <x v="3"/>
    <n v="4.4550000000000001"/>
    <n v="22.274999999999999"/>
    <x v="0"/>
  </r>
  <r>
    <s v="AXN-57779-891"/>
    <x v="468"/>
    <x v="2"/>
    <n v="14"/>
    <x v="0"/>
    <s v="09668-23340-IC"/>
    <s v="R-M-0.2"/>
    <n v="3"/>
    <x v="556"/>
    <s v="dfowlegr@epa.gov"/>
    <x v="0"/>
    <x v="0"/>
    <s v="M"/>
    <x v="3"/>
    <n v="2.9849999999999999"/>
    <n v="8.9550000000000001"/>
    <x v="1"/>
  </r>
  <r>
    <s v="PJB-15659-994"/>
    <x v="469"/>
    <x v="11"/>
    <n v="13"/>
    <x v="3"/>
    <s v="39457-62611-YK"/>
    <s v="L-D-2.5"/>
    <n v="4"/>
    <x v="557"/>
    <n v="0"/>
    <x v="1"/>
    <x v="3"/>
    <s v="D"/>
    <x v="2"/>
    <n v="29.784999999999997"/>
    <n v="119.13999999999999"/>
    <x v="1"/>
  </r>
  <r>
    <s v="LTS-03470-353"/>
    <x v="470"/>
    <x v="2"/>
    <n v="16"/>
    <x v="3"/>
    <s v="90985-89807-RW"/>
    <s v="A-L-2.5"/>
    <n v="5"/>
    <x v="558"/>
    <s v="wpowleslandgt@soundcloud.com"/>
    <x v="0"/>
    <x v="2"/>
    <s v="L"/>
    <x v="2"/>
    <n v="29.784999999999997"/>
    <n v="148.92499999999998"/>
    <x v="0"/>
  </r>
  <r>
    <s v="UMM-28497-689"/>
    <x v="471"/>
    <x v="11"/>
    <n v="3"/>
    <x v="3"/>
    <s v="05325-97750-WP"/>
    <s v="L-L-2.5"/>
    <n v="3"/>
    <x v="539"/>
    <s v="cverissimogh@theglobeandmail.com"/>
    <x v="2"/>
    <x v="3"/>
    <s v="L"/>
    <x v="2"/>
    <n v="36.454999999999998"/>
    <n v="109.36499999999999"/>
    <x v="2"/>
  </r>
  <r>
    <s v="MJZ-93232-402"/>
    <x v="472"/>
    <x v="6"/>
    <n v="20"/>
    <x v="2"/>
    <s v="17816-67941-ZS"/>
    <s v="E-D-0.2"/>
    <n v="1"/>
    <x v="559"/>
    <s v="lellinghamgv@sciencedaily.com"/>
    <x v="0"/>
    <x v="1"/>
    <s v="D"/>
    <x v="3"/>
    <n v="3.645"/>
    <n v="3.645"/>
    <x v="0"/>
  </r>
  <r>
    <s v="UHW-74617-126"/>
    <x v="173"/>
    <x v="10"/>
    <n v="16"/>
    <x v="2"/>
    <s v="90816-65619-LM"/>
    <s v="E-D-2.5"/>
    <n v="2"/>
    <x v="560"/>
    <n v="0"/>
    <x v="0"/>
    <x v="1"/>
    <s v="D"/>
    <x v="2"/>
    <n v="27.945"/>
    <n v="55.89"/>
    <x v="1"/>
  </r>
  <r>
    <s v="RIK-61730-794"/>
    <x v="473"/>
    <x v="11"/>
    <n v="12"/>
    <x v="3"/>
    <s v="69761-61146-KD"/>
    <s v="L-M-0.2"/>
    <n v="6"/>
    <x v="561"/>
    <s v="afendtgx@forbes.com"/>
    <x v="0"/>
    <x v="3"/>
    <s v="M"/>
    <x v="3"/>
    <n v="4.3650000000000002"/>
    <n v="26.19"/>
    <x v="0"/>
  </r>
  <r>
    <s v="IDJ-55379-750"/>
    <x v="474"/>
    <x v="7"/>
    <n v="5"/>
    <x v="0"/>
    <s v="24040-20817-QB"/>
    <s v="R-M-1"/>
    <n v="4"/>
    <x v="562"/>
    <s v="acleyburngy@lycos.com"/>
    <x v="0"/>
    <x v="0"/>
    <s v="M"/>
    <x v="0"/>
    <n v="9.9499999999999993"/>
    <n v="39.799999999999997"/>
    <x v="1"/>
  </r>
  <r>
    <s v="OHX-11953-965"/>
    <x v="475"/>
    <x v="7"/>
    <n v="1"/>
    <x v="0"/>
    <s v="19524-21432-XP"/>
    <s v="E-L-2.5"/>
    <n v="2"/>
    <x v="563"/>
    <s v="tcastiglionegz@xing.com"/>
    <x v="0"/>
    <x v="1"/>
    <s v="L"/>
    <x v="2"/>
    <n v="34.154999999999994"/>
    <n v="68.309999999999988"/>
    <x v="1"/>
  </r>
  <r>
    <s v="TVV-42245-088"/>
    <x v="476"/>
    <x v="6"/>
    <n v="6"/>
    <x v="3"/>
    <s v="14398-43114-RV"/>
    <s v="A-M-0.2"/>
    <n v="4"/>
    <x v="564"/>
    <n v="0"/>
    <x v="1"/>
    <x v="2"/>
    <s v="M"/>
    <x v="3"/>
    <n v="3.375"/>
    <n v="13.5"/>
    <x v="1"/>
  </r>
  <r>
    <s v="DYP-74337-787"/>
    <x v="431"/>
    <x v="7"/>
    <n v="23"/>
    <x v="0"/>
    <s v="41486-52502-QQ"/>
    <s v="R-M-0.5"/>
    <n v="1"/>
    <x v="565"/>
    <n v="0"/>
    <x v="0"/>
    <x v="0"/>
    <s v="M"/>
    <x v="1"/>
    <n v="5.97"/>
    <n v="5.97"/>
    <x v="1"/>
  </r>
  <r>
    <s v="OKA-93124-100"/>
    <x v="477"/>
    <x v="8"/>
    <n v="23"/>
    <x v="3"/>
    <s v="05325-97750-WP"/>
    <s v="R-M-0.5"/>
    <n v="5"/>
    <x v="539"/>
    <s v="cverissimogh@theglobeandmail.com"/>
    <x v="2"/>
    <x v="0"/>
    <s v="M"/>
    <x v="1"/>
    <n v="5.97"/>
    <n v="29.849999999999998"/>
    <x v="2"/>
  </r>
  <r>
    <s v="IXW-20780-268"/>
    <x v="478"/>
    <x v="1"/>
    <n v="24"/>
    <x v="3"/>
    <s v="20236-64364-QL"/>
    <s v="L-L-2.5"/>
    <n v="2"/>
    <x v="566"/>
    <s v="scouronneh3@mozilla.org"/>
    <x v="0"/>
    <x v="3"/>
    <s v="L"/>
    <x v="2"/>
    <n v="36.454999999999998"/>
    <n v="72.91"/>
    <x v="0"/>
  </r>
  <r>
    <s v="NGG-24006-937"/>
    <x v="45"/>
    <x v="6"/>
    <n v="16"/>
    <x v="1"/>
    <s v="29102-40100-TZ"/>
    <s v="E-M-2.5"/>
    <n v="4"/>
    <x v="567"/>
    <s v="lflippellih4@github.io"/>
    <x v="2"/>
    <x v="1"/>
    <s v="M"/>
    <x v="2"/>
    <n v="31.624999999999996"/>
    <n v="126.49999999999999"/>
    <x v="1"/>
  </r>
  <r>
    <s v="JZC-31180-557"/>
    <x v="444"/>
    <x v="8"/>
    <n v="7"/>
    <x v="3"/>
    <s v="09171-42203-EB"/>
    <s v="L-M-2.5"/>
    <n v="1"/>
    <x v="568"/>
    <s v="relizabethh5@live.com"/>
    <x v="0"/>
    <x v="3"/>
    <s v="M"/>
    <x v="2"/>
    <n v="33.464999999999996"/>
    <n v="33.464999999999996"/>
    <x v="1"/>
  </r>
  <r>
    <s v="ZMU-63715-204"/>
    <x v="479"/>
    <x v="0"/>
    <n v="30"/>
    <x v="1"/>
    <s v="29060-75856-UI"/>
    <s v="E-D-1"/>
    <n v="6"/>
    <x v="569"/>
    <s v="irenhardh6@i2i.jp"/>
    <x v="0"/>
    <x v="1"/>
    <s v="D"/>
    <x v="0"/>
    <n v="12.15"/>
    <n v="72.900000000000006"/>
    <x v="0"/>
  </r>
  <r>
    <s v="GND-08192-056"/>
    <x v="480"/>
    <x v="5"/>
    <n v="1"/>
    <x v="2"/>
    <s v="17088-16989-PL"/>
    <s v="L-D-0.5"/>
    <n v="2"/>
    <x v="570"/>
    <s v="wrocheh7@xinhuanet.com"/>
    <x v="0"/>
    <x v="3"/>
    <s v="D"/>
    <x v="1"/>
    <n v="7.77"/>
    <n v="15.54"/>
    <x v="0"/>
  </r>
  <r>
    <s v="RYY-38961-093"/>
    <x v="481"/>
    <x v="4"/>
    <n v="21"/>
    <x v="1"/>
    <s v="14756-18321-CL"/>
    <s v="A-M-0.2"/>
    <n v="6"/>
    <x v="571"/>
    <s v="lalawayhh@weather.com"/>
    <x v="0"/>
    <x v="2"/>
    <s v="M"/>
    <x v="3"/>
    <n v="3.375"/>
    <n v="20.25"/>
    <x v="1"/>
  </r>
  <r>
    <s v="CVA-64996-969"/>
    <x v="478"/>
    <x v="1"/>
    <n v="24"/>
    <x v="3"/>
    <s v="13324-78688-MI"/>
    <s v="A-L-1"/>
    <n v="6"/>
    <x v="572"/>
    <s v="codgaardh9@nsw.gov.au"/>
    <x v="0"/>
    <x v="2"/>
    <s v="L"/>
    <x v="0"/>
    <n v="12.95"/>
    <n v="77.699999999999989"/>
    <x v="1"/>
  </r>
  <r>
    <s v="XTH-67276-442"/>
    <x v="482"/>
    <x v="6"/>
    <n v="3"/>
    <x v="0"/>
    <s v="73799-04749-BM"/>
    <s v="L-M-2.5"/>
    <n v="4"/>
    <x v="573"/>
    <s v="bbyrdha@4shared.com"/>
    <x v="0"/>
    <x v="3"/>
    <s v="M"/>
    <x v="2"/>
    <n v="33.464999999999996"/>
    <n v="133.85999999999999"/>
    <x v="1"/>
  </r>
  <r>
    <s v="PVU-02950-470"/>
    <x v="353"/>
    <x v="4"/>
    <n v="28"/>
    <x v="1"/>
    <s v="01927-46702-YT"/>
    <s v="E-D-1"/>
    <n v="1"/>
    <x v="574"/>
    <n v="0"/>
    <x v="2"/>
    <x v="1"/>
    <s v="D"/>
    <x v="0"/>
    <n v="12.15"/>
    <n v="12.15"/>
    <x v="1"/>
  </r>
  <r>
    <s v="XSN-26809-910"/>
    <x v="199"/>
    <x v="1"/>
    <n v="28"/>
    <x v="3"/>
    <s v="80467-17137-TO"/>
    <s v="E-M-2.5"/>
    <n v="2"/>
    <x v="575"/>
    <s v="dchardinhc@nhs.uk"/>
    <x v="1"/>
    <x v="1"/>
    <s v="M"/>
    <x v="2"/>
    <n v="31.624999999999996"/>
    <n v="63.249999999999993"/>
    <x v="0"/>
  </r>
  <r>
    <s v="UDN-88321-005"/>
    <x v="372"/>
    <x v="2"/>
    <n v="5"/>
    <x v="3"/>
    <s v="14640-87215-BK"/>
    <s v="R-L-0.5"/>
    <n v="5"/>
    <x v="576"/>
    <s v="hradbonehd@newsvine.com"/>
    <x v="0"/>
    <x v="0"/>
    <s v="L"/>
    <x v="1"/>
    <n v="7.169999999999999"/>
    <n v="35.849999999999994"/>
    <x v="1"/>
  </r>
  <r>
    <s v="EXP-21628-670"/>
    <x v="267"/>
    <x v="6"/>
    <n v="2"/>
    <x v="0"/>
    <s v="94447-35885-HK"/>
    <s v="A-M-2.5"/>
    <n v="3"/>
    <x v="577"/>
    <s v="wbernthhe@miitbeian.gov.cn"/>
    <x v="0"/>
    <x v="2"/>
    <s v="M"/>
    <x v="2"/>
    <n v="25.874999999999996"/>
    <n v="77.624999999999986"/>
    <x v="1"/>
  </r>
  <r>
    <s v="VGM-24161-361"/>
    <x v="480"/>
    <x v="5"/>
    <n v="1"/>
    <x v="2"/>
    <s v="71034-49694-CS"/>
    <s v="E-M-2.5"/>
    <n v="2"/>
    <x v="578"/>
    <s v="bacarsonhf@cnn.com"/>
    <x v="0"/>
    <x v="1"/>
    <s v="M"/>
    <x v="2"/>
    <n v="31.624999999999996"/>
    <n v="63.249999999999993"/>
    <x v="0"/>
  </r>
  <r>
    <s v="PKN-19556-918"/>
    <x v="483"/>
    <x v="8"/>
    <n v="29"/>
    <x v="2"/>
    <s v="00445-42781-KX"/>
    <s v="E-L-0.2"/>
    <n v="6"/>
    <x v="579"/>
    <s v="fbrighamhg@blog.com"/>
    <x v="1"/>
    <x v="1"/>
    <s v="L"/>
    <x v="3"/>
    <n v="4.4550000000000001"/>
    <n v="26.73"/>
    <x v="0"/>
  </r>
  <r>
    <s v="PKN-19556-918"/>
    <x v="483"/>
    <x v="8"/>
    <n v="29"/>
    <x v="2"/>
    <s v="00445-42781-KX"/>
    <s v="L-D-0.5"/>
    <n v="4"/>
    <x v="579"/>
    <s v="fbrighamhg@blog.com"/>
    <x v="1"/>
    <x v="3"/>
    <s v="D"/>
    <x v="1"/>
    <n v="7.77"/>
    <n v="31.08"/>
    <x v="0"/>
  </r>
  <r>
    <s v="PKN-19556-918"/>
    <x v="483"/>
    <x v="8"/>
    <n v="29"/>
    <x v="2"/>
    <s v="00445-42781-KX"/>
    <s v="A-D-0.2"/>
    <n v="1"/>
    <x v="579"/>
    <s v="fbrighamhg@blog.com"/>
    <x v="1"/>
    <x v="2"/>
    <s v="D"/>
    <x v="3"/>
    <n v="2.9849999999999999"/>
    <n v="2.9849999999999999"/>
    <x v="2"/>
  </r>
  <r>
    <s v="PKN-19556-918"/>
    <x v="483"/>
    <x v="8"/>
    <n v="29"/>
    <x v="2"/>
    <s v="00445-42781-KX"/>
    <s v="R-D-2.5"/>
    <n v="5"/>
    <x v="579"/>
    <s v="fbrighamhg@blog.com"/>
    <x v="1"/>
    <x v="0"/>
    <s v="D"/>
    <x v="2"/>
    <n v="20.584999999999997"/>
    <n v="102.92499999999998"/>
    <x v="2"/>
  </r>
  <r>
    <s v="DXQ-44537-297"/>
    <x v="484"/>
    <x v="3"/>
    <n v="6"/>
    <x v="3"/>
    <s v="96116-24737-LV"/>
    <s v="E-L-0.5"/>
    <n v="4"/>
    <x v="580"/>
    <s v="myoxenhk@google.com"/>
    <x v="0"/>
    <x v="1"/>
    <s v="L"/>
    <x v="1"/>
    <n v="8.91"/>
    <n v="35.64"/>
    <x v="1"/>
  </r>
  <r>
    <s v="BPC-54727-307"/>
    <x v="485"/>
    <x v="9"/>
    <n v="21"/>
    <x v="0"/>
    <s v="18684-73088-YL"/>
    <s v="R-L-1"/>
    <n v="4"/>
    <x v="581"/>
    <s v="gmcgavinhl@histats.com"/>
    <x v="0"/>
    <x v="0"/>
    <s v="L"/>
    <x v="0"/>
    <n v="11.95"/>
    <n v="47.8"/>
    <x v="1"/>
  </r>
  <r>
    <s v="KSH-47717-456"/>
    <x v="486"/>
    <x v="8"/>
    <n v="19"/>
    <x v="3"/>
    <s v="74671-55639-TU"/>
    <s v="L-M-1"/>
    <n v="3"/>
    <x v="582"/>
    <s v="luttermarehm@engadget.com"/>
    <x v="0"/>
    <x v="3"/>
    <s v="M"/>
    <x v="0"/>
    <n v="14.55"/>
    <n v="43.650000000000006"/>
    <x v="1"/>
  </r>
  <r>
    <s v="ANK-59436-446"/>
    <x v="487"/>
    <x v="4"/>
    <n v="17"/>
    <x v="2"/>
    <s v="17488-65879-XL"/>
    <s v="E-L-0.5"/>
    <n v="4"/>
    <x v="583"/>
    <s v="edambrogiohn@techcrunch.com"/>
    <x v="0"/>
    <x v="1"/>
    <s v="L"/>
    <x v="1"/>
    <n v="8.91"/>
    <n v="35.64"/>
    <x v="0"/>
  </r>
  <r>
    <s v="AYY-83051-752"/>
    <x v="488"/>
    <x v="4"/>
    <n v="22"/>
    <x v="0"/>
    <s v="46431-09298-OU"/>
    <s v="L-L-1"/>
    <n v="6"/>
    <x v="584"/>
    <s v="cwinchcombeho@jiathis.com"/>
    <x v="0"/>
    <x v="3"/>
    <s v="L"/>
    <x v="0"/>
    <n v="15.85"/>
    <n v="95.1"/>
    <x v="0"/>
  </r>
  <r>
    <s v="CSW-59644-267"/>
    <x v="489"/>
    <x v="10"/>
    <n v="28"/>
    <x v="3"/>
    <s v="60378-26473-FE"/>
    <s v="E-M-2.5"/>
    <n v="1"/>
    <x v="585"/>
    <s v="bpaumierhp@umn.edu"/>
    <x v="1"/>
    <x v="1"/>
    <s v="M"/>
    <x v="2"/>
    <n v="31.624999999999996"/>
    <n v="31.624999999999996"/>
    <x v="0"/>
  </r>
  <r>
    <s v="ITY-92466-909"/>
    <x v="162"/>
    <x v="3"/>
    <n v="7"/>
    <x v="0"/>
    <s v="34927-68586-ZV"/>
    <s v="A-M-2.5"/>
    <n v="3"/>
    <x v="586"/>
    <n v="0"/>
    <x v="1"/>
    <x v="2"/>
    <s v="M"/>
    <x v="2"/>
    <n v="25.874999999999996"/>
    <n v="77.624999999999986"/>
    <x v="0"/>
  </r>
  <r>
    <s v="IGW-04801-466"/>
    <x v="490"/>
    <x v="5"/>
    <n v="15"/>
    <x v="1"/>
    <s v="29051-27555-GD"/>
    <s v="L-D-0.2"/>
    <n v="1"/>
    <x v="587"/>
    <s v="jcapeyhr@bravesites.com"/>
    <x v="0"/>
    <x v="3"/>
    <s v="D"/>
    <x v="3"/>
    <n v="3.8849999999999998"/>
    <n v="3.8849999999999998"/>
    <x v="0"/>
  </r>
  <r>
    <s v="LJN-34281-921"/>
    <x v="491"/>
    <x v="9"/>
    <n v="17"/>
    <x v="1"/>
    <s v="52143-35672-JF"/>
    <s v="R-L-2.5"/>
    <n v="5"/>
    <x v="588"/>
    <s v="tmathonneti0@google.co.jp"/>
    <x v="0"/>
    <x v="0"/>
    <s v="L"/>
    <x v="2"/>
    <n v="27.484999999999996"/>
    <n v="137.42499999999998"/>
    <x v="1"/>
  </r>
  <r>
    <s v="BWZ-46364-547"/>
    <x v="301"/>
    <x v="0"/>
    <n v="9"/>
    <x v="1"/>
    <s v="64918-67725-MN"/>
    <s v="R-L-1"/>
    <n v="3"/>
    <x v="589"/>
    <s v="ybasillht@theguardian.com"/>
    <x v="0"/>
    <x v="0"/>
    <s v="L"/>
    <x v="0"/>
    <n v="11.95"/>
    <n v="35.849999999999994"/>
    <x v="0"/>
  </r>
  <r>
    <s v="SBC-95710-706"/>
    <x v="194"/>
    <x v="10"/>
    <n v="19"/>
    <x v="3"/>
    <s v="85634-61759-ND"/>
    <s v="E-M-0.2"/>
    <n v="2"/>
    <x v="590"/>
    <s v="mbaistowhu@i2i.jp"/>
    <x v="2"/>
    <x v="1"/>
    <s v="M"/>
    <x v="3"/>
    <n v="4.125"/>
    <n v="8.25"/>
    <x v="0"/>
  </r>
  <r>
    <s v="WRN-55114-031"/>
    <x v="26"/>
    <x v="1"/>
    <n v="29"/>
    <x v="3"/>
    <s v="40180-22940-QB"/>
    <s v="E-L-2.5"/>
    <n v="3"/>
    <x v="591"/>
    <s v="cpallanthv@typepad.com"/>
    <x v="0"/>
    <x v="1"/>
    <s v="L"/>
    <x v="2"/>
    <n v="34.154999999999994"/>
    <n v="102.46499999999997"/>
    <x v="0"/>
  </r>
  <r>
    <s v="TZU-64255-831"/>
    <x v="125"/>
    <x v="5"/>
    <n v="13"/>
    <x v="2"/>
    <s v="34666-76738-SQ"/>
    <s v="R-D-2.5"/>
    <n v="2"/>
    <x v="592"/>
    <n v="0"/>
    <x v="0"/>
    <x v="0"/>
    <s v="D"/>
    <x v="2"/>
    <n v="20.584999999999997"/>
    <n v="41.169999999999995"/>
    <x v="1"/>
  </r>
  <r>
    <s v="JVF-91003-729"/>
    <x v="492"/>
    <x v="7"/>
    <n v="2"/>
    <x v="3"/>
    <s v="98536-88616-FF"/>
    <s v="A-D-2.5"/>
    <n v="3"/>
    <x v="593"/>
    <s v="dohx@redcross.org"/>
    <x v="0"/>
    <x v="2"/>
    <s v="D"/>
    <x v="2"/>
    <n v="22.884999999999998"/>
    <n v="68.655000000000001"/>
    <x v="0"/>
  </r>
  <r>
    <s v="MVB-22135-665"/>
    <x v="462"/>
    <x v="9"/>
    <n v="2"/>
    <x v="1"/>
    <s v="55621-06130-SA"/>
    <s v="A-D-1"/>
    <n v="1"/>
    <x v="594"/>
    <s v="drallinhy@howstuffworks.com"/>
    <x v="0"/>
    <x v="2"/>
    <s v="D"/>
    <x v="0"/>
    <n v="9.9499999999999993"/>
    <n v="9.9499999999999993"/>
    <x v="0"/>
  </r>
  <r>
    <s v="CKS-47815-571"/>
    <x v="493"/>
    <x v="11"/>
    <n v="2"/>
    <x v="1"/>
    <s v="45666-86771-EH"/>
    <s v="L-L-0.5"/>
    <n v="3"/>
    <x v="595"/>
    <s v="achillhz@epa.gov"/>
    <x v="2"/>
    <x v="3"/>
    <s v="L"/>
    <x v="1"/>
    <n v="9.51"/>
    <n v="28.53"/>
    <x v="0"/>
  </r>
  <r>
    <s v="OAW-17338-101"/>
    <x v="494"/>
    <x v="10"/>
    <n v="23"/>
    <x v="3"/>
    <s v="52143-35672-JF"/>
    <s v="R-D-0.2"/>
    <n v="6"/>
    <x v="588"/>
    <s v="tmathonneti0@google.co.jp"/>
    <x v="0"/>
    <x v="0"/>
    <s v="D"/>
    <x v="3"/>
    <n v="2.6849999999999996"/>
    <n v="16.11"/>
    <x v="1"/>
  </r>
  <r>
    <s v="ALP-37623-536"/>
    <x v="495"/>
    <x v="2"/>
    <n v="3"/>
    <x v="3"/>
    <s v="24689-69376-XX"/>
    <s v="L-L-1"/>
    <n v="6"/>
    <x v="596"/>
    <s v="cdenysi1@is.gd"/>
    <x v="2"/>
    <x v="3"/>
    <s v="L"/>
    <x v="0"/>
    <n v="15.85"/>
    <n v="95.1"/>
    <x v="1"/>
  </r>
  <r>
    <s v="WMU-87639-108"/>
    <x v="496"/>
    <x v="10"/>
    <n v="11"/>
    <x v="0"/>
    <s v="71891-51101-VQ"/>
    <s v="R-D-0.5"/>
    <n v="1"/>
    <x v="597"/>
    <s v="cstebbingsi2@drupal.org"/>
    <x v="0"/>
    <x v="0"/>
    <s v="D"/>
    <x v="1"/>
    <n v="5.3699999999999992"/>
    <n v="5.3699999999999992"/>
    <x v="0"/>
  </r>
  <r>
    <s v="USN-44968-231"/>
    <x v="497"/>
    <x v="0"/>
    <n v="10"/>
    <x v="3"/>
    <s v="71749-05400-CN"/>
    <s v="R-L-1"/>
    <n v="4"/>
    <x v="598"/>
    <n v="0"/>
    <x v="0"/>
    <x v="0"/>
    <s v="L"/>
    <x v="0"/>
    <n v="11.95"/>
    <n v="47.8"/>
    <x v="1"/>
  </r>
  <r>
    <s v="YZG-20575-451"/>
    <x v="498"/>
    <x v="6"/>
    <n v="2"/>
    <x v="3"/>
    <s v="64845-00270-NO"/>
    <s v="L-L-1"/>
    <n v="4"/>
    <x v="599"/>
    <s v="rzywickii4@ifeng.com"/>
    <x v="1"/>
    <x v="3"/>
    <s v="L"/>
    <x v="0"/>
    <n v="15.85"/>
    <n v="63.4"/>
    <x v="1"/>
  </r>
  <r>
    <s v="HTH-52867-812"/>
    <x v="382"/>
    <x v="1"/>
    <n v="28"/>
    <x v="1"/>
    <s v="29851-36402-UX"/>
    <s v="A-M-2.5"/>
    <n v="4"/>
    <x v="600"/>
    <s v="aburgetti5@moonfruit.com"/>
    <x v="0"/>
    <x v="2"/>
    <s v="M"/>
    <x v="2"/>
    <n v="25.874999999999996"/>
    <n v="103.49999999999999"/>
    <x v="1"/>
  </r>
  <r>
    <s v="FWU-44971-444"/>
    <x v="499"/>
    <x v="4"/>
    <n v="11"/>
    <x v="0"/>
    <s v="12190-25421-WM"/>
    <s v="A-D-2.5"/>
    <n v="3"/>
    <x v="601"/>
    <s v="mmalloyi6@seattletimes.com"/>
    <x v="0"/>
    <x v="2"/>
    <s v="D"/>
    <x v="2"/>
    <n v="22.884999999999998"/>
    <n v="68.655000000000001"/>
    <x v="1"/>
  </r>
  <r>
    <s v="EQI-82205-066"/>
    <x v="500"/>
    <x v="0"/>
    <n v="20"/>
    <x v="0"/>
    <s v="52316-30571-GD"/>
    <s v="R-M-2.5"/>
    <n v="2"/>
    <x v="602"/>
    <s v="mmcparlandi7@w3.org"/>
    <x v="0"/>
    <x v="0"/>
    <s v="M"/>
    <x v="2"/>
    <n v="22.884999999999998"/>
    <n v="45.769999999999996"/>
    <x v="0"/>
  </r>
  <r>
    <s v="NAR-00747-074"/>
    <x v="501"/>
    <x v="7"/>
    <n v="16"/>
    <x v="1"/>
    <s v="23243-92649-RY"/>
    <s v="L-D-1"/>
    <n v="4"/>
    <x v="603"/>
    <s v="sjennaroyi8@purevolume.com"/>
    <x v="0"/>
    <x v="3"/>
    <s v="D"/>
    <x v="0"/>
    <n v="12.95"/>
    <n v="51.8"/>
    <x v="1"/>
  </r>
  <r>
    <s v="JYR-22052-185"/>
    <x v="502"/>
    <x v="4"/>
    <n v="1"/>
    <x v="3"/>
    <s v="39528-19971-OR"/>
    <s v="A-M-0.5"/>
    <n v="2"/>
    <x v="604"/>
    <s v="wplacei9@wsj.com"/>
    <x v="0"/>
    <x v="2"/>
    <s v="M"/>
    <x v="1"/>
    <n v="6.75"/>
    <n v="13.5"/>
    <x v="0"/>
  </r>
  <r>
    <s v="XKO-54097-932"/>
    <x v="503"/>
    <x v="6"/>
    <n v="10"/>
    <x v="2"/>
    <s v="32743-78448-KT"/>
    <s v="E-M-0.5"/>
    <n v="3"/>
    <x v="605"/>
    <s v="jmillettik@addtoany.com"/>
    <x v="0"/>
    <x v="1"/>
    <s v="M"/>
    <x v="1"/>
    <n v="8.25"/>
    <n v="24.75"/>
    <x v="0"/>
  </r>
  <r>
    <s v="HXA-72415-025"/>
    <x v="504"/>
    <x v="5"/>
    <n v="12"/>
    <x v="2"/>
    <s v="93417-12322-YB"/>
    <s v="A-D-2.5"/>
    <n v="2"/>
    <x v="606"/>
    <s v="dgadsdenib@google.com.hk"/>
    <x v="1"/>
    <x v="2"/>
    <s v="D"/>
    <x v="2"/>
    <n v="22.884999999999998"/>
    <n v="45.769999999999996"/>
    <x v="0"/>
  </r>
  <r>
    <s v="MJF-20065-335"/>
    <x v="497"/>
    <x v="0"/>
    <n v="10"/>
    <x v="3"/>
    <s v="56891-86662-UY"/>
    <s v="E-L-0.5"/>
    <n v="6"/>
    <x v="607"/>
    <s v="vwakelinic@unesco.org"/>
    <x v="0"/>
    <x v="1"/>
    <s v="L"/>
    <x v="1"/>
    <n v="8.91"/>
    <n v="53.46"/>
    <x v="1"/>
  </r>
  <r>
    <s v="GFI-83300-059"/>
    <x v="501"/>
    <x v="7"/>
    <n v="16"/>
    <x v="1"/>
    <s v="40414-26467-VE"/>
    <s v="A-M-0.2"/>
    <n v="6"/>
    <x v="608"/>
    <s v="acampsallid@zimbio.com"/>
    <x v="0"/>
    <x v="2"/>
    <s v="M"/>
    <x v="3"/>
    <n v="3.375"/>
    <n v="20.25"/>
    <x v="0"/>
  </r>
  <r>
    <s v="WJR-51493-682"/>
    <x v="1"/>
    <x v="1"/>
    <n v="17"/>
    <x v="1"/>
    <s v="87858-83734-RK"/>
    <s v="L-D-2.5"/>
    <n v="5"/>
    <x v="609"/>
    <s v="smosebyie@stanford.edu"/>
    <x v="0"/>
    <x v="3"/>
    <s v="D"/>
    <x v="2"/>
    <n v="29.784999999999997"/>
    <n v="148.92499999999998"/>
    <x v="1"/>
  </r>
  <r>
    <s v="SHP-55648-472"/>
    <x v="505"/>
    <x v="6"/>
    <n v="30"/>
    <x v="0"/>
    <s v="46818-20198-GB"/>
    <s v="A-M-1"/>
    <n v="6"/>
    <x v="610"/>
    <s v="cwassif@prweb.com"/>
    <x v="0"/>
    <x v="2"/>
    <s v="M"/>
    <x v="0"/>
    <n v="11.25"/>
    <n v="67.5"/>
    <x v="1"/>
  </r>
  <r>
    <s v="HYR-03455-684"/>
    <x v="506"/>
    <x v="9"/>
    <n v="19"/>
    <x v="1"/>
    <s v="29808-89098-XD"/>
    <s v="E-D-1"/>
    <n v="6"/>
    <x v="611"/>
    <s v="isjostromig@pbs.org"/>
    <x v="0"/>
    <x v="1"/>
    <s v="D"/>
    <x v="0"/>
    <n v="12.15"/>
    <n v="72.900000000000006"/>
    <x v="1"/>
  </r>
  <r>
    <s v="HYR-03455-684"/>
    <x v="506"/>
    <x v="9"/>
    <n v="19"/>
    <x v="1"/>
    <s v="29808-89098-XD"/>
    <s v="L-D-0.2"/>
    <n v="2"/>
    <x v="611"/>
    <s v="isjostromig@pbs.org"/>
    <x v="0"/>
    <x v="3"/>
    <s v="D"/>
    <x v="3"/>
    <n v="3.8849999999999998"/>
    <n v="7.77"/>
    <x v="1"/>
  </r>
  <r>
    <s v="HUG-52766-375"/>
    <x v="507"/>
    <x v="1"/>
    <n v="5"/>
    <x v="3"/>
    <s v="78786-77449-RQ"/>
    <s v="A-D-2.5"/>
    <n v="4"/>
    <x v="612"/>
    <s v="jbranchettii@bravesites.com"/>
    <x v="0"/>
    <x v="2"/>
    <s v="D"/>
    <x v="2"/>
    <n v="22.884999999999998"/>
    <n v="91.539999999999992"/>
    <x v="1"/>
  </r>
  <r>
    <s v="DAH-46595-917"/>
    <x v="508"/>
    <x v="0"/>
    <n v="12"/>
    <x v="1"/>
    <s v="27878-42224-QF"/>
    <s v="A-D-1"/>
    <n v="6"/>
    <x v="613"/>
    <s v="nrudlandij@blogs.com"/>
    <x v="1"/>
    <x v="2"/>
    <s v="D"/>
    <x v="0"/>
    <n v="9.9499999999999993"/>
    <n v="59.699999999999996"/>
    <x v="1"/>
  </r>
  <r>
    <s v="VEM-79839-466"/>
    <x v="509"/>
    <x v="6"/>
    <n v="16"/>
    <x v="2"/>
    <s v="32743-78448-KT"/>
    <s v="R-L-2.5"/>
    <n v="5"/>
    <x v="605"/>
    <s v="jmillettik@addtoany.com"/>
    <x v="0"/>
    <x v="0"/>
    <s v="L"/>
    <x v="2"/>
    <n v="27.484999999999996"/>
    <n v="137.42499999999998"/>
    <x v="0"/>
  </r>
  <r>
    <s v="OWH-11126-533"/>
    <x v="131"/>
    <x v="9"/>
    <n v="21"/>
    <x v="1"/>
    <s v="25331-13794-SB"/>
    <s v="L-M-2.5"/>
    <n v="2"/>
    <x v="614"/>
    <s v="ftourryil@google.de"/>
    <x v="0"/>
    <x v="3"/>
    <s v="M"/>
    <x v="2"/>
    <n v="33.464999999999996"/>
    <n v="66.929999999999993"/>
    <x v="1"/>
  </r>
  <r>
    <s v="UMT-26130-151"/>
    <x v="510"/>
    <x v="5"/>
    <n v="21"/>
    <x v="0"/>
    <s v="55864-37682-GQ"/>
    <s v="L-M-0.2"/>
    <n v="3"/>
    <x v="615"/>
    <s v="cweatherallim@toplist.cz"/>
    <x v="0"/>
    <x v="3"/>
    <s v="M"/>
    <x v="3"/>
    <n v="4.3650000000000002"/>
    <n v="13.095000000000001"/>
    <x v="0"/>
  </r>
  <r>
    <s v="JKA-27899-806"/>
    <x v="511"/>
    <x v="7"/>
    <n v="26"/>
    <x v="1"/>
    <s v="97005-25609-CQ"/>
    <s v="R-L-1"/>
    <n v="5"/>
    <x v="616"/>
    <s v="gheindrickin@usda.gov"/>
    <x v="0"/>
    <x v="0"/>
    <s v="L"/>
    <x v="0"/>
    <n v="11.95"/>
    <n v="59.75"/>
    <x v="1"/>
  </r>
  <r>
    <s v="ULU-07744-724"/>
    <x v="512"/>
    <x v="6"/>
    <n v="26"/>
    <x v="3"/>
    <s v="94058-95794-IJ"/>
    <s v="L-M-0.5"/>
    <n v="5"/>
    <x v="617"/>
    <s v="limasonio@discuz.net"/>
    <x v="0"/>
    <x v="3"/>
    <s v="M"/>
    <x v="1"/>
    <n v="8.73"/>
    <n v="43.650000000000006"/>
    <x v="0"/>
  </r>
  <r>
    <s v="NOM-56457-507"/>
    <x v="513"/>
    <x v="7"/>
    <n v="14"/>
    <x v="3"/>
    <s v="40214-03678-GU"/>
    <s v="E-M-1"/>
    <n v="6"/>
    <x v="618"/>
    <s v="hsaillip@odnoklassniki.ru"/>
    <x v="0"/>
    <x v="1"/>
    <s v="M"/>
    <x v="0"/>
    <n v="13.75"/>
    <n v="82.5"/>
    <x v="0"/>
  </r>
  <r>
    <s v="NZN-71683-705"/>
    <x v="514"/>
    <x v="9"/>
    <n v="13"/>
    <x v="1"/>
    <s v="04921-85445-SL"/>
    <s v="A-L-2.5"/>
    <n v="6"/>
    <x v="619"/>
    <s v="hlarvoriq@last.fm"/>
    <x v="0"/>
    <x v="2"/>
    <s v="L"/>
    <x v="2"/>
    <n v="29.784999999999997"/>
    <n v="178.70999999999998"/>
    <x v="0"/>
  </r>
  <r>
    <s v="WMA-34232-850"/>
    <x v="7"/>
    <x v="6"/>
    <n v="8"/>
    <x v="1"/>
    <s v="53386-94266-LJ"/>
    <s v="L-D-2.5"/>
    <n v="4"/>
    <x v="620"/>
    <n v="0"/>
    <x v="0"/>
    <x v="3"/>
    <s v="D"/>
    <x v="2"/>
    <n v="29.784999999999997"/>
    <n v="119.13999999999999"/>
    <x v="0"/>
  </r>
  <r>
    <s v="EZL-27919-704"/>
    <x v="481"/>
    <x v="4"/>
    <n v="21"/>
    <x v="1"/>
    <s v="49480-85909-DG"/>
    <s v="L-L-0.5"/>
    <n v="5"/>
    <x v="621"/>
    <n v="0"/>
    <x v="0"/>
    <x v="3"/>
    <s v="L"/>
    <x v="1"/>
    <n v="9.51"/>
    <n v="47.55"/>
    <x v="1"/>
  </r>
  <r>
    <s v="ZYU-11345-774"/>
    <x v="515"/>
    <x v="4"/>
    <n v="10"/>
    <x v="1"/>
    <s v="18293-78136-MN"/>
    <s v="L-M-0.5"/>
    <n v="5"/>
    <x v="622"/>
    <s v="cpenwardenit@mlb.com"/>
    <x v="1"/>
    <x v="3"/>
    <s v="M"/>
    <x v="1"/>
    <n v="8.73"/>
    <n v="43.650000000000006"/>
    <x v="1"/>
  </r>
  <r>
    <s v="CPW-34587-459"/>
    <x v="516"/>
    <x v="6"/>
    <n v="26"/>
    <x v="1"/>
    <s v="84641-67384-TD"/>
    <s v="A-L-2.5"/>
    <n v="6"/>
    <x v="623"/>
    <s v="mmiddisiu@dmoz.org"/>
    <x v="0"/>
    <x v="2"/>
    <s v="L"/>
    <x v="2"/>
    <n v="29.784999999999997"/>
    <n v="178.70999999999998"/>
    <x v="0"/>
  </r>
  <r>
    <s v="NQZ-82067-394"/>
    <x v="517"/>
    <x v="6"/>
    <n v="25"/>
    <x v="2"/>
    <s v="72320-29738-EB"/>
    <s v="R-L-2.5"/>
    <n v="1"/>
    <x v="624"/>
    <s v="avairowiv@studiopress.com"/>
    <x v="2"/>
    <x v="0"/>
    <s v="L"/>
    <x v="2"/>
    <n v="27.484999999999996"/>
    <n v="27.484999999999996"/>
    <x v="1"/>
  </r>
  <r>
    <s v="JBW-95055-851"/>
    <x v="518"/>
    <x v="2"/>
    <n v="22"/>
    <x v="1"/>
    <s v="47355-97488-XS"/>
    <s v="A-M-1"/>
    <n v="5"/>
    <x v="625"/>
    <s v="agoldieiw@goo.gl"/>
    <x v="0"/>
    <x v="2"/>
    <s v="M"/>
    <x v="0"/>
    <n v="11.25"/>
    <n v="56.25"/>
    <x v="1"/>
  </r>
  <r>
    <s v="AHY-20324-088"/>
    <x v="519"/>
    <x v="0"/>
    <n v="6"/>
    <x v="3"/>
    <s v="63499-24884-PP"/>
    <s v="L-L-0.2"/>
    <n v="2"/>
    <x v="626"/>
    <s v="nayrisix@t-online.de"/>
    <x v="2"/>
    <x v="3"/>
    <s v="L"/>
    <x v="3"/>
    <n v="4.7549999999999999"/>
    <n v="9.51"/>
    <x v="0"/>
  </r>
  <r>
    <s v="ZSL-66684-103"/>
    <x v="520"/>
    <x v="9"/>
    <n v="28"/>
    <x v="0"/>
    <s v="39193-51770-FM"/>
    <s v="E-M-0.2"/>
    <n v="2"/>
    <x v="627"/>
    <s v="lbenediktovichiy@wunderground.com"/>
    <x v="0"/>
    <x v="1"/>
    <s v="M"/>
    <x v="3"/>
    <n v="4.125"/>
    <n v="8.25"/>
    <x v="0"/>
  </r>
  <r>
    <s v="WNE-73911-475"/>
    <x v="521"/>
    <x v="8"/>
    <n v="20"/>
    <x v="3"/>
    <s v="61323-91967-GG"/>
    <s v="L-D-0.5"/>
    <n v="6"/>
    <x v="628"/>
    <s v="tjacobovitziz@cbc.ca"/>
    <x v="0"/>
    <x v="3"/>
    <s v="D"/>
    <x v="1"/>
    <n v="7.77"/>
    <n v="46.62"/>
    <x v="1"/>
  </r>
  <r>
    <s v="EZB-68383-559"/>
    <x v="418"/>
    <x v="10"/>
    <n v="21"/>
    <x v="0"/>
    <s v="90123-01967-KS"/>
    <s v="R-L-1"/>
    <n v="6"/>
    <x v="629"/>
    <n v="0"/>
    <x v="0"/>
    <x v="0"/>
    <s v="L"/>
    <x v="0"/>
    <n v="11.95"/>
    <n v="71.699999999999989"/>
    <x v="1"/>
  </r>
  <r>
    <s v="OVO-01283-090"/>
    <x v="122"/>
    <x v="6"/>
    <n v="17"/>
    <x v="2"/>
    <s v="15958-25089-OS"/>
    <s v="L-L-2.5"/>
    <n v="2"/>
    <x v="630"/>
    <s v="jdruittj1@feedburner.com"/>
    <x v="0"/>
    <x v="3"/>
    <s v="L"/>
    <x v="2"/>
    <n v="36.454999999999998"/>
    <n v="72.91"/>
    <x v="0"/>
  </r>
  <r>
    <s v="TXH-78646-919"/>
    <x v="423"/>
    <x v="5"/>
    <n v="14"/>
    <x v="1"/>
    <s v="98430-37820-UV"/>
    <s v="R-D-0.2"/>
    <n v="3"/>
    <x v="631"/>
    <s v="dshortallj2@wikipedia.org"/>
    <x v="0"/>
    <x v="0"/>
    <s v="D"/>
    <x v="3"/>
    <n v="2.6849999999999996"/>
    <n v="8.0549999999999997"/>
    <x v="0"/>
  </r>
  <r>
    <s v="CYZ-37122-164"/>
    <x v="463"/>
    <x v="4"/>
    <n v="6"/>
    <x v="0"/>
    <s v="21798-04171-XC"/>
    <s v="E-M-0.5"/>
    <n v="2"/>
    <x v="632"/>
    <s v="wcottierj3@cafepress.com"/>
    <x v="0"/>
    <x v="1"/>
    <s v="M"/>
    <x v="1"/>
    <n v="8.25"/>
    <n v="16.5"/>
    <x v="1"/>
  </r>
  <r>
    <s v="AGQ-06534-750"/>
    <x v="273"/>
    <x v="8"/>
    <n v="24"/>
    <x v="0"/>
    <s v="52798-46508-HP"/>
    <s v="A-L-1"/>
    <n v="5"/>
    <x v="633"/>
    <s v="kgrinstedj4@google.com.br"/>
    <x v="1"/>
    <x v="2"/>
    <s v="L"/>
    <x v="0"/>
    <n v="12.95"/>
    <n v="64.75"/>
    <x v="1"/>
  </r>
  <r>
    <s v="QVL-32245-818"/>
    <x v="522"/>
    <x v="5"/>
    <n v="30"/>
    <x v="1"/>
    <s v="46478-42970-EM"/>
    <s v="A-M-0.5"/>
    <n v="5"/>
    <x v="634"/>
    <s v="dskynerj5@hubpages.com"/>
    <x v="0"/>
    <x v="2"/>
    <s v="M"/>
    <x v="1"/>
    <n v="6.75"/>
    <n v="33.75"/>
    <x v="1"/>
  </r>
  <r>
    <s v="LTD-96842-834"/>
    <x v="523"/>
    <x v="2"/>
    <n v="12"/>
    <x v="2"/>
    <s v="00246-15080-LE"/>
    <s v="L-D-2.5"/>
    <n v="6"/>
    <x v="635"/>
    <n v="0"/>
    <x v="0"/>
    <x v="3"/>
    <s v="D"/>
    <x v="2"/>
    <n v="29.784999999999997"/>
    <n v="178.70999999999998"/>
    <x v="1"/>
  </r>
  <r>
    <s v="SEC-91807-425"/>
    <x v="260"/>
    <x v="4"/>
    <n v="31"/>
    <x v="1"/>
    <s v="94091-86957-HX"/>
    <s v="A-M-1"/>
    <n v="2"/>
    <x v="636"/>
    <s v="jdymokeje@prnewswire.com"/>
    <x v="1"/>
    <x v="2"/>
    <s v="M"/>
    <x v="0"/>
    <n v="11.25"/>
    <n v="22.5"/>
    <x v="1"/>
  </r>
  <r>
    <s v="MHM-44857-599"/>
    <x v="331"/>
    <x v="0"/>
    <n v="12"/>
    <x v="0"/>
    <s v="26295-44907-DK"/>
    <s v="L-D-1"/>
    <n v="1"/>
    <x v="637"/>
    <s v="aweinmannj8@shinystat.com"/>
    <x v="0"/>
    <x v="3"/>
    <s v="D"/>
    <x v="0"/>
    <n v="12.95"/>
    <n v="12.95"/>
    <x v="1"/>
  </r>
  <r>
    <s v="KGC-95046-911"/>
    <x v="524"/>
    <x v="1"/>
    <n v="30"/>
    <x v="3"/>
    <s v="95351-96177-QV"/>
    <s v="A-M-2.5"/>
    <n v="2"/>
    <x v="638"/>
    <s v="eandriessenj9@europa.eu"/>
    <x v="0"/>
    <x v="2"/>
    <s v="M"/>
    <x v="2"/>
    <n v="25.874999999999996"/>
    <n v="51.749999999999993"/>
    <x v="0"/>
  </r>
  <r>
    <s v="RZC-75150-413"/>
    <x v="525"/>
    <x v="6"/>
    <n v="25"/>
    <x v="3"/>
    <s v="92204-96636-BS"/>
    <s v="E-D-0.5"/>
    <n v="5"/>
    <x v="639"/>
    <s v="rdeaconsonja@archive.org"/>
    <x v="0"/>
    <x v="1"/>
    <s v="D"/>
    <x v="1"/>
    <n v="7.29"/>
    <n v="36.450000000000003"/>
    <x v="1"/>
  </r>
  <r>
    <s v="EYH-88288-452"/>
    <x v="526"/>
    <x v="8"/>
    <n v="14"/>
    <x v="1"/>
    <s v="03010-30348-UA"/>
    <s v="L-L-2.5"/>
    <n v="5"/>
    <x v="640"/>
    <s v="dcarojb@twitter.com"/>
    <x v="0"/>
    <x v="3"/>
    <s v="L"/>
    <x v="2"/>
    <n v="36.454999999999998"/>
    <n v="182.27499999999998"/>
    <x v="0"/>
  </r>
  <r>
    <s v="NYQ-24237-772"/>
    <x v="104"/>
    <x v="3"/>
    <n v="16"/>
    <x v="0"/>
    <s v="13441-34686-SW"/>
    <s v="L-D-0.5"/>
    <n v="4"/>
    <x v="641"/>
    <s v="jbluckjc@imageshack.us"/>
    <x v="0"/>
    <x v="3"/>
    <s v="D"/>
    <x v="1"/>
    <n v="7.77"/>
    <n v="31.08"/>
    <x v="1"/>
  </r>
  <r>
    <s v="WKB-21680-566"/>
    <x v="491"/>
    <x v="9"/>
    <n v="17"/>
    <x v="1"/>
    <s v="96612-41722-VJ"/>
    <s v="A-M-0.5"/>
    <n v="3"/>
    <x v="642"/>
    <n v="0"/>
    <x v="1"/>
    <x v="2"/>
    <s v="M"/>
    <x v="1"/>
    <n v="6.75"/>
    <n v="20.25"/>
    <x v="1"/>
  </r>
  <r>
    <s v="THE-61147-027"/>
    <x v="157"/>
    <x v="9"/>
    <n v="31"/>
    <x v="0"/>
    <s v="94091-86957-HX"/>
    <s v="L-D-1"/>
    <n v="2"/>
    <x v="636"/>
    <s v="jdymokeje@prnewswire.com"/>
    <x v="1"/>
    <x v="3"/>
    <s v="D"/>
    <x v="0"/>
    <n v="12.95"/>
    <n v="25.9"/>
    <x v="1"/>
  </r>
  <r>
    <s v="PTY-86420-119"/>
    <x v="527"/>
    <x v="8"/>
    <n v="12"/>
    <x v="1"/>
    <s v="25504-41681-WA"/>
    <s v="A-D-0.5"/>
    <n v="4"/>
    <x v="643"/>
    <s v="otadmanjf@ft.com"/>
    <x v="0"/>
    <x v="2"/>
    <s v="D"/>
    <x v="1"/>
    <n v="5.97"/>
    <n v="23.88"/>
    <x v="0"/>
  </r>
  <r>
    <s v="QHL-27188-431"/>
    <x v="528"/>
    <x v="0"/>
    <n v="28"/>
    <x v="0"/>
    <s v="75443-07820-DZ"/>
    <s v="L-L-0.5"/>
    <n v="2"/>
    <x v="644"/>
    <s v="bguddejg@dailymotion.com"/>
    <x v="0"/>
    <x v="3"/>
    <s v="L"/>
    <x v="1"/>
    <n v="9.51"/>
    <n v="19.02"/>
    <x v="1"/>
  </r>
  <r>
    <s v="MIS-54381-047"/>
    <x v="99"/>
    <x v="1"/>
    <n v="15"/>
    <x v="2"/>
    <s v="39276-95489-XV"/>
    <s v="A-D-0.5"/>
    <n v="5"/>
    <x v="645"/>
    <s v="nsictornesjh@buzzfeed.com"/>
    <x v="1"/>
    <x v="2"/>
    <s v="D"/>
    <x v="1"/>
    <n v="5.97"/>
    <n v="29.849999999999998"/>
    <x v="0"/>
  </r>
  <r>
    <s v="TBB-29780-459"/>
    <x v="529"/>
    <x v="2"/>
    <n v="15"/>
    <x v="0"/>
    <s v="61437-83623-PZ"/>
    <s v="A-L-0.5"/>
    <n v="1"/>
    <x v="646"/>
    <s v="vdunningji@independent.co.uk"/>
    <x v="0"/>
    <x v="2"/>
    <s v="L"/>
    <x v="1"/>
    <n v="7.77"/>
    <n v="7.77"/>
    <x v="0"/>
  </r>
  <r>
    <s v="QLC-52637-305"/>
    <x v="530"/>
    <x v="10"/>
    <n v="10"/>
    <x v="0"/>
    <s v="34317-87258-HQ"/>
    <s v="L-D-2.5"/>
    <n v="4"/>
    <x v="647"/>
    <n v="0"/>
    <x v="1"/>
    <x v="3"/>
    <s v="D"/>
    <x v="2"/>
    <n v="29.784999999999997"/>
    <n v="119.13999999999999"/>
    <x v="0"/>
  </r>
  <r>
    <s v="CWT-27056-328"/>
    <x v="531"/>
    <x v="1"/>
    <n v="4"/>
    <x v="2"/>
    <s v="18570-80998-ZS"/>
    <s v="E-D-0.2"/>
    <n v="6"/>
    <x v="648"/>
    <n v="0"/>
    <x v="0"/>
    <x v="1"/>
    <s v="D"/>
    <x v="3"/>
    <n v="3.645"/>
    <n v="21.87"/>
    <x v="0"/>
  </r>
  <r>
    <s v="ASS-05878-128"/>
    <x v="210"/>
    <x v="7"/>
    <n v="10"/>
    <x v="3"/>
    <s v="66580-33745-OQ"/>
    <s v="E-L-0.5"/>
    <n v="2"/>
    <x v="649"/>
    <s v="sgehringjl@gnu.org"/>
    <x v="0"/>
    <x v="1"/>
    <s v="L"/>
    <x v="1"/>
    <n v="8.91"/>
    <n v="17.82"/>
    <x v="1"/>
  </r>
  <r>
    <s v="EGK-03027-418"/>
    <x v="532"/>
    <x v="1"/>
    <n v="6"/>
    <x v="1"/>
    <s v="19820-29285-FD"/>
    <s v="E-M-0.2"/>
    <n v="3"/>
    <x v="650"/>
    <s v="bfallowesjm@purevolume.com"/>
    <x v="0"/>
    <x v="1"/>
    <s v="M"/>
    <x v="3"/>
    <n v="4.125"/>
    <n v="12.375"/>
    <x v="1"/>
  </r>
  <r>
    <s v="KCY-61732-849"/>
    <x v="533"/>
    <x v="6"/>
    <n v="16"/>
    <x v="0"/>
    <s v="11349-55147-SN"/>
    <s v="L-D-1"/>
    <n v="2"/>
    <x v="651"/>
    <n v="0"/>
    <x v="1"/>
    <x v="3"/>
    <s v="D"/>
    <x v="0"/>
    <n v="12.95"/>
    <n v="25.9"/>
    <x v="1"/>
  </r>
  <r>
    <s v="BLI-21697-702"/>
    <x v="534"/>
    <x v="9"/>
    <n v="5"/>
    <x v="0"/>
    <s v="21141-12455-VB"/>
    <s v="A-M-0.5"/>
    <n v="2"/>
    <x v="652"/>
    <s v="sdejo@newsvine.com"/>
    <x v="0"/>
    <x v="2"/>
    <s v="M"/>
    <x v="1"/>
    <n v="6.75"/>
    <n v="13.5"/>
    <x v="0"/>
  </r>
  <r>
    <s v="KFJ-46568-890"/>
    <x v="535"/>
    <x v="4"/>
    <n v="20"/>
    <x v="0"/>
    <s v="71003-85639-HB"/>
    <s v="E-L-0.5"/>
    <n v="2"/>
    <x v="653"/>
    <n v="0"/>
    <x v="0"/>
    <x v="1"/>
    <s v="L"/>
    <x v="1"/>
    <n v="8.91"/>
    <n v="17.82"/>
    <x v="0"/>
  </r>
  <r>
    <s v="SOK-43535-680"/>
    <x v="536"/>
    <x v="8"/>
    <n v="4"/>
    <x v="2"/>
    <s v="58443-95866-YO"/>
    <s v="E-M-0.5"/>
    <n v="3"/>
    <x v="654"/>
    <s v="scountjq@nba.com"/>
    <x v="0"/>
    <x v="1"/>
    <s v="M"/>
    <x v="1"/>
    <n v="8.25"/>
    <n v="24.75"/>
    <x v="1"/>
  </r>
  <r>
    <s v="XUE-87260-201"/>
    <x v="537"/>
    <x v="10"/>
    <n v="8"/>
    <x v="2"/>
    <s v="89646-21249-OH"/>
    <s v="R-M-0.2"/>
    <n v="6"/>
    <x v="655"/>
    <s v="sraglesjr@blogtalkradio.com"/>
    <x v="0"/>
    <x v="0"/>
    <s v="M"/>
    <x v="3"/>
    <n v="2.9849999999999999"/>
    <n v="17.91"/>
    <x v="1"/>
  </r>
  <r>
    <s v="CZF-40873-691"/>
    <x v="61"/>
    <x v="1"/>
    <n v="30"/>
    <x v="0"/>
    <s v="64988-20636-XQ"/>
    <s v="E-M-0.5"/>
    <n v="2"/>
    <x v="656"/>
    <n v="0"/>
    <x v="2"/>
    <x v="1"/>
    <s v="M"/>
    <x v="1"/>
    <n v="8.25"/>
    <n v="16.5"/>
    <x v="1"/>
  </r>
  <r>
    <s v="AIA-98989-755"/>
    <x v="242"/>
    <x v="5"/>
    <n v="9"/>
    <x v="3"/>
    <s v="34704-83143-KS"/>
    <s v="R-M-0.2"/>
    <n v="1"/>
    <x v="657"/>
    <s v="sbruunjt@blogtalkradio.com"/>
    <x v="0"/>
    <x v="0"/>
    <s v="M"/>
    <x v="3"/>
    <n v="2.9849999999999999"/>
    <n v="2.9849999999999999"/>
    <x v="1"/>
  </r>
  <r>
    <s v="ITZ-21793-986"/>
    <x v="299"/>
    <x v="1"/>
    <n v="11"/>
    <x v="1"/>
    <s v="67388-17544-XX"/>
    <s v="E-D-0.2"/>
    <n v="4"/>
    <x v="658"/>
    <s v="aplluju@dagondesign.com"/>
    <x v="1"/>
    <x v="1"/>
    <s v="D"/>
    <x v="3"/>
    <n v="3.645"/>
    <n v="14.58"/>
    <x v="0"/>
  </r>
  <r>
    <s v="YOK-93322-608"/>
    <x v="343"/>
    <x v="11"/>
    <n v="4"/>
    <x v="1"/>
    <s v="69411-48470-ID"/>
    <s v="E-L-1"/>
    <n v="6"/>
    <x v="659"/>
    <s v="gcornierjv@techcrunch.com"/>
    <x v="0"/>
    <x v="1"/>
    <s v="L"/>
    <x v="0"/>
    <n v="14.85"/>
    <n v="89.1"/>
    <x v="1"/>
  </r>
  <r>
    <s v="LXK-00634-611"/>
    <x v="538"/>
    <x v="10"/>
    <n v="20"/>
    <x v="2"/>
    <s v="94091-86957-HX"/>
    <s v="R-L-1"/>
    <n v="3"/>
    <x v="636"/>
    <s v="jdymokeje@prnewswire.com"/>
    <x v="1"/>
    <x v="0"/>
    <s v="L"/>
    <x v="0"/>
    <n v="11.95"/>
    <n v="35.849999999999994"/>
    <x v="2"/>
  </r>
  <r>
    <s v="CQW-37388-302"/>
    <x v="539"/>
    <x v="2"/>
    <n v="3"/>
    <x v="0"/>
    <s v="97741-98924-KT"/>
    <s v="A-D-2.5"/>
    <n v="3"/>
    <x v="660"/>
    <s v="wharvisonjx@gizmodo.com"/>
    <x v="0"/>
    <x v="2"/>
    <s v="D"/>
    <x v="2"/>
    <n v="22.884999999999998"/>
    <n v="68.655000000000001"/>
    <x v="1"/>
  </r>
  <r>
    <s v="SPA-79365-334"/>
    <x v="27"/>
    <x v="1"/>
    <n v="1"/>
    <x v="1"/>
    <s v="79857-78167-KO"/>
    <s v="L-D-1"/>
    <n v="3"/>
    <x v="661"/>
    <s v="dheafordjy@twitpic.com"/>
    <x v="0"/>
    <x v="3"/>
    <s v="D"/>
    <x v="0"/>
    <n v="12.95"/>
    <n v="38.849999999999994"/>
    <x v="1"/>
  </r>
  <r>
    <s v="VPX-08817-517"/>
    <x v="540"/>
    <x v="11"/>
    <n v="15"/>
    <x v="3"/>
    <s v="46963-10322-ZA"/>
    <s v="L-L-1"/>
    <n v="5"/>
    <x v="662"/>
    <s v="gfanthamjz@hexun.com"/>
    <x v="0"/>
    <x v="3"/>
    <s v="L"/>
    <x v="0"/>
    <n v="15.85"/>
    <n v="79.25"/>
    <x v="0"/>
  </r>
  <r>
    <s v="PBP-87115-410"/>
    <x v="541"/>
    <x v="4"/>
    <n v="19"/>
    <x v="1"/>
    <s v="93812-74772-MV"/>
    <s v="E-D-0.5"/>
    <n v="5"/>
    <x v="663"/>
    <s v="rcrookshanksk0@unc.edu"/>
    <x v="0"/>
    <x v="1"/>
    <s v="D"/>
    <x v="1"/>
    <n v="7.29"/>
    <n v="36.450000000000003"/>
    <x v="0"/>
  </r>
  <r>
    <s v="SFB-93752-440"/>
    <x v="390"/>
    <x v="7"/>
    <n v="10"/>
    <x v="1"/>
    <s v="48203-23480-UB"/>
    <s v="R-M-0.2"/>
    <n v="3"/>
    <x v="664"/>
    <s v="nleakek1@cmu.edu"/>
    <x v="0"/>
    <x v="0"/>
    <s v="M"/>
    <x v="3"/>
    <n v="2.9849999999999999"/>
    <n v="8.9550000000000001"/>
    <x v="0"/>
  </r>
  <r>
    <s v="TBU-65158-068"/>
    <x v="396"/>
    <x v="10"/>
    <n v="28"/>
    <x v="2"/>
    <s v="60357-65386-RD"/>
    <s v="E-D-1"/>
    <n v="2"/>
    <x v="665"/>
    <n v="0"/>
    <x v="0"/>
    <x v="1"/>
    <s v="D"/>
    <x v="0"/>
    <n v="12.15"/>
    <n v="24.3"/>
    <x v="1"/>
  </r>
  <r>
    <s v="TEH-08414-216"/>
    <x v="185"/>
    <x v="7"/>
    <n v="1"/>
    <x v="1"/>
    <s v="35099-13971-JI"/>
    <s v="E-M-2.5"/>
    <n v="2"/>
    <x v="666"/>
    <s v="geilhersenk3@networksolutions.com"/>
    <x v="0"/>
    <x v="1"/>
    <s v="M"/>
    <x v="2"/>
    <n v="31.624999999999996"/>
    <n v="63.249999999999993"/>
    <x v="1"/>
  </r>
  <r>
    <s v="MAY-77231-536"/>
    <x v="542"/>
    <x v="0"/>
    <n v="2"/>
    <x v="3"/>
    <s v="01304-59807-OB"/>
    <s v="A-M-0.2"/>
    <n v="2"/>
    <x v="667"/>
    <n v="0"/>
    <x v="0"/>
    <x v="2"/>
    <s v="M"/>
    <x v="3"/>
    <n v="3.375"/>
    <n v="6.75"/>
    <x v="0"/>
  </r>
  <r>
    <s v="ATY-28980-884"/>
    <x v="117"/>
    <x v="2"/>
    <n v="31"/>
    <x v="3"/>
    <s v="50705-17295-NK"/>
    <s v="A-L-0.2"/>
    <n v="6"/>
    <x v="668"/>
    <s v="caleixok5@globo.com"/>
    <x v="0"/>
    <x v="2"/>
    <s v="L"/>
    <x v="3"/>
    <n v="3.8849999999999998"/>
    <n v="23.31"/>
    <x v="1"/>
  </r>
  <r>
    <s v="SWP-88281-918"/>
    <x v="543"/>
    <x v="4"/>
    <n v="10"/>
    <x v="2"/>
    <s v="77657-61366-FY"/>
    <s v="L-L-2.5"/>
    <n v="4"/>
    <x v="669"/>
    <n v="0"/>
    <x v="0"/>
    <x v="3"/>
    <s v="L"/>
    <x v="2"/>
    <n v="36.454999999999998"/>
    <n v="145.82"/>
    <x v="1"/>
  </r>
  <r>
    <s v="VCE-56531-986"/>
    <x v="544"/>
    <x v="6"/>
    <n v="9"/>
    <x v="1"/>
    <s v="57192-13428-PL"/>
    <s v="R-M-0.5"/>
    <n v="5"/>
    <x v="670"/>
    <s v="rtomkowiczk7@bravesites.com"/>
    <x v="1"/>
    <x v="0"/>
    <s v="M"/>
    <x v="1"/>
    <n v="5.97"/>
    <n v="29.849999999999998"/>
    <x v="0"/>
  </r>
  <r>
    <s v="FVV-75700-005"/>
    <x v="545"/>
    <x v="11"/>
    <n v="20"/>
    <x v="3"/>
    <s v="24891-77957-LU"/>
    <s v="E-D-0.5"/>
    <n v="3"/>
    <x v="671"/>
    <s v="rhuscroftk8@jimdo.com"/>
    <x v="0"/>
    <x v="1"/>
    <s v="D"/>
    <x v="1"/>
    <n v="7.29"/>
    <n v="21.87"/>
    <x v="0"/>
  </r>
  <r>
    <s v="CFZ-53492-600"/>
    <x v="546"/>
    <x v="6"/>
    <n v="14"/>
    <x v="2"/>
    <s v="64896-18468-BT"/>
    <s v="L-M-0.2"/>
    <n v="1"/>
    <x v="672"/>
    <s v="sscurrerk9@flavors.me"/>
    <x v="2"/>
    <x v="3"/>
    <s v="M"/>
    <x v="3"/>
    <n v="4.3650000000000002"/>
    <n v="4.3650000000000002"/>
    <x v="1"/>
  </r>
  <r>
    <s v="LDK-71031-121"/>
    <x v="420"/>
    <x v="4"/>
    <n v="10"/>
    <x v="0"/>
    <s v="84761-40784-SV"/>
    <s v="L-L-2.5"/>
    <n v="1"/>
    <x v="673"/>
    <s v="arudramka@prnewswire.com"/>
    <x v="0"/>
    <x v="3"/>
    <s v="L"/>
    <x v="2"/>
    <n v="36.454999999999998"/>
    <n v="36.454999999999998"/>
    <x v="1"/>
  </r>
  <r>
    <s v="EBA-82404-343"/>
    <x v="547"/>
    <x v="4"/>
    <n v="26"/>
    <x v="1"/>
    <s v="20236-42322-CM"/>
    <s v="L-D-0.2"/>
    <n v="4"/>
    <x v="674"/>
    <n v="0"/>
    <x v="0"/>
    <x v="3"/>
    <s v="D"/>
    <x v="3"/>
    <n v="3.8849999999999998"/>
    <n v="15.54"/>
    <x v="0"/>
  </r>
  <r>
    <s v="USA-42811-560"/>
    <x v="548"/>
    <x v="8"/>
    <n v="26"/>
    <x v="1"/>
    <s v="49671-11547-WG"/>
    <s v="E-L-0.2"/>
    <n v="2"/>
    <x v="675"/>
    <s v="jmahakc@cyberchimps.com"/>
    <x v="0"/>
    <x v="1"/>
    <s v="L"/>
    <x v="3"/>
    <n v="4.4550000000000001"/>
    <n v="8.91"/>
    <x v="1"/>
  </r>
  <r>
    <s v="SNL-83703-516"/>
    <x v="549"/>
    <x v="4"/>
    <n v="4"/>
    <x v="2"/>
    <s v="57976-33535-WK"/>
    <s v="L-M-2.5"/>
    <n v="3"/>
    <x v="676"/>
    <s v="gclemonkd@networksolutions.com"/>
    <x v="0"/>
    <x v="3"/>
    <s v="M"/>
    <x v="2"/>
    <n v="33.464999999999996"/>
    <n v="100.39499999999998"/>
    <x v="0"/>
  </r>
  <r>
    <s v="SUZ-83036-175"/>
    <x v="550"/>
    <x v="3"/>
    <n v="20"/>
    <x v="0"/>
    <s v="55915-19477-MK"/>
    <s v="R-D-0.2"/>
    <n v="5"/>
    <x v="677"/>
    <n v="0"/>
    <x v="0"/>
    <x v="0"/>
    <s v="D"/>
    <x v="3"/>
    <n v="2.6849999999999996"/>
    <n v="13.424999999999997"/>
    <x v="1"/>
  </r>
  <r>
    <s v="RGM-01187-513"/>
    <x v="551"/>
    <x v="2"/>
    <n v="15"/>
    <x v="2"/>
    <s v="28121-11641-UA"/>
    <s v="E-D-0.2"/>
    <n v="6"/>
    <x v="678"/>
    <s v="bpollinskf@shinystat.com"/>
    <x v="0"/>
    <x v="1"/>
    <s v="D"/>
    <x v="3"/>
    <n v="3.645"/>
    <n v="21.87"/>
    <x v="1"/>
  </r>
  <r>
    <s v="CZG-01299-952"/>
    <x v="552"/>
    <x v="10"/>
    <n v="12"/>
    <x v="0"/>
    <s v="09540-70637-EV"/>
    <s v="L-D-1"/>
    <n v="2"/>
    <x v="679"/>
    <s v="jtoyekg@pinterest.com"/>
    <x v="1"/>
    <x v="3"/>
    <s v="D"/>
    <x v="0"/>
    <n v="12.95"/>
    <n v="25.9"/>
    <x v="0"/>
  </r>
  <r>
    <s v="KLD-88731-484"/>
    <x v="553"/>
    <x v="0"/>
    <n v="8"/>
    <x v="1"/>
    <s v="17775-77072-PP"/>
    <s v="A-M-1"/>
    <n v="5"/>
    <x v="680"/>
    <s v="clinskillkh@sphinn.com"/>
    <x v="0"/>
    <x v="2"/>
    <s v="M"/>
    <x v="0"/>
    <n v="11.25"/>
    <n v="56.25"/>
    <x v="1"/>
  </r>
  <r>
    <s v="BQK-38412-229"/>
    <x v="554"/>
    <x v="9"/>
    <n v="13"/>
    <x v="0"/>
    <s v="90392-73338-BC"/>
    <s v="R-L-0.2"/>
    <n v="3"/>
    <x v="681"/>
    <s v="nvigrasski@ezinearticles.com"/>
    <x v="2"/>
    <x v="0"/>
    <s v="L"/>
    <x v="3"/>
    <n v="3.5849999999999995"/>
    <n v="10.754999999999999"/>
    <x v="1"/>
  </r>
  <r>
    <s v="TCX-76953-071"/>
    <x v="555"/>
    <x v="3"/>
    <n v="25"/>
    <x v="1"/>
    <s v="94091-86957-HX"/>
    <s v="E-D-0.2"/>
    <n v="5"/>
    <x v="636"/>
    <s v="jdymokeje@prnewswire.com"/>
    <x v="1"/>
    <x v="1"/>
    <s v="D"/>
    <x v="3"/>
    <n v="3.645"/>
    <n v="18.225000000000001"/>
    <x v="2"/>
  </r>
  <r>
    <s v="LIN-88046-551"/>
    <x v="150"/>
    <x v="6"/>
    <n v="23"/>
    <x v="2"/>
    <s v="10725-45724-CO"/>
    <s v="R-L-0.5"/>
    <n v="4"/>
    <x v="682"/>
    <s v="kcragellkk@google.com"/>
    <x v="1"/>
    <x v="0"/>
    <s v="L"/>
    <x v="1"/>
    <n v="7.169999999999999"/>
    <n v="28.679999999999996"/>
    <x v="1"/>
  </r>
  <r>
    <s v="PMV-54491-220"/>
    <x v="556"/>
    <x v="8"/>
    <n v="11"/>
    <x v="0"/>
    <s v="87242-18006-IR"/>
    <s v="L-M-0.2"/>
    <n v="2"/>
    <x v="683"/>
    <s v="libertkl@huffingtonpost.com"/>
    <x v="0"/>
    <x v="3"/>
    <s v="M"/>
    <x v="3"/>
    <n v="4.3650000000000002"/>
    <n v="8.73"/>
    <x v="1"/>
  </r>
  <r>
    <s v="SKA-73676-005"/>
    <x v="327"/>
    <x v="7"/>
    <n v="29"/>
    <x v="3"/>
    <s v="36572-91896-PP"/>
    <s v="L-M-1"/>
    <n v="4"/>
    <x v="684"/>
    <s v="rlidgeykm@vimeo.com"/>
    <x v="0"/>
    <x v="3"/>
    <s v="M"/>
    <x v="0"/>
    <n v="14.55"/>
    <n v="58.2"/>
    <x v="1"/>
  </r>
  <r>
    <s v="TKH-62197-239"/>
    <x v="557"/>
    <x v="2"/>
    <n v="30"/>
    <x v="3"/>
    <s v="25181-97933-UX"/>
    <s v="A-D-0.5"/>
    <n v="3"/>
    <x v="685"/>
    <s v="tcastagnekn@wikia.com"/>
    <x v="0"/>
    <x v="2"/>
    <s v="D"/>
    <x v="1"/>
    <n v="5.97"/>
    <n v="17.91"/>
    <x v="1"/>
  </r>
  <r>
    <s v="YXF-57218-272"/>
    <x v="333"/>
    <x v="6"/>
    <n v="15"/>
    <x v="0"/>
    <s v="55374-03175-IA"/>
    <s v="R-M-0.2"/>
    <n v="6"/>
    <x v="686"/>
    <n v="0"/>
    <x v="0"/>
    <x v="0"/>
    <s v="M"/>
    <x v="3"/>
    <n v="2.9849999999999999"/>
    <n v="17.91"/>
    <x v="0"/>
  </r>
  <r>
    <s v="PKJ-30083-501"/>
    <x v="558"/>
    <x v="9"/>
    <n v="27"/>
    <x v="1"/>
    <s v="76948-43532-JS"/>
    <s v="E-D-0.5"/>
    <n v="2"/>
    <x v="687"/>
    <s v="jhaldenkp@comcast.net"/>
    <x v="1"/>
    <x v="1"/>
    <s v="D"/>
    <x v="1"/>
    <n v="7.29"/>
    <n v="14.58"/>
    <x v="1"/>
  </r>
  <r>
    <s v="WTT-91832-645"/>
    <x v="559"/>
    <x v="7"/>
    <n v="3"/>
    <x v="0"/>
    <s v="24344-88599-PP"/>
    <s v="A-M-1"/>
    <n v="3"/>
    <x v="688"/>
    <s v="holliffkq@sciencedirect.com"/>
    <x v="1"/>
    <x v="2"/>
    <s v="M"/>
    <x v="0"/>
    <n v="11.25"/>
    <n v="33.75"/>
    <x v="1"/>
  </r>
  <r>
    <s v="TRZ-94735-865"/>
    <x v="310"/>
    <x v="10"/>
    <n v="5"/>
    <x v="0"/>
    <s v="54462-58311-YF"/>
    <s v="L-M-0.5"/>
    <n v="4"/>
    <x v="689"/>
    <s v="tquadrikr@opensource.org"/>
    <x v="1"/>
    <x v="3"/>
    <s v="M"/>
    <x v="1"/>
    <n v="8.73"/>
    <n v="34.92"/>
    <x v="0"/>
  </r>
  <r>
    <s v="UDB-09651-780"/>
    <x v="560"/>
    <x v="3"/>
    <n v="31"/>
    <x v="3"/>
    <s v="90767-92589-LV"/>
    <s v="E-D-0.5"/>
    <n v="2"/>
    <x v="690"/>
    <s v="feshmadeks@umn.edu"/>
    <x v="0"/>
    <x v="1"/>
    <s v="D"/>
    <x v="1"/>
    <n v="7.29"/>
    <n v="14.58"/>
    <x v="1"/>
  </r>
  <r>
    <s v="EHJ-82097-549"/>
    <x v="561"/>
    <x v="4"/>
    <n v="13"/>
    <x v="1"/>
    <s v="27517-43747-YD"/>
    <s v="R-D-0.2"/>
    <n v="2"/>
    <x v="691"/>
    <s v="moilierkt@paginegialle.it"/>
    <x v="1"/>
    <x v="0"/>
    <s v="D"/>
    <x v="3"/>
    <n v="2.6849999999999996"/>
    <n v="5.3699999999999992"/>
    <x v="0"/>
  </r>
  <r>
    <s v="ZFR-79447-696"/>
    <x v="562"/>
    <x v="6"/>
    <n v="22"/>
    <x v="1"/>
    <s v="77828-66867-KH"/>
    <s v="R-M-0.5"/>
    <n v="1"/>
    <x v="692"/>
    <n v="0"/>
    <x v="0"/>
    <x v="0"/>
    <s v="M"/>
    <x v="1"/>
    <n v="5.97"/>
    <n v="5.97"/>
    <x v="0"/>
  </r>
  <r>
    <s v="NUU-03893-975"/>
    <x v="563"/>
    <x v="4"/>
    <n v="17"/>
    <x v="3"/>
    <s v="41054-59693-XE"/>
    <s v="L-L-0.5"/>
    <n v="2"/>
    <x v="693"/>
    <s v="vshoebothamkv@redcross.org"/>
    <x v="0"/>
    <x v="3"/>
    <s v="L"/>
    <x v="1"/>
    <n v="9.51"/>
    <n v="19.02"/>
    <x v="1"/>
  </r>
  <r>
    <s v="GVG-59542-307"/>
    <x v="564"/>
    <x v="2"/>
    <n v="2"/>
    <x v="0"/>
    <s v="26314-66792-VP"/>
    <s v="E-M-1"/>
    <n v="2"/>
    <x v="694"/>
    <s v="bsterkekw@biblegateway.com"/>
    <x v="0"/>
    <x v="1"/>
    <s v="M"/>
    <x v="0"/>
    <n v="13.75"/>
    <n v="27.5"/>
    <x v="0"/>
  </r>
  <r>
    <s v="YLY-35287-172"/>
    <x v="565"/>
    <x v="5"/>
    <n v="23"/>
    <x v="2"/>
    <s v="69410-04668-MA"/>
    <s v="A-D-0.5"/>
    <n v="5"/>
    <x v="695"/>
    <s v="scaponkx@craigslist.org"/>
    <x v="0"/>
    <x v="2"/>
    <s v="D"/>
    <x v="1"/>
    <n v="5.97"/>
    <n v="29.849999999999998"/>
    <x v="1"/>
  </r>
  <r>
    <s v="DCI-96254-548"/>
    <x v="566"/>
    <x v="1"/>
    <n v="14"/>
    <x v="2"/>
    <s v="94091-86957-HX"/>
    <s v="A-D-0.2"/>
    <n v="6"/>
    <x v="636"/>
    <s v="jdymokeje@prnewswire.com"/>
    <x v="1"/>
    <x v="2"/>
    <s v="D"/>
    <x v="3"/>
    <n v="2.9849999999999999"/>
    <n v="17.91"/>
    <x v="2"/>
  </r>
  <r>
    <s v="KHZ-26264-253"/>
    <x v="160"/>
    <x v="2"/>
    <n v="20"/>
    <x v="1"/>
    <s v="24972-55878-KX"/>
    <s v="L-L-0.2"/>
    <n v="6"/>
    <x v="696"/>
    <s v="fconstancekz@ifeng.com"/>
    <x v="0"/>
    <x v="3"/>
    <s v="L"/>
    <x v="3"/>
    <n v="4.7549999999999999"/>
    <n v="28.53"/>
    <x v="1"/>
  </r>
  <r>
    <s v="AAQ-13644-699"/>
    <x v="567"/>
    <x v="1"/>
    <n v="3"/>
    <x v="2"/>
    <s v="46296-42617-OQ"/>
    <s v="R-D-1"/>
    <n v="4"/>
    <x v="697"/>
    <s v="fsulmanl0@washington.edu"/>
    <x v="0"/>
    <x v="0"/>
    <s v="D"/>
    <x v="0"/>
    <n v="8.9499999999999993"/>
    <n v="35.799999999999997"/>
    <x v="0"/>
  </r>
  <r>
    <s v="LWL-68108-794"/>
    <x v="568"/>
    <x v="5"/>
    <n v="26"/>
    <x v="3"/>
    <s v="44494-89923-UW"/>
    <s v="A-D-0.5"/>
    <n v="3"/>
    <x v="698"/>
    <s v="dhollymanl1@ibm.com"/>
    <x v="0"/>
    <x v="2"/>
    <s v="D"/>
    <x v="1"/>
    <n v="5.97"/>
    <n v="17.91"/>
    <x v="0"/>
  </r>
  <r>
    <s v="JQT-14347-517"/>
    <x v="569"/>
    <x v="2"/>
    <n v="26"/>
    <x v="0"/>
    <s v="11621-09964-ID"/>
    <s v="R-D-1"/>
    <n v="1"/>
    <x v="699"/>
    <s v="lnardonil2@hao123.com"/>
    <x v="0"/>
    <x v="0"/>
    <s v="D"/>
    <x v="0"/>
    <n v="8.9499999999999993"/>
    <n v="8.9499999999999993"/>
    <x v="1"/>
  </r>
  <r>
    <s v="BMM-86471-923"/>
    <x v="570"/>
    <x v="7"/>
    <n v="22"/>
    <x v="3"/>
    <s v="76319-80715-II"/>
    <s v="L-D-2.5"/>
    <n v="1"/>
    <x v="700"/>
    <s v="dyarhaml3@moonfruit.com"/>
    <x v="0"/>
    <x v="3"/>
    <s v="D"/>
    <x v="2"/>
    <n v="29.784999999999997"/>
    <n v="29.784999999999997"/>
    <x v="0"/>
  </r>
  <r>
    <s v="IXU-67272-326"/>
    <x v="571"/>
    <x v="9"/>
    <n v="24"/>
    <x v="3"/>
    <s v="91654-79216-IC"/>
    <s v="E-L-0.5"/>
    <n v="5"/>
    <x v="701"/>
    <s v="aferreal4@wikia.com"/>
    <x v="0"/>
    <x v="1"/>
    <s v="L"/>
    <x v="1"/>
    <n v="8.91"/>
    <n v="44.55"/>
    <x v="1"/>
  </r>
  <r>
    <s v="ITE-28312-615"/>
    <x v="139"/>
    <x v="0"/>
    <n v="6"/>
    <x v="0"/>
    <s v="56450-21890-HK"/>
    <s v="E-L-1"/>
    <n v="6"/>
    <x v="702"/>
    <s v="ckendrickl5@webnode.com"/>
    <x v="0"/>
    <x v="1"/>
    <s v="L"/>
    <x v="0"/>
    <n v="14.85"/>
    <n v="89.1"/>
    <x v="0"/>
  </r>
  <r>
    <s v="ZHQ-30471-635"/>
    <x v="303"/>
    <x v="8"/>
    <n v="8"/>
    <x v="0"/>
    <s v="40600-58915-WZ"/>
    <s v="L-M-0.5"/>
    <n v="5"/>
    <x v="703"/>
    <s v="sdanilchikl6@mit.edu"/>
    <x v="2"/>
    <x v="3"/>
    <s v="M"/>
    <x v="1"/>
    <n v="8.73"/>
    <n v="43.650000000000006"/>
    <x v="1"/>
  </r>
  <r>
    <s v="LTP-31133-134"/>
    <x v="572"/>
    <x v="4"/>
    <n v="26"/>
    <x v="2"/>
    <s v="66527-94478-PB"/>
    <s v="A-L-0.5"/>
    <n v="3"/>
    <x v="704"/>
    <n v="0"/>
    <x v="0"/>
    <x v="2"/>
    <s v="L"/>
    <x v="1"/>
    <n v="7.77"/>
    <n v="23.31"/>
    <x v="1"/>
  </r>
  <r>
    <s v="ZVQ-26122-859"/>
    <x v="573"/>
    <x v="11"/>
    <n v="28"/>
    <x v="0"/>
    <s v="77154-45038-IH"/>
    <s v="A-L-2.5"/>
    <n v="6"/>
    <x v="705"/>
    <s v="bfolomkinl8@yolasite.com"/>
    <x v="0"/>
    <x v="2"/>
    <s v="L"/>
    <x v="2"/>
    <n v="29.784999999999997"/>
    <n v="178.70999999999998"/>
    <x v="0"/>
  </r>
  <r>
    <s v="MIU-01481-194"/>
    <x v="574"/>
    <x v="2"/>
    <n v="21"/>
    <x v="0"/>
    <s v="08439-55669-AI"/>
    <s v="R-M-1"/>
    <n v="6"/>
    <x v="706"/>
    <s v="rpursglovel9@biblegateway.com"/>
    <x v="0"/>
    <x v="0"/>
    <s v="M"/>
    <x v="0"/>
    <n v="9.9499999999999993"/>
    <n v="59.699999999999996"/>
    <x v="0"/>
  </r>
  <r>
    <s v="MIU-01481-194"/>
    <x v="574"/>
    <x v="2"/>
    <n v="21"/>
    <x v="0"/>
    <s v="08439-55669-AI"/>
    <s v="A-L-0.5"/>
    <n v="2"/>
    <x v="706"/>
    <s v="rpursglovel9@biblegateway.com"/>
    <x v="0"/>
    <x v="2"/>
    <s v="L"/>
    <x v="1"/>
    <n v="7.77"/>
    <n v="15.54"/>
    <x v="0"/>
  </r>
  <r>
    <s v="UEA-72681-629"/>
    <x v="455"/>
    <x v="6"/>
    <n v="12"/>
    <x v="1"/>
    <s v="24972-55878-KX"/>
    <s v="A-L-2.5"/>
    <n v="3"/>
    <x v="696"/>
    <s v="fconstancekz@ifeng.com"/>
    <x v="0"/>
    <x v="2"/>
    <s v="L"/>
    <x v="2"/>
    <n v="29.784999999999997"/>
    <n v="89.35499999999999"/>
    <x v="2"/>
  </r>
  <r>
    <s v="CVE-15042-481"/>
    <x v="575"/>
    <x v="4"/>
    <n v="1"/>
    <x v="2"/>
    <s v="24972-55878-KX"/>
    <s v="R-L-1"/>
    <n v="2"/>
    <x v="696"/>
    <s v="fconstancekz@ifeng.com"/>
    <x v="0"/>
    <x v="0"/>
    <s v="L"/>
    <x v="0"/>
    <n v="11.95"/>
    <n v="23.9"/>
    <x v="2"/>
  </r>
  <r>
    <s v="EJA-79176-833"/>
    <x v="576"/>
    <x v="6"/>
    <n v="22"/>
    <x v="3"/>
    <s v="91509-62250-GN"/>
    <s v="R-M-2.5"/>
    <n v="6"/>
    <x v="707"/>
    <s v="deburahld@google.co.jp"/>
    <x v="2"/>
    <x v="0"/>
    <s v="M"/>
    <x v="2"/>
    <n v="22.884999999999998"/>
    <n v="137.31"/>
    <x v="1"/>
  </r>
  <r>
    <s v="AHQ-40440-522"/>
    <x v="577"/>
    <x v="0"/>
    <n v="18"/>
    <x v="3"/>
    <s v="83833-46106-ZC"/>
    <s v="A-D-1"/>
    <n v="1"/>
    <x v="708"/>
    <s v="mbrimilcombele@cnn.com"/>
    <x v="0"/>
    <x v="2"/>
    <s v="D"/>
    <x v="0"/>
    <n v="9.9499999999999993"/>
    <n v="9.9499999999999993"/>
    <x v="1"/>
  </r>
  <r>
    <s v="TID-21626-411"/>
    <x v="578"/>
    <x v="4"/>
    <n v="3"/>
    <x v="0"/>
    <s v="19383-33606-PW"/>
    <s v="R-L-0.5"/>
    <n v="3"/>
    <x v="709"/>
    <s v="sbollamlf@list-manage.com"/>
    <x v="0"/>
    <x v="0"/>
    <s v="L"/>
    <x v="1"/>
    <n v="7.169999999999999"/>
    <n v="21.509999999999998"/>
    <x v="1"/>
  </r>
  <r>
    <s v="RSR-96390-187"/>
    <x v="579"/>
    <x v="0"/>
    <n v="29"/>
    <x v="1"/>
    <s v="67052-76184-CB"/>
    <s v="E-M-1"/>
    <n v="6"/>
    <x v="710"/>
    <n v="0"/>
    <x v="0"/>
    <x v="1"/>
    <s v="M"/>
    <x v="0"/>
    <n v="13.75"/>
    <n v="82.5"/>
    <x v="1"/>
  </r>
  <r>
    <s v="BZE-96093-118"/>
    <x v="91"/>
    <x v="7"/>
    <n v="19"/>
    <x v="1"/>
    <s v="43452-18035-DH"/>
    <s v="L-M-0.2"/>
    <n v="2"/>
    <x v="711"/>
    <s v="afilipczaklh@ning.com"/>
    <x v="1"/>
    <x v="3"/>
    <s v="M"/>
    <x v="3"/>
    <n v="4.3650000000000002"/>
    <n v="8.73"/>
    <x v="1"/>
  </r>
  <r>
    <s v="LOU-41819-242"/>
    <x v="272"/>
    <x v="2"/>
    <n v="14"/>
    <x v="2"/>
    <s v="88060-50676-MV"/>
    <s v="R-M-1"/>
    <n v="2"/>
    <x v="712"/>
    <n v="0"/>
    <x v="0"/>
    <x v="0"/>
    <s v="M"/>
    <x v="0"/>
    <n v="9.9499999999999993"/>
    <n v="19.899999999999999"/>
    <x v="0"/>
  </r>
  <r>
    <s v="FND-99527-640"/>
    <x v="65"/>
    <x v="2"/>
    <n v="19"/>
    <x v="1"/>
    <s v="89574-96203-EP"/>
    <s v="E-L-0.5"/>
    <n v="2"/>
    <x v="713"/>
    <s v="relnaughlj@comsenz.com"/>
    <x v="0"/>
    <x v="1"/>
    <s v="L"/>
    <x v="1"/>
    <n v="8.91"/>
    <n v="17.82"/>
    <x v="0"/>
  </r>
  <r>
    <s v="ASG-27179-958"/>
    <x v="580"/>
    <x v="9"/>
    <n v="10"/>
    <x v="1"/>
    <s v="12607-75113-UV"/>
    <s v="A-M-0.5"/>
    <n v="3"/>
    <x v="714"/>
    <s v="jdeehanlk@about.me"/>
    <x v="0"/>
    <x v="2"/>
    <s v="M"/>
    <x v="1"/>
    <n v="6.75"/>
    <n v="20.25"/>
    <x v="1"/>
  </r>
  <r>
    <s v="YKX-23510-272"/>
    <x v="581"/>
    <x v="6"/>
    <n v="17"/>
    <x v="0"/>
    <s v="56991-05510-PR"/>
    <s v="A-L-2.5"/>
    <n v="2"/>
    <x v="715"/>
    <s v="jedenll@e-recht24.de"/>
    <x v="0"/>
    <x v="2"/>
    <s v="L"/>
    <x v="2"/>
    <n v="29.784999999999997"/>
    <n v="59.569999999999993"/>
    <x v="1"/>
  </r>
  <r>
    <s v="FSA-98650-921"/>
    <x v="489"/>
    <x v="10"/>
    <n v="28"/>
    <x v="3"/>
    <s v="01841-48191-NL"/>
    <s v="L-L-0.5"/>
    <n v="2"/>
    <x v="716"/>
    <s v="cjewsterlu@moonfruit.com"/>
    <x v="0"/>
    <x v="3"/>
    <s v="L"/>
    <x v="1"/>
    <n v="9.51"/>
    <n v="19.02"/>
    <x v="0"/>
  </r>
  <r>
    <s v="ZUR-55774-294"/>
    <x v="234"/>
    <x v="1"/>
    <n v="3"/>
    <x v="3"/>
    <s v="33269-10023-CO"/>
    <s v="L-D-1"/>
    <n v="6"/>
    <x v="717"/>
    <s v="usoutherdenln@hao123.com"/>
    <x v="0"/>
    <x v="3"/>
    <s v="D"/>
    <x v="0"/>
    <n v="12.95"/>
    <n v="77.699999999999989"/>
    <x v="0"/>
  </r>
  <r>
    <s v="FUO-99821-974"/>
    <x v="175"/>
    <x v="10"/>
    <n v="22"/>
    <x v="3"/>
    <s v="31245-81098-PJ"/>
    <s v="E-M-1"/>
    <n v="3"/>
    <x v="718"/>
    <n v="0"/>
    <x v="0"/>
    <x v="1"/>
    <s v="M"/>
    <x v="0"/>
    <n v="13.75"/>
    <n v="41.25"/>
    <x v="1"/>
  </r>
  <r>
    <s v="YVH-19865-819"/>
    <x v="582"/>
    <x v="11"/>
    <n v="9"/>
    <x v="0"/>
    <s v="08946-56610-IH"/>
    <s v="L-L-2.5"/>
    <n v="4"/>
    <x v="719"/>
    <s v="lburtenshawlp@shinystat.com"/>
    <x v="0"/>
    <x v="3"/>
    <s v="L"/>
    <x v="2"/>
    <n v="36.454999999999998"/>
    <n v="145.82"/>
    <x v="1"/>
  </r>
  <r>
    <s v="NNF-47422-501"/>
    <x v="583"/>
    <x v="6"/>
    <n v="7"/>
    <x v="3"/>
    <s v="20260-32948-EB"/>
    <s v="E-L-0.2"/>
    <n v="6"/>
    <x v="720"/>
    <s v="agregorattilq@vistaprint.com"/>
    <x v="1"/>
    <x v="1"/>
    <s v="L"/>
    <x v="3"/>
    <n v="4.4550000000000001"/>
    <n v="26.73"/>
    <x v="1"/>
  </r>
  <r>
    <s v="RJI-71409-490"/>
    <x v="548"/>
    <x v="8"/>
    <n v="26"/>
    <x v="1"/>
    <s v="31613-41626-KX"/>
    <s v="L-M-0.5"/>
    <n v="5"/>
    <x v="721"/>
    <s v="ccrosterlr@gov.uk"/>
    <x v="0"/>
    <x v="3"/>
    <s v="M"/>
    <x v="1"/>
    <n v="8.73"/>
    <n v="43.650000000000006"/>
    <x v="0"/>
  </r>
  <r>
    <s v="UZL-46108-213"/>
    <x v="584"/>
    <x v="11"/>
    <n v="11"/>
    <x v="1"/>
    <s v="75961-20170-RD"/>
    <s v="L-L-1"/>
    <n v="2"/>
    <x v="722"/>
    <s v="gwhiteheadls@hp.com"/>
    <x v="0"/>
    <x v="3"/>
    <s v="L"/>
    <x v="0"/>
    <n v="15.85"/>
    <n v="31.7"/>
    <x v="1"/>
  </r>
  <r>
    <s v="AOX-44467-109"/>
    <x v="64"/>
    <x v="1"/>
    <n v="15"/>
    <x v="1"/>
    <s v="72524-06410-KD"/>
    <s v="A-D-2.5"/>
    <n v="1"/>
    <x v="723"/>
    <s v="hjodrellelt@samsung.com"/>
    <x v="0"/>
    <x v="2"/>
    <s v="D"/>
    <x v="2"/>
    <n v="22.884999999999998"/>
    <n v="22.884999999999998"/>
    <x v="1"/>
  </r>
  <r>
    <s v="TZD-67261-174"/>
    <x v="585"/>
    <x v="10"/>
    <n v="27"/>
    <x v="3"/>
    <s v="01841-48191-NL"/>
    <s v="E-D-2.5"/>
    <n v="1"/>
    <x v="716"/>
    <s v="cjewsterlu@moonfruit.com"/>
    <x v="0"/>
    <x v="1"/>
    <s v="D"/>
    <x v="2"/>
    <n v="27.945"/>
    <n v="27.945"/>
    <x v="0"/>
  </r>
  <r>
    <s v="TBU-64277-625"/>
    <x v="32"/>
    <x v="8"/>
    <n v="19"/>
    <x v="1"/>
    <s v="98918-34330-GY"/>
    <s v="E-M-1"/>
    <n v="6"/>
    <x v="724"/>
    <n v="0"/>
    <x v="0"/>
    <x v="1"/>
    <s v="M"/>
    <x v="0"/>
    <n v="13.75"/>
    <n v="82.5"/>
    <x v="0"/>
  </r>
  <r>
    <s v="TYP-85767-944"/>
    <x v="586"/>
    <x v="2"/>
    <n v="29"/>
    <x v="2"/>
    <s v="51497-50894-WU"/>
    <s v="R-M-2.5"/>
    <n v="2"/>
    <x v="725"/>
    <s v="knottramlw@odnoklassniki.ru"/>
    <x v="1"/>
    <x v="0"/>
    <s v="M"/>
    <x v="2"/>
    <n v="22.884999999999998"/>
    <n v="45.769999999999996"/>
    <x v="0"/>
  </r>
  <r>
    <s v="GTT-73214-334"/>
    <x v="535"/>
    <x v="4"/>
    <n v="20"/>
    <x v="0"/>
    <s v="98636-90072-YE"/>
    <s v="A-L-1"/>
    <n v="6"/>
    <x v="726"/>
    <s v="nbuneylx@jugem.jp"/>
    <x v="0"/>
    <x v="2"/>
    <s v="L"/>
    <x v="0"/>
    <n v="12.95"/>
    <n v="77.699999999999989"/>
    <x v="1"/>
  </r>
  <r>
    <s v="WAI-89905-069"/>
    <x v="587"/>
    <x v="10"/>
    <n v="21"/>
    <x v="2"/>
    <s v="47011-57815-HJ"/>
    <s v="A-L-0.5"/>
    <n v="3"/>
    <x v="727"/>
    <s v="smcshealy@photobucket.com"/>
    <x v="0"/>
    <x v="2"/>
    <s v="L"/>
    <x v="1"/>
    <n v="7.77"/>
    <n v="23.31"/>
    <x v="1"/>
  </r>
  <r>
    <s v="OJL-96844-459"/>
    <x v="393"/>
    <x v="5"/>
    <n v="3"/>
    <x v="3"/>
    <s v="61253-98356-VD"/>
    <s v="L-L-0.2"/>
    <n v="5"/>
    <x v="728"/>
    <s v="khuddartlz@about.com"/>
    <x v="0"/>
    <x v="3"/>
    <s v="L"/>
    <x v="3"/>
    <n v="4.7549999999999999"/>
    <n v="23.774999999999999"/>
    <x v="0"/>
  </r>
  <r>
    <s v="VGI-33205-360"/>
    <x v="588"/>
    <x v="6"/>
    <n v="21"/>
    <x v="0"/>
    <s v="96762-10814-DA"/>
    <s v="L-M-0.5"/>
    <n v="6"/>
    <x v="729"/>
    <s v="jgippesm0@cloudflare.com"/>
    <x v="2"/>
    <x v="3"/>
    <s v="M"/>
    <x v="1"/>
    <n v="8.73"/>
    <n v="52.38"/>
    <x v="0"/>
  </r>
  <r>
    <s v="PCA-14081-576"/>
    <x v="15"/>
    <x v="1"/>
    <n v="13"/>
    <x v="0"/>
    <s v="63112-10870-LC"/>
    <s v="R-L-0.2"/>
    <n v="5"/>
    <x v="730"/>
    <s v="lwhittleseem1@e-recht24.de"/>
    <x v="0"/>
    <x v="0"/>
    <s v="L"/>
    <x v="3"/>
    <n v="3.5849999999999995"/>
    <n v="17.924999999999997"/>
    <x v="1"/>
  </r>
  <r>
    <s v="SCS-67069-962"/>
    <x v="507"/>
    <x v="1"/>
    <n v="5"/>
    <x v="3"/>
    <s v="21403-49423-PD"/>
    <s v="A-L-2.5"/>
    <n v="5"/>
    <x v="731"/>
    <s v="gtrengrovem2@elpais.com"/>
    <x v="0"/>
    <x v="2"/>
    <s v="L"/>
    <x v="2"/>
    <n v="29.784999999999997"/>
    <n v="148.92499999999998"/>
    <x v="1"/>
  </r>
  <r>
    <s v="BDM-03174-485"/>
    <x v="533"/>
    <x v="6"/>
    <n v="16"/>
    <x v="0"/>
    <s v="29581-13303-VB"/>
    <s v="R-L-0.5"/>
    <n v="4"/>
    <x v="732"/>
    <s v="wcalderom3@stumbleupon.com"/>
    <x v="0"/>
    <x v="0"/>
    <s v="L"/>
    <x v="1"/>
    <n v="7.169999999999999"/>
    <n v="28.679999999999996"/>
    <x v="1"/>
  </r>
  <r>
    <s v="UJV-32333-364"/>
    <x v="589"/>
    <x v="9"/>
    <n v="3"/>
    <x v="1"/>
    <s v="86110-83695-YS"/>
    <s v="L-L-0.5"/>
    <n v="1"/>
    <x v="733"/>
    <n v="0"/>
    <x v="0"/>
    <x v="3"/>
    <s v="L"/>
    <x v="1"/>
    <n v="9.51"/>
    <n v="9.51"/>
    <x v="1"/>
  </r>
  <r>
    <s v="FLI-11493-954"/>
    <x v="590"/>
    <x v="2"/>
    <n v="9"/>
    <x v="2"/>
    <s v="80454-42225-FT"/>
    <s v="A-L-0.5"/>
    <n v="4"/>
    <x v="734"/>
    <s v="jkennicottm5@yahoo.co.jp"/>
    <x v="0"/>
    <x v="2"/>
    <s v="L"/>
    <x v="1"/>
    <n v="7.77"/>
    <n v="31.08"/>
    <x v="1"/>
  </r>
  <r>
    <s v="IWL-13117-537"/>
    <x v="457"/>
    <x v="8"/>
    <n v="29"/>
    <x v="3"/>
    <s v="29129-60664-KO"/>
    <s v="R-D-0.2"/>
    <n v="3"/>
    <x v="735"/>
    <s v="gruggenm6@nymag.com"/>
    <x v="0"/>
    <x v="0"/>
    <s v="D"/>
    <x v="3"/>
    <n v="2.6849999999999996"/>
    <n v="8.0549999999999997"/>
    <x v="0"/>
  </r>
  <r>
    <s v="OAM-76916-748"/>
    <x v="591"/>
    <x v="4"/>
    <n v="27"/>
    <x v="2"/>
    <s v="63025-62939-AN"/>
    <s v="E-D-1"/>
    <n v="3"/>
    <x v="736"/>
    <n v="0"/>
    <x v="0"/>
    <x v="1"/>
    <s v="D"/>
    <x v="0"/>
    <n v="12.15"/>
    <n v="36.450000000000003"/>
    <x v="0"/>
  </r>
  <r>
    <s v="UMB-11223-710"/>
    <x v="592"/>
    <x v="10"/>
    <n v="13"/>
    <x v="1"/>
    <s v="49012-12987-QT"/>
    <s v="R-D-0.2"/>
    <n v="6"/>
    <x v="737"/>
    <s v="mfrightm8@harvard.edu"/>
    <x v="1"/>
    <x v="0"/>
    <s v="D"/>
    <x v="3"/>
    <n v="2.6849999999999996"/>
    <n v="16.11"/>
    <x v="1"/>
  </r>
  <r>
    <s v="LXR-09892-726"/>
    <x v="402"/>
    <x v="2"/>
    <n v="13"/>
    <x v="3"/>
    <s v="50924-94200-SQ"/>
    <s v="R-D-2.5"/>
    <n v="2"/>
    <x v="738"/>
    <s v="btartem9@aol.com"/>
    <x v="0"/>
    <x v="0"/>
    <s v="D"/>
    <x v="2"/>
    <n v="20.584999999999997"/>
    <n v="41.169999999999995"/>
    <x v="0"/>
  </r>
  <r>
    <s v="QXX-89943-393"/>
    <x v="593"/>
    <x v="6"/>
    <n v="12"/>
    <x v="3"/>
    <s v="15673-18812-IU"/>
    <s v="R-D-0.2"/>
    <n v="4"/>
    <x v="739"/>
    <s v="ckrzysztofiakma@skyrock.com"/>
    <x v="0"/>
    <x v="0"/>
    <s v="D"/>
    <x v="3"/>
    <n v="2.6849999999999996"/>
    <n v="10.739999999999998"/>
    <x v="1"/>
  </r>
  <r>
    <s v="WVS-57822-366"/>
    <x v="594"/>
    <x v="5"/>
    <n v="4"/>
    <x v="3"/>
    <s v="52151-75971-YY"/>
    <s v="E-M-2.5"/>
    <n v="4"/>
    <x v="740"/>
    <s v="dpenquetmb@diigo.com"/>
    <x v="0"/>
    <x v="1"/>
    <s v="M"/>
    <x v="2"/>
    <n v="31.624999999999996"/>
    <n v="126.49999999999999"/>
    <x v="1"/>
  </r>
  <r>
    <s v="CLJ-23403-689"/>
    <x v="77"/>
    <x v="8"/>
    <n v="3"/>
    <x v="1"/>
    <s v="19413-02045-CG"/>
    <s v="R-L-1"/>
    <n v="2"/>
    <x v="741"/>
    <n v="0"/>
    <x v="2"/>
    <x v="0"/>
    <s v="L"/>
    <x v="0"/>
    <n v="11.95"/>
    <n v="23.9"/>
    <x v="1"/>
  </r>
  <r>
    <s v="XNU-83276-288"/>
    <x v="595"/>
    <x v="1"/>
    <n v="1"/>
    <x v="2"/>
    <s v="98185-92775-KT"/>
    <s v="R-M-0.5"/>
    <n v="1"/>
    <x v="742"/>
    <n v="0"/>
    <x v="0"/>
    <x v="0"/>
    <s v="M"/>
    <x v="1"/>
    <n v="5.97"/>
    <n v="5.97"/>
    <x v="1"/>
  </r>
  <r>
    <s v="YOG-94666-679"/>
    <x v="596"/>
    <x v="10"/>
    <n v="14"/>
    <x v="1"/>
    <s v="86991-53901-AT"/>
    <s v="L-D-0.2"/>
    <n v="2"/>
    <x v="743"/>
    <n v="0"/>
    <x v="2"/>
    <x v="3"/>
    <s v="D"/>
    <x v="3"/>
    <n v="3.8849999999999998"/>
    <n v="7.77"/>
    <x v="0"/>
  </r>
  <r>
    <s v="KHG-33953-115"/>
    <x v="514"/>
    <x v="9"/>
    <n v="13"/>
    <x v="1"/>
    <s v="78226-97287-JI"/>
    <s v="L-D-0.5"/>
    <n v="3"/>
    <x v="744"/>
    <s v="kferrettimf@huffingtonpost.com"/>
    <x v="1"/>
    <x v="3"/>
    <s v="D"/>
    <x v="1"/>
    <n v="7.77"/>
    <n v="23.31"/>
    <x v="1"/>
  </r>
  <r>
    <s v="MHD-95615-696"/>
    <x v="54"/>
    <x v="10"/>
    <n v="7"/>
    <x v="3"/>
    <s v="27930-59250-JT"/>
    <s v="R-L-2.5"/>
    <n v="5"/>
    <x v="745"/>
    <n v="0"/>
    <x v="0"/>
    <x v="0"/>
    <s v="L"/>
    <x v="2"/>
    <n v="27.484999999999996"/>
    <n v="137.42499999999998"/>
    <x v="1"/>
  </r>
  <r>
    <s v="HBH-64794-080"/>
    <x v="597"/>
    <x v="10"/>
    <n v="8"/>
    <x v="1"/>
    <s v="40560-18556-YE"/>
    <s v="R-D-0.2"/>
    <n v="3"/>
    <x v="746"/>
    <n v="0"/>
    <x v="0"/>
    <x v="0"/>
    <s v="D"/>
    <x v="3"/>
    <n v="2.6849999999999996"/>
    <n v="8.0549999999999997"/>
    <x v="0"/>
  </r>
  <r>
    <s v="CNJ-56058-223"/>
    <x v="105"/>
    <x v="3"/>
    <n v="11"/>
    <x v="3"/>
    <s v="40780-22081-LX"/>
    <s v="L-L-0.5"/>
    <n v="3"/>
    <x v="747"/>
    <s v="abalsdonemi@toplist.cz"/>
    <x v="0"/>
    <x v="3"/>
    <s v="L"/>
    <x v="1"/>
    <n v="9.51"/>
    <n v="28.53"/>
    <x v="1"/>
  </r>
  <r>
    <s v="KHO-27106-786"/>
    <x v="210"/>
    <x v="7"/>
    <n v="10"/>
    <x v="3"/>
    <s v="01603-43789-TN"/>
    <s v="A-M-1"/>
    <n v="6"/>
    <x v="748"/>
    <s v="bromeramj@list-manage.com"/>
    <x v="1"/>
    <x v="2"/>
    <s v="M"/>
    <x v="0"/>
    <n v="11.25"/>
    <n v="67.5"/>
    <x v="0"/>
  </r>
  <r>
    <s v="KHO-27106-786"/>
    <x v="210"/>
    <x v="7"/>
    <n v="10"/>
    <x v="3"/>
    <s v="01603-43789-TN"/>
    <s v="L-D-2.5"/>
    <n v="6"/>
    <x v="748"/>
    <s v="bromeramj@list-manage.com"/>
    <x v="1"/>
    <x v="3"/>
    <s v="D"/>
    <x v="2"/>
    <n v="29.784999999999997"/>
    <n v="178.70999999999998"/>
    <x v="0"/>
  </r>
  <r>
    <s v="YAC-50329-982"/>
    <x v="598"/>
    <x v="9"/>
    <n v="8"/>
    <x v="3"/>
    <s v="75419-92838-TI"/>
    <s v="E-M-2.5"/>
    <n v="1"/>
    <x v="749"/>
    <s v="cbrydeml@tuttocitta.it"/>
    <x v="0"/>
    <x v="1"/>
    <s v="M"/>
    <x v="2"/>
    <n v="31.624999999999996"/>
    <n v="31.624999999999996"/>
    <x v="0"/>
  </r>
  <r>
    <s v="VVL-95291-039"/>
    <x v="360"/>
    <x v="8"/>
    <n v="18"/>
    <x v="0"/>
    <s v="96516-97464-MF"/>
    <s v="E-L-0.2"/>
    <n v="2"/>
    <x v="750"/>
    <s v="senefermm@blog.com"/>
    <x v="0"/>
    <x v="1"/>
    <s v="L"/>
    <x v="3"/>
    <n v="4.4550000000000001"/>
    <n v="8.91"/>
    <x v="1"/>
  </r>
  <r>
    <s v="VUT-20974-364"/>
    <x v="62"/>
    <x v="4"/>
    <n v="4"/>
    <x v="1"/>
    <s v="90285-56295-PO"/>
    <s v="R-M-0.5"/>
    <n v="6"/>
    <x v="751"/>
    <s v="lhaggerstonemn@independent.co.uk"/>
    <x v="0"/>
    <x v="0"/>
    <s v="M"/>
    <x v="1"/>
    <n v="5.97"/>
    <n v="35.82"/>
    <x v="1"/>
  </r>
  <r>
    <s v="SFC-34054-213"/>
    <x v="599"/>
    <x v="6"/>
    <n v="10"/>
    <x v="0"/>
    <s v="08100-71102-HQ"/>
    <s v="L-L-0.5"/>
    <n v="4"/>
    <x v="752"/>
    <s v="mgundrymo@omniture.com"/>
    <x v="1"/>
    <x v="3"/>
    <s v="L"/>
    <x v="1"/>
    <n v="9.51"/>
    <n v="38.04"/>
    <x v="1"/>
  </r>
  <r>
    <s v="UDS-04807-593"/>
    <x v="600"/>
    <x v="11"/>
    <n v="29"/>
    <x v="0"/>
    <s v="84074-28110-OV"/>
    <s v="L-D-0.5"/>
    <n v="2"/>
    <x v="753"/>
    <s v="bwellanmp@cafepress.com"/>
    <x v="0"/>
    <x v="3"/>
    <s v="D"/>
    <x v="1"/>
    <n v="7.77"/>
    <n v="15.54"/>
    <x v="1"/>
  </r>
  <r>
    <s v="FWE-98471-488"/>
    <x v="601"/>
    <x v="2"/>
    <n v="19"/>
    <x v="2"/>
    <s v="27930-59250-JT"/>
    <s v="L-L-1"/>
    <n v="5"/>
    <x v="745"/>
    <n v="0"/>
    <x v="0"/>
    <x v="3"/>
    <s v="L"/>
    <x v="0"/>
    <n v="15.85"/>
    <n v="79.25"/>
    <x v="1"/>
  </r>
  <r>
    <s v="RAU-17060-674"/>
    <x v="602"/>
    <x v="1"/>
    <n v="26"/>
    <x v="3"/>
    <s v="12747-63766-EU"/>
    <s v="L-L-0.2"/>
    <n v="1"/>
    <x v="754"/>
    <s v="catchesonmr@xinhuanet.com"/>
    <x v="0"/>
    <x v="3"/>
    <s v="L"/>
    <x v="3"/>
    <n v="4.7549999999999999"/>
    <n v="4.7549999999999999"/>
    <x v="0"/>
  </r>
  <r>
    <s v="AOL-13866-711"/>
    <x v="603"/>
    <x v="10"/>
    <n v="14"/>
    <x v="0"/>
    <s v="83490-88357-LJ"/>
    <s v="E-M-1"/>
    <n v="4"/>
    <x v="755"/>
    <s v="estentonms@google.it"/>
    <x v="0"/>
    <x v="1"/>
    <s v="M"/>
    <x v="0"/>
    <n v="13.75"/>
    <n v="55"/>
    <x v="0"/>
  </r>
  <r>
    <s v="NOA-79645-377"/>
    <x v="604"/>
    <x v="11"/>
    <n v="9"/>
    <x v="3"/>
    <s v="53729-30320-XZ"/>
    <s v="R-D-0.5"/>
    <n v="5"/>
    <x v="756"/>
    <s v="etrippmt@wp.com"/>
    <x v="0"/>
    <x v="0"/>
    <s v="D"/>
    <x v="1"/>
    <n v="5.3699999999999992"/>
    <n v="26.849999999999994"/>
    <x v="1"/>
  </r>
  <r>
    <s v="KMS-49214-806"/>
    <x v="605"/>
    <x v="8"/>
    <n v="30"/>
    <x v="0"/>
    <s v="50384-52703-LA"/>
    <s v="E-L-2.5"/>
    <n v="4"/>
    <x v="757"/>
    <s v="lmacmanusmu@imdb.com"/>
    <x v="0"/>
    <x v="1"/>
    <s v="L"/>
    <x v="2"/>
    <n v="34.154999999999994"/>
    <n v="136.61999999999998"/>
    <x v="1"/>
  </r>
  <r>
    <s v="ABK-08091-531"/>
    <x v="606"/>
    <x v="7"/>
    <n v="30"/>
    <x v="3"/>
    <s v="53864-36201-FG"/>
    <s v="L-L-1"/>
    <n v="3"/>
    <x v="758"/>
    <s v="tbenediktovichmv@ebay.com"/>
    <x v="0"/>
    <x v="3"/>
    <s v="L"/>
    <x v="0"/>
    <n v="15.85"/>
    <n v="47.55"/>
    <x v="0"/>
  </r>
  <r>
    <s v="GPT-67705-953"/>
    <x v="446"/>
    <x v="11"/>
    <n v="12"/>
    <x v="0"/>
    <s v="70631-33225-MZ"/>
    <s v="A-M-0.2"/>
    <n v="5"/>
    <x v="759"/>
    <s v="cbournermw@chronoengine.com"/>
    <x v="0"/>
    <x v="2"/>
    <s v="M"/>
    <x v="3"/>
    <n v="3.375"/>
    <n v="16.875"/>
    <x v="0"/>
  </r>
  <r>
    <s v="JNA-21450-177"/>
    <x v="18"/>
    <x v="10"/>
    <n v="11"/>
    <x v="2"/>
    <s v="54798-14109-HC"/>
    <s v="A-D-1"/>
    <n v="3"/>
    <x v="760"/>
    <s v="oskermen3@hatena.ne.jp"/>
    <x v="0"/>
    <x v="2"/>
    <s v="D"/>
    <x v="0"/>
    <n v="9.9499999999999993"/>
    <n v="29.849999999999998"/>
    <x v="0"/>
  </r>
  <r>
    <s v="MPQ-23421-608"/>
    <x v="180"/>
    <x v="6"/>
    <n v="28"/>
    <x v="1"/>
    <s v="08023-52962-ET"/>
    <s v="E-M-0.5"/>
    <n v="5"/>
    <x v="761"/>
    <s v="kheddanmy@icq.com"/>
    <x v="0"/>
    <x v="1"/>
    <s v="M"/>
    <x v="1"/>
    <n v="8.25"/>
    <n v="41.25"/>
    <x v="0"/>
  </r>
  <r>
    <s v="NLI-63891-565"/>
    <x v="580"/>
    <x v="9"/>
    <n v="10"/>
    <x v="1"/>
    <s v="41899-00283-VK"/>
    <s v="E-M-0.2"/>
    <n v="5"/>
    <x v="762"/>
    <s v="ichartersmz@abc.net.au"/>
    <x v="0"/>
    <x v="1"/>
    <s v="M"/>
    <x v="3"/>
    <n v="4.125"/>
    <n v="20.625"/>
    <x v="1"/>
  </r>
  <r>
    <s v="HHF-36647-854"/>
    <x v="453"/>
    <x v="11"/>
    <n v="5"/>
    <x v="1"/>
    <s v="39011-18412-GR"/>
    <s v="A-D-2.5"/>
    <n v="6"/>
    <x v="763"/>
    <s v="aroubertn0@tmall.com"/>
    <x v="0"/>
    <x v="2"/>
    <s v="D"/>
    <x v="2"/>
    <n v="22.884999999999998"/>
    <n v="137.31"/>
    <x v="0"/>
  </r>
  <r>
    <s v="SBN-16537-046"/>
    <x v="259"/>
    <x v="10"/>
    <n v="29"/>
    <x v="3"/>
    <s v="60255-12579-PZ"/>
    <s v="A-D-0.2"/>
    <n v="1"/>
    <x v="764"/>
    <s v="hmairsn1@so-net.ne.jp"/>
    <x v="0"/>
    <x v="2"/>
    <s v="D"/>
    <x v="3"/>
    <n v="2.9849999999999999"/>
    <n v="2.9849999999999999"/>
    <x v="1"/>
  </r>
  <r>
    <s v="XZD-44484-632"/>
    <x v="607"/>
    <x v="3"/>
    <n v="6"/>
    <x v="1"/>
    <s v="80541-38332-BP"/>
    <s v="E-M-1"/>
    <n v="2"/>
    <x v="765"/>
    <s v="hrainforthn2@blog.com"/>
    <x v="0"/>
    <x v="1"/>
    <s v="M"/>
    <x v="0"/>
    <n v="13.75"/>
    <n v="27.5"/>
    <x v="1"/>
  </r>
  <r>
    <s v="XZD-44484-632"/>
    <x v="607"/>
    <x v="3"/>
    <n v="6"/>
    <x v="1"/>
    <s v="80541-38332-BP"/>
    <s v="A-D-0.2"/>
    <n v="2"/>
    <x v="765"/>
    <s v="hrainforthn2@blog.com"/>
    <x v="0"/>
    <x v="2"/>
    <s v="D"/>
    <x v="3"/>
    <n v="2.9849999999999999"/>
    <n v="5.97"/>
    <x v="1"/>
  </r>
  <r>
    <s v="IKQ-39946-768"/>
    <x v="385"/>
    <x v="6"/>
    <n v="19"/>
    <x v="1"/>
    <s v="72778-50968-UQ"/>
    <s v="R-M-1"/>
    <n v="6"/>
    <x v="766"/>
    <s v="ijespern4@theglobeandmail.com"/>
    <x v="0"/>
    <x v="0"/>
    <s v="M"/>
    <x v="0"/>
    <n v="9.9499999999999993"/>
    <n v="59.699999999999996"/>
    <x v="1"/>
  </r>
  <r>
    <s v="KMB-95211-174"/>
    <x v="608"/>
    <x v="8"/>
    <n v="16"/>
    <x v="1"/>
    <s v="23941-30203-MO"/>
    <s v="R-D-2.5"/>
    <n v="4"/>
    <x v="767"/>
    <s v="ldwerryhousen5@gravatar.com"/>
    <x v="0"/>
    <x v="0"/>
    <s v="D"/>
    <x v="2"/>
    <n v="20.584999999999997"/>
    <n v="82.339999999999989"/>
    <x v="0"/>
  </r>
  <r>
    <s v="QWY-99467-368"/>
    <x v="609"/>
    <x v="11"/>
    <n v="6"/>
    <x v="3"/>
    <s v="96434-50068-DZ"/>
    <s v="A-D-2.5"/>
    <n v="1"/>
    <x v="768"/>
    <s v="nbroomern6@examiner.com"/>
    <x v="0"/>
    <x v="2"/>
    <s v="D"/>
    <x v="2"/>
    <n v="22.884999999999998"/>
    <n v="22.884999999999998"/>
    <x v="1"/>
  </r>
  <r>
    <s v="SRG-76791-614"/>
    <x v="147"/>
    <x v="6"/>
    <n v="15"/>
    <x v="1"/>
    <s v="11729-74102-XB"/>
    <s v="E-L-0.5"/>
    <n v="1"/>
    <x v="769"/>
    <s v="kthoumassonn7@bloglovin.com"/>
    <x v="0"/>
    <x v="1"/>
    <s v="L"/>
    <x v="1"/>
    <n v="8.91"/>
    <n v="8.91"/>
    <x v="0"/>
  </r>
  <r>
    <s v="VSN-94485-621"/>
    <x v="172"/>
    <x v="7"/>
    <n v="17"/>
    <x v="1"/>
    <s v="88116-12604-TE"/>
    <s v="A-D-0.2"/>
    <n v="4"/>
    <x v="770"/>
    <s v="fhabberghamn8@discovery.com"/>
    <x v="0"/>
    <x v="2"/>
    <s v="D"/>
    <x v="3"/>
    <n v="2.9849999999999999"/>
    <n v="11.94"/>
    <x v="1"/>
  </r>
  <r>
    <s v="UFZ-24348-219"/>
    <x v="610"/>
    <x v="0"/>
    <n v="7"/>
    <x v="0"/>
    <s v="27930-59250-JT"/>
    <s v="L-M-2.5"/>
    <n v="3"/>
    <x v="745"/>
    <n v="0"/>
    <x v="0"/>
    <x v="3"/>
    <s v="M"/>
    <x v="2"/>
    <n v="33.464999999999996"/>
    <n v="100.39499999999998"/>
    <x v="2"/>
  </r>
  <r>
    <s v="UKS-93055-397"/>
    <x v="611"/>
    <x v="2"/>
    <n v="13"/>
    <x v="2"/>
    <s v="13082-41034-PD"/>
    <s v="A-D-2.5"/>
    <n v="5"/>
    <x v="771"/>
    <s v="ravrashinna@tamu.edu"/>
    <x v="0"/>
    <x v="2"/>
    <s v="D"/>
    <x v="2"/>
    <n v="22.884999999999998"/>
    <n v="114.42499999999998"/>
    <x v="1"/>
  </r>
  <r>
    <s v="AVH-56062-335"/>
    <x v="612"/>
    <x v="11"/>
    <n v="21"/>
    <x v="1"/>
    <s v="18082-74419-QH"/>
    <s v="E-M-0.5"/>
    <n v="5"/>
    <x v="772"/>
    <s v="mdoidgenb@etsy.com"/>
    <x v="0"/>
    <x v="1"/>
    <s v="M"/>
    <x v="1"/>
    <n v="8.25"/>
    <n v="41.25"/>
    <x v="1"/>
  </r>
  <r>
    <s v="HGE-19842-613"/>
    <x v="613"/>
    <x v="4"/>
    <n v="13"/>
    <x v="2"/>
    <s v="49401-45041-ZU"/>
    <s v="R-L-0.5"/>
    <n v="4"/>
    <x v="773"/>
    <s v="jedinboronc@reverbnation.com"/>
    <x v="0"/>
    <x v="0"/>
    <s v="L"/>
    <x v="1"/>
    <n v="7.169999999999999"/>
    <n v="28.679999999999996"/>
    <x v="0"/>
  </r>
  <r>
    <s v="WBA-85905-175"/>
    <x v="611"/>
    <x v="2"/>
    <n v="13"/>
    <x v="2"/>
    <s v="41252-45992-VS"/>
    <s v="L-M-0.2"/>
    <n v="1"/>
    <x v="774"/>
    <s v="ttewelsonnd@cdbaby.com"/>
    <x v="0"/>
    <x v="3"/>
    <s v="M"/>
    <x v="3"/>
    <n v="4.3650000000000002"/>
    <n v="4.3650000000000002"/>
    <x v="1"/>
  </r>
  <r>
    <s v="DZI-35365-596"/>
    <x v="493"/>
    <x v="11"/>
    <n v="2"/>
    <x v="1"/>
    <s v="54798-14109-HC"/>
    <s v="E-M-0.2"/>
    <n v="2"/>
    <x v="760"/>
    <s v="oskermen3@hatena.ne.jp"/>
    <x v="0"/>
    <x v="1"/>
    <s v="M"/>
    <x v="3"/>
    <n v="4.125"/>
    <n v="8.25"/>
    <x v="2"/>
  </r>
  <r>
    <s v="XIR-88982-743"/>
    <x v="614"/>
    <x v="2"/>
    <n v="10"/>
    <x v="1"/>
    <s v="00852-54571-WP"/>
    <s v="E-M-0.2"/>
    <n v="2"/>
    <x v="775"/>
    <s v="ddrewittnf@mapquest.com"/>
    <x v="0"/>
    <x v="1"/>
    <s v="M"/>
    <x v="3"/>
    <n v="4.125"/>
    <n v="8.25"/>
    <x v="0"/>
  </r>
  <r>
    <s v="VUC-72395-865"/>
    <x v="151"/>
    <x v="7"/>
    <n v="7"/>
    <x v="1"/>
    <s v="13321-57602-GK"/>
    <s v="A-D-0.5"/>
    <n v="6"/>
    <x v="776"/>
    <s v="agladhillng@stanford.edu"/>
    <x v="0"/>
    <x v="2"/>
    <s v="D"/>
    <x v="1"/>
    <n v="5.97"/>
    <n v="35.82"/>
    <x v="0"/>
  </r>
  <r>
    <s v="BQJ-44755-910"/>
    <x v="489"/>
    <x v="10"/>
    <n v="28"/>
    <x v="3"/>
    <s v="75006-89922-VW"/>
    <s v="E-D-2.5"/>
    <n v="6"/>
    <x v="777"/>
    <s v="mlorineznh@whitehouse.gov"/>
    <x v="0"/>
    <x v="1"/>
    <s v="D"/>
    <x v="2"/>
    <n v="27.945"/>
    <n v="167.67000000000002"/>
    <x v="1"/>
  </r>
  <r>
    <s v="JKC-64636-831"/>
    <x v="615"/>
    <x v="2"/>
    <n v="5"/>
    <x v="2"/>
    <s v="52098-80103-FD"/>
    <s v="A-M-2.5"/>
    <n v="2"/>
    <x v="778"/>
    <n v="0"/>
    <x v="0"/>
    <x v="2"/>
    <s v="M"/>
    <x v="2"/>
    <n v="25.874999999999996"/>
    <n v="51.749999999999993"/>
    <x v="0"/>
  </r>
  <r>
    <s v="ZKI-78561-066"/>
    <x v="616"/>
    <x v="0"/>
    <n v="21"/>
    <x v="1"/>
    <s v="60121-12432-VU"/>
    <s v="A-D-0.2"/>
    <n v="3"/>
    <x v="779"/>
    <s v="mvannj@wikipedia.org"/>
    <x v="0"/>
    <x v="2"/>
    <s v="D"/>
    <x v="3"/>
    <n v="2.9849999999999999"/>
    <n v="8.9550000000000001"/>
    <x v="0"/>
  </r>
  <r>
    <s v="IMP-12563-728"/>
    <x v="578"/>
    <x v="4"/>
    <n v="3"/>
    <x v="0"/>
    <s v="68346-14810-UA"/>
    <s v="E-L-0.5"/>
    <n v="6"/>
    <x v="780"/>
    <n v="0"/>
    <x v="0"/>
    <x v="1"/>
    <s v="L"/>
    <x v="1"/>
    <n v="8.91"/>
    <n v="53.46"/>
    <x v="1"/>
  </r>
  <r>
    <s v="MZL-81126-390"/>
    <x v="617"/>
    <x v="6"/>
    <n v="8"/>
    <x v="2"/>
    <s v="48464-99723-HK"/>
    <s v="A-L-0.2"/>
    <n v="6"/>
    <x v="781"/>
    <s v="jethelstonnl@creativecommons.org"/>
    <x v="0"/>
    <x v="2"/>
    <s v="L"/>
    <x v="3"/>
    <n v="3.8849999999999998"/>
    <n v="23.31"/>
    <x v="0"/>
  </r>
  <r>
    <s v="MZL-81126-390"/>
    <x v="617"/>
    <x v="6"/>
    <n v="8"/>
    <x v="2"/>
    <s v="48464-99723-HK"/>
    <s v="A-M-0.2"/>
    <n v="2"/>
    <x v="781"/>
    <s v="jethelstonnl@creativecommons.org"/>
    <x v="0"/>
    <x v="2"/>
    <s v="M"/>
    <x v="3"/>
    <n v="3.375"/>
    <n v="6.75"/>
    <x v="0"/>
  </r>
  <r>
    <s v="TVF-57766-608"/>
    <x v="155"/>
    <x v="6"/>
    <n v="10"/>
    <x v="3"/>
    <s v="88420-46464-XE"/>
    <s v="L-D-0.5"/>
    <n v="1"/>
    <x v="782"/>
    <s v="peberznn@woothemes.com"/>
    <x v="0"/>
    <x v="3"/>
    <s v="D"/>
    <x v="1"/>
    <n v="7.77"/>
    <n v="7.77"/>
    <x v="0"/>
  </r>
  <r>
    <s v="RUX-37995-892"/>
    <x v="461"/>
    <x v="11"/>
    <n v="27"/>
    <x v="1"/>
    <s v="37762-09530-MP"/>
    <s v="L-D-2.5"/>
    <n v="4"/>
    <x v="783"/>
    <s v="bgaishno@altervista.org"/>
    <x v="0"/>
    <x v="3"/>
    <s v="D"/>
    <x v="2"/>
    <n v="29.784999999999997"/>
    <n v="119.13999999999999"/>
    <x v="0"/>
  </r>
  <r>
    <s v="AVK-76526-953"/>
    <x v="87"/>
    <x v="6"/>
    <n v="4"/>
    <x v="1"/>
    <s v="47268-50127-XY"/>
    <s v="A-D-1"/>
    <n v="2"/>
    <x v="784"/>
    <s v="ldantonnp@miitbeian.gov.cn"/>
    <x v="0"/>
    <x v="2"/>
    <s v="D"/>
    <x v="0"/>
    <n v="9.9499999999999993"/>
    <n v="19.899999999999999"/>
    <x v="1"/>
  </r>
  <r>
    <s v="RIU-02231-623"/>
    <x v="618"/>
    <x v="11"/>
    <n v="16"/>
    <x v="1"/>
    <s v="25544-84179-QC"/>
    <s v="R-L-0.5"/>
    <n v="5"/>
    <x v="785"/>
    <s v="smorrallnq@answers.com"/>
    <x v="0"/>
    <x v="0"/>
    <s v="L"/>
    <x v="1"/>
    <n v="7.169999999999999"/>
    <n v="35.849999999999994"/>
    <x v="0"/>
  </r>
  <r>
    <s v="WFK-99317-827"/>
    <x v="619"/>
    <x v="1"/>
    <n v="16"/>
    <x v="0"/>
    <s v="32058-76765-ZL"/>
    <s v="L-D-2.5"/>
    <n v="3"/>
    <x v="786"/>
    <s v="dcrownshawnr@photobucket.com"/>
    <x v="0"/>
    <x v="3"/>
    <s v="D"/>
    <x v="2"/>
    <n v="29.784999999999997"/>
    <n v="89.35499999999999"/>
    <x v="1"/>
  </r>
  <r>
    <s v="SFD-00372-284"/>
    <x v="440"/>
    <x v="2"/>
    <n v="19"/>
    <x v="3"/>
    <s v="54798-14109-HC"/>
    <s v="L-M-0.2"/>
    <n v="2"/>
    <x v="760"/>
    <s v="oskermen3@hatena.ne.jp"/>
    <x v="0"/>
    <x v="3"/>
    <s v="M"/>
    <x v="3"/>
    <n v="4.3650000000000002"/>
    <n v="8.73"/>
    <x v="2"/>
  </r>
  <r>
    <s v="SXC-62166-515"/>
    <x v="489"/>
    <x v="10"/>
    <n v="28"/>
    <x v="3"/>
    <s v="69171-65646-UC"/>
    <s v="R-L-2.5"/>
    <n v="5"/>
    <x v="787"/>
    <s v="jreddochnt@sun.com"/>
    <x v="0"/>
    <x v="0"/>
    <s v="L"/>
    <x v="2"/>
    <n v="27.484999999999996"/>
    <n v="137.42499999999998"/>
    <x v="1"/>
  </r>
  <r>
    <s v="YIE-87008-621"/>
    <x v="620"/>
    <x v="1"/>
    <n v="22"/>
    <x v="0"/>
    <s v="22503-52799-MI"/>
    <s v="L-M-0.5"/>
    <n v="4"/>
    <x v="788"/>
    <s v="stitleynu@whitehouse.gov"/>
    <x v="0"/>
    <x v="3"/>
    <s v="M"/>
    <x v="1"/>
    <n v="8.73"/>
    <n v="34.92"/>
    <x v="1"/>
  </r>
  <r>
    <s v="HRM-94548-288"/>
    <x v="621"/>
    <x v="0"/>
    <n v="8"/>
    <x v="0"/>
    <s v="08934-65581-ZI"/>
    <s v="A-L-2.5"/>
    <n v="6"/>
    <x v="789"/>
    <s v="rsimaonv@simplemachines.org"/>
    <x v="0"/>
    <x v="2"/>
    <s v="L"/>
    <x v="2"/>
    <n v="29.784999999999997"/>
    <n v="178.70999999999998"/>
    <x v="1"/>
  </r>
  <r>
    <s v="UJG-34731-295"/>
    <x v="374"/>
    <x v="5"/>
    <n v="26"/>
    <x v="2"/>
    <s v="15764-22559-ZT"/>
    <s v="A-M-2.5"/>
    <n v="1"/>
    <x v="790"/>
    <n v="0"/>
    <x v="0"/>
    <x v="2"/>
    <s v="M"/>
    <x v="2"/>
    <n v="25.874999999999996"/>
    <n v="25.874999999999996"/>
    <x v="1"/>
  </r>
  <r>
    <s v="TWD-70988-853"/>
    <x v="345"/>
    <x v="9"/>
    <n v="3"/>
    <x v="0"/>
    <s v="87519-68847-ZG"/>
    <s v="L-D-1"/>
    <n v="6"/>
    <x v="791"/>
    <s v="nchisholmnx@example.com"/>
    <x v="0"/>
    <x v="3"/>
    <s v="D"/>
    <x v="0"/>
    <n v="12.95"/>
    <n v="77.699999999999989"/>
    <x v="0"/>
  </r>
  <r>
    <s v="CIX-22904-641"/>
    <x v="622"/>
    <x v="0"/>
    <n v="17"/>
    <x v="0"/>
    <s v="78012-56878-UB"/>
    <s v="R-M-1"/>
    <n v="1"/>
    <x v="792"/>
    <s v="goatsny@live.com"/>
    <x v="0"/>
    <x v="0"/>
    <s v="M"/>
    <x v="0"/>
    <n v="9.9499999999999993"/>
    <n v="9.9499999999999993"/>
    <x v="0"/>
  </r>
  <r>
    <s v="DLV-65840-759"/>
    <x v="623"/>
    <x v="5"/>
    <n v="31"/>
    <x v="2"/>
    <s v="77192-72145-RG"/>
    <s v="L-M-1"/>
    <n v="2"/>
    <x v="793"/>
    <s v="mbirkinnz@java.com"/>
    <x v="0"/>
    <x v="3"/>
    <s v="M"/>
    <x v="0"/>
    <n v="14.55"/>
    <n v="29.1"/>
    <x v="0"/>
  </r>
  <r>
    <s v="RXN-55491-201"/>
    <x v="354"/>
    <x v="7"/>
    <n v="21"/>
    <x v="0"/>
    <s v="86071-79238-CX"/>
    <s v="R-L-0.2"/>
    <n v="6"/>
    <x v="794"/>
    <s v="rpysono0@constantcontact.com"/>
    <x v="1"/>
    <x v="0"/>
    <s v="L"/>
    <x v="3"/>
    <n v="3.5849999999999995"/>
    <n v="21.509999999999998"/>
    <x v="1"/>
  </r>
  <r>
    <s v="UHK-63283-868"/>
    <x v="624"/>
    <x v="8"/>
    <n v="24"/>
    <x v="2"/>
    <s v="16809-16936-WF"/>
    <s v="A-M-0.5"/>
    <n v="1"/>
    <x v="795"/>
    <s v="mmacconnechieo9@reuters.com"/>
    <x v="0"/>
    <x v="2"/>
    <s v="M"/>
    <x v="1"/>
    <n v="6.75"/>
    <n v="6.75"/>
    <x v="0"/>
  </r>
  <r>
    <s v="PJC-31401-893"/>
    <x v="561"/>
    <x v="4"/>
    <n v="13"/>
    <x v="1"/>
    <s v="11212-69985-ZJ"/>
    <s v="A-D-0.5"/>
    <n v="3"/>
    <x v="796"/>
    <s v="rtreachero2@usa.gov"/>
    <x v="1"/>
    <x v="2"/>
    <s v="D"/>
    <x v="1"/>
    <n v="5.97"/>
    <n v="17.91"/>
    <x v="1"/>
  </r>
  <r>
    <s v="HHO-79903-185"/>
    <x v="42"/>
    <x v="3"/>
    <n v="19"/>
    <x v="2"/>
    <s v="53893-01719-CL"/>
    <s v="A-L-2.5"/>
    <n v="1"/>
    <x v="797"/>
    <s v="bfattorinio3@quantcast.com"/>
    <x v="1"/>
    <x v="2"/>
    <s v="L"/>
    <x v="2"/>
    <n v="29.784999999999997"/>
    <n v="29.784999999999997"/>
    <x v="0"/>
  </r>
  <r>
    <s v="YWM-07310-594"/>
    <x v="267"/>
    <x v="6"/>
    <n v="2"/>
    <x v="0"/>
    <s v="66028-99867-WJ"/>
    <s v="E-M-0.5"/>
    <n v="5"/>
    <x v="798"/>
    <s v="mpalleskeo4@nyu.edu"/>
    <x v="0"/>
    <x v="1"/>
    <s v="M"/>
    <x v="1"/>
    <n v="8.25"/>
    <n v="41.25"/>
    <x v="0"/>
  </r>
  <r>
    <s v="FHD-94983-982"/>
    <x v="625"/>
    <x v="4"/>
    <n v="21"/>
    <x v="3"/>
    <s v="62839-56723-CH"/>
    <s v="R-M-0.5"/>
    <n v="3"/>
    <x v="799"/>
    <n v="0"/>
    <x v="0"/>
    <x v="0"/>
    <s v="M"/>
    <x v="1"/>
    <n v="5.97"/>
    <n v="17.91"/>
    <x v="0"/>
  </r>
  <r>
    <s v="WQK-10857-119"/>
    <x v="616"/>
    <x v="0"/>
    <n v="21"/>
    <x v="1"/>
    <s v="96849-52854-CR"/>
    <s v="E-D-0.5"/>
    <n v="1"/>
    <x v="800"/>
    <s v="fantcliffeo6@amazon.co.jp"/>
    <x v="1"/>
    <x v="1"/>
    <s v="D"/>
    <x v="1"/>
    <n v="7.29"/>
    <n v="7.29"/>
    <x v="0"/>
  </r>
  <r>
    <s v="DXA-50313-073"/>
    <x v="626"/>
    <x v="3"/>
    <n v="30"/>
    <x v="0"/>
    <s v="19755-55847-VW"/>
    <s v="E-L-1"/>
    <n v="2"/>
    <x v="801"/>
    <s v="pmatignono7@harvard.edu"/>
    <x v="2"/>
    <x v="1"/>
    <s v="L"/>
    <x v="0"/>
    <n v="14.85"/>
    <n v="29.7"/>
    <x v="0"/>
  </r>
  <r>
    <s v="ONW-00560-570"/>
    <x v="52"/>
    <x v="10"/>
    <n v="25"/>
    <x v="0"/>
    <s v="32900-82606-BO"/>
    <s v="A-M-1"/>
    <n v="2"/>
    <x v="802"/>
    <s v="cweondo8@theglobeandmail.com"/>
    <x v="0"/>
    <x v="2"/>
    <s v="M"/>
    <x v="0"/>
    <n v="11.25"/>
    <n v="22.5"/>
    <x v="1"/>
  </r>
  <r>
    <s v="BRJ-19414-277"/>
    <x v="622"/>
    <x v="0"/>
    <n v="17"/>
    <x v="0"/>
    <s v="16809-16936-WF"/>
    <s v="R-M-0.2"/>
    <n v="4"/>
    <x v="795"/>
    <s v="mmacconnechieo9@reuters.com"/>
    <x v="0"/>
    <x v="0"/>
    <s v="M"/>
    <x v="3"/>
    <n v="2.9849999999999999"/>
    <n v="11.94"/>
    <x v="0"/>
  </r>
  <r>
    <s v="MIQ-16322-908"/>
    <x v="627"/>
    <x v="3"/>
    <n v="3"/>
    <x v="0"/>
    <s v="20118-28138-QD"/>
    <s v="A-L-1"/>
    <n v="2"/>
    <x v="803"/>
    <s v="jskentelberyoa@paypal.com"/>
    <x v="0"/>
    <x v="2"/>
    <s v="L"/>
    <x v="0"/>
    <n v="12.95"/>
    <n v="25.9"/>
    <x v="1"/>
  </r>
  <r>
    <s v="MVO-39328-830"/>
    <x v="628"/>
    <x v="10"/>
    <n v="26"/>
    <x v="1"/>
    <s v="84057-45461-AH"/>
    <s v="L-M-0.5"/>
    <n v="5"/>
    <x v="804"/>
    <s v="ocomberob@goo.gl"/>
    <x v="1"/>
    <x v="3"/>
    <s v="M"/>
    <x v="1"/>
    <n v="8.73"/>
    <n v="43.650000000000006"/>
    <x v="1"/>
  </r>
  <r>
    <s v="MVO-39328-830"/>
    <x v="628"/>
    <x v="10"/>
    <n v="26"/>
    <x v="1"/>
    <s v="84057-45461-AH"/>
    <s v="A-L-0.5"/>
    <n v="6"/>
    <x v="804"/>
    <s v="ocomberob@goo.gl"/>
    <x v="1"/>
    <x v="2"/>
    <s v="L"/>
    <x v="1"/>
    <n v="7.77"/>
    <n v="46.62"/>
    <x v="1"/>
  </r>
  <r>
    <s v="NTJ-88319-746"/>
    <x v="629"/>
    <x v="3"/>
    <n v="3"/>
    <x v="1"/>
    <s v="90882-88130-KQ"/>
    <s v="L-L-0.5"/>
    <n v="3"/>
    <x v="805"/>
    <s v="ztramelod@netlog.com"/>
    <x v="0"/>
    <x v="3"/>
    <s v="L"/>
    <x v="1"/>
    <n v="9.51"/>
    <n v="28.53"/>
    <x v="1"/>
  </r>
  <r>
    <s v="LCY-24377-948"/>
    <x v="630"/>
    <x v="5"/>
    <n v="7"/>
    <x v="1"/>
    <s v="21617-79890-DD"/>
    <s v="R-L-2.5"/>
    <n v="1"/>
    <x v="806"/>
    <n v="0"/>
    <x v="0"/>
    <x v="0"/>
    <s v="L"/>
    <x v="2"/>
    <n v="27.484999999999996"/>
    <n v="27.484999999999996"/>
    <x v="0"/>
  </r>
  <r>
    <s v="FWD-85967-769"/>
    <x v="631"/>
    <x v="1"/>
    <n v="14"/>
    <x v="0"/>
    <s v="20256-54689-LO"/>
    <s v="E-D-0.2"/>
    <n v="3"/>
    <x v="807"/>
    <n v="0"/>
    <x v="0"/>
    <x v="1"/>
    <s v="D"/>
    <x v="3"/>
    <n v="3.645"/>
    <n v="10.935"/>
    <x v="1"/>
  </r>
  <r>
    <s v="KTO-53793-109"/>
    <x v="229"/>
    <x v="11"/>
    <n v="21"/>
    <x v="0"/>
    <s v="17572-27091-AA"/>
    <s v="R-L-0.2"/>
    <n v="2"/>
    <x v="808"/>
    <s v="chatfullog@ebay.com"/>
    <x v="0"/>
    <x v="0"/>
    <s v="L"/>
    <x v="3"/>
    <n v="3.5849999999999995"/>
    <n v="7.169999999999999"/>
    <x v="1"/>
  </r>
  <r>
    <s v="OCK-89033-348"/>
    <x v="632"/>
    <x v="6"/>
    <n v="31"/>
    <x v="1"/>
    <s v="82300-88786-UE"/>
    <s v="A-L-0.2"/>
    <n v="6"/>
    <x v="809"/>
    <n v="0"/>
    <x v="0"/>
    <x v="2"/>
    <s v="L"/>
    <x v="3"/>
    <n v="3.8849999999999998"/>
    <n v="23.31"/>
    <x v="0"/>
  </r>
  <r>
    <s v="GPZ-36017-366"/>
    <x v="633"/>
    <x v="2"/>
    <n v="1"/>
    <x v="0"/>
    <s v="65732-22589-OW"/>
    <s v="A-D-2.5"/>
    <n v="5"/>
    <x v="810"/>
    <s v="kmarrisonoq@dropbox.com"/>
    <x v="0"/>
    <x v="2"/>
    <s v="D"/>
    <x v="2"/>
    <n v="22.884999999999998"/>
    <n v="114.42499999999998"/>
    <x v="0"/>
  </r>
  <r>
    <s v="BZP-33213-637"/>
    <x v="95"/>
    <x v="5"/>
    <n v="5"/>
    <x v="3"/>
    <s v="77175-09826-SF"/>
    <s v="A-M-2.5"/>
    <n v="3"/>
    <x v="811"/>
    <s v="lagnolooj@pinterest.com"/>
    <x v="0"/>
    <x v="2"/>
    <s v="M"/>
    <x v="2"/>
    <n v="25.874999999999996"/>
    <n v="77.624999999999986"/>
    <x v="0"/>
  </r>
  <r>
    <s v="WFH-21507-708"/>
    <x v="521"/>
    <x v="8"/>
    <n v="20"/>
    <x v="3"/>
    <s v="07237-32539-NB"/>
    <s v="R-D-0.5"/>
    <n v="1"/>
    <x v="812"/>
    <s v="dkiddyok@fda.gov"/>
    <x v="0"/>
    <x v="0"/>
    <s v="D"/>
    <x v="1"/>
    <n v="5.3699999999999992"/>
    <n v="5.3699999999999992"/>
    <x v="0"/>
  </r>
  <r>
    <s v="HST-96923-073"/>
    <x v="76"/>
    <x v="2"/>
    <n v="18"/>
    <x v="0"/>
    <s v="54722-76431-EX"/>
    <s v="R-D-2.5"/>
    <n v="6"/>
    <x v="813"/>
    <s v="hpetroulisol@state.tx.us"/>
    <x v="1"/>
    <x v="0"/>
    <s v="D"/>
    <x v="2"/>
    <n v="20.584999999999997"/>
    <n v="123.50999999999999"/>
    <x v="1"/>
  </r>
  <r>
    <s v="ENN-79947-323"/>
    <x v="634"/>
    <x v="11"/>
    <n v="18"/>
    <x v="1"/>
    <s v="67847-82662-TE"/>
    <s v="L-M-0.5"/>
    <n v="2"/>
    <x v="814"/>
    <s v="mschollom@taobao.com"/>
    <x v="0"/>
    <x v="3"/>
    <s v="M"/>
    <x v="1"/>
    <n v="8.73"/>
    <n v="17.46"/>
    <x v="1"/>
  </r>
  <r>
    <s v="BHA-47429-889"/>
    <x v="635"/>
    <x v="1"/>
    <n v="20"/>
    <x v="3"/>
    <s v="51114-51191-EW"/>
    <s v="E-L-0.2"/>
    <n v="3"/>
    <x v="815"/>
    <s v="kfersonon@g.co"/>
    <x v="0"/>
    <x v="1"/>
    <s v="L"/>
    <x v="3"/>
    <n v="4.4550000000000001"/>
    <n v="13.365"/>
    <x v="1"/>
  </r>
  <r>
    <s v="SZY-63017-318"/>
    <x v="636"/>
    <x v="8"/>
    <n v="6"/>
    <x v="1"/>
    <s v="91809-58808-TV"/>
    <s v="A-L-0.2"/>
    <n v="2"/>
    <x v="816"/>
    <s v="bkellowayoo@omniture.com"/>
    <x v="0"/>
    <x v="2"/>
    <s v="L"/>
    <x v="3"/>
    <n v="3.8849999999999998"/>
    <n v="7.77"/>
    <x v="0"/>
  </r>
  <r>
    <s v="LCU-93317-340"/>
    <x v="637"/>
    <x v="1"/>
    <n v="17"/>
    <x v="0"/>
    <s v="84996-26826-DK"/>
    <s v="R-D-0.2"/>
    <n v="1"/>
    <x v="817"/>
    <s v="soliffeop@yellowbook.com"/>
    <x v="0"/>
    <x v="0"/>
    <s v="D"/>
    <x v="3"/>
    <n v="2.6849999999999996"/>
    <n v="2.6849999999999996"/>
    <x v="0"/>
  </r>
  <r>
    <s v="UOM-71431-481"/>
    <x v="182"/>
    <x v="6"/>
    <n v="26"/>
    <x v="2"/>
    <s v="65732-22589-OW"/>
    <s v="R-D-2.5"/>
    <n v="1"/>
    <x v="810"/>
    <s v="kmarrisonoq@dropbox.com"/>
    <x v="0"/>
    <x v="0"/>
    <s v="D"/>
    <x v="2"/>
    <n v="20.584999999999997"/>
    <n v="20.584999999999997"/>
    <x v="0"/>
  </r>
  <r>
    <s v="PJH-42618-877"/>
    <x v="479"/>
    <x v="0"/>
    <n v="30"/>
    <x v="1"/>
    <s v="93676-95250-XJ"/>
    <s v="A-D-2.5"/>
    <n v="5"/>
    <x v="818"/>
    <s v="cdolohuntyor@dailymail.co.uk"/>
    <x v="0"/>
    <x v="2"/>
    <s v="D"/>
    <x v="2"/>
    <n v="22.884999999999998"/>
    <n v="114.42499999999998"/>
    <x v="0"/>
  </r>
  <r>
    <s v="XED-90333-402"/>
    <x v="638"/>
    <x v="1"/>
    <n v="19"/>
    <x v="0"/>
    <s v="28300-14355-GF"/>
    <s v="E-M-0.2"/>
    <n v="5"/>
    <x v="819"/>
    <s v="pvasilenkoos@addtoany.com"/>
    <x v="2"/>
    <x v="1"/>
    <s v="M"/>
    <x v="3"/>
    <n v="4.125"/>
    <n v="20.625"/>
    <x v="1"/>
  </r>
  <r>
    <s v="IKK-62234-199"/>
    <x v="639"/>
    <x v="6"/>
    <n v="31"/>
    <x v="2"/>
    <s v="91190-84826-IQ"/>
    <s v="L-L-0.5"/>
    <n v="6"/>
    <x v="820"/>
    <s v="rschankelborgot@ameblo.jp"/>
    <x v="0"/>
    <x v="3"/>
    <s v="L"/>
    <x v="1"/>
    <n v="9.51"/>
    <n v="57.06"/>
    <x v="0"/>
  </r>
  <r>
    <s v="KAW-95195-329"/>
    <x v="640"/>
    <x v="2"/>
    <n v="4"/>
    <x v="3"/>
    <s v="34570-99384-AF"/>
    <s v="R-D-2.5"/>
    <n v="4"/>
    <x v="821"/>
    <n v="0"/>
    <x v="1"/>
    <x v="0"/>
    <s v="D"/>
    <x v="2"/>
    <n v="20.584999999999997"/>
    <n v="82.339999999999989"/>
    <x v="0"/>
  </r>
  <r>
    <s v="QDO-57268-842"/>
    <x v="612"/>
    <x v="11"/>
    <n v="21"/>
    <x v="1"/>
    <s v="57808-90533-UE"/>
    <s v="E-M-2.5"/>
    <n v="5"/>
    <x v="822"/>
    <n v="0"/>
    <x v="0"/>
    <x v="1"/>
    <s v="M"/>
    <x v="2"/>
    <n v="31.624999999999996"/>
    <n v="158.12499999999997"/>
    <x v="1"/>
  </r>
  <r>
    <s v="IIZ-24416-212"/>
    <x v="641"/>
    <x v="5"/>
    <n v="31"/>
    <x v="1"/>
    <s v="76060-30540-LB"/>
    <s v="R-D-0.5"/>
    <n v="6"/>
    <x v="823"/>
    <s v="bcargenow@geocities.jp"/>
    <x v="0"/>
    <x v="0"/>
    <s v="D"/>
    <x v="1"/>
    <n v="5.3699999999999992"/>
    <n v="32.22"/>
    <x v="0"/>
  </r>
  <r>
    <s v="AWP-11469-510"/>
    <x v="36"/>
    <x v="8"/>
    <n v="11"/>
    <x v="3"/>
    <s v="76730-63769-ND"/>
    <s v="E-D-1"/>
    <n v="2"/>
    <x v="824"/>
    <s v="rsticklerox@printfriendly.com"/>
    <x v="2"/>
    <x v="1"/>
    <s v="D"/>
    <x v="0"/>
    <n v="12.15"/>
    <n v="24.3"/>
    <x v="1"/>
  </r>
  <r>
    <s v="KXA-27983-918"/>
    <x v="642"/>
    <x v="0"/>
    <n v="15"/>
    <x v="3"/>
    <s v="96042-27290-EQ"/>
    <s v="R-L-0.5"/>
    <n v="5"/>
    <x v="825"/>
    <n v="0"/>
    <x v="0"/>
    <x v="0"/>
    <s v="L"/>
    <x v="1"/>
    <n v="7.169999999999999"/>
    <n v="35.849999999999994"/>
    <x v="1"/>
  </r>
  <r>
    <s v="VKQ-39009-292"/>
    <x v="219"/>
    <x v="11"/>
    <n v="23"/>
    <x v="1"/>
    <s v="57808-90533-UE"/>
    <s v="L-M-1"/>
    <n v="5"/>
    <x v="822"/>
    <n v="0"/>
    <x v="0"/>
    <x v="3"/>
    <s v="M"/>
    <x v="0"/>
    <n v="14.55"/>
    <n v="72.75"/>
    <x v="2"/>
  </r>
  <r>
    <s v="PDB-98743-282"/>
    <x v="643"/>
    <x v="4"/>
    <n v="23"/>
    <x v="2"/>
    <s v="51940-02669-OR"/>
    <s v="L-L-1"/>
    <n v="3"/>
    <x v="826"/>
    <n v="0"/>
    <x v="1"/>
    <x v="3"/>
    <s v="L"/>
    <x v="0"/>
    <n v="15.85"/>
    <n v="47.55"/>
    <x v="1"/>
  </r>
  <r>
    <s v="SXW-34014-556"/>
    <x v="644"/>
    <x v="4"/>
    <n v="27"/>
    <x v="1"/>
    <s v="99144-98314-GN"/>
    <s v="R-L-0.2"/>
    <n v="1"/>
    <x v="827"/>
    <s v="djevonp1@ibm.com"/>
    <x v="0"/>
    <x v="0"/>
    <s v="L"/>
    <x v="3"/>
    <n v="3.5849999999999995"/>
    <n v="3.5849999999999995"/>
    <x v="0"/>
  </r>
  <r>
    <s v="QOJ-38788-727"/>
    <x v="136"/>
    <x v="1"/>
    <n v="24"/>
    <x v="0"/>
    <s v="16358-63919-CE"/>
    <s v="E-M-2.5"/>
    <n v="5"/>
    <x v="828"/>
    <s v="hrannerp2@omniture.com"/>
    <x v="0"/>
    <x v="1"/>
    <s v="M"/>
    <x v="2"/>
    <n v="31.624999999999996"/>
    <n v="158.12499999999997"/>
    <x v="1"/>
  </r>
  <r>
    <s v="TGF-38649-658"/>
    <x v="645"/>
    <x v="6"/>
    <n v="15"/>
    <x v="3"/>
    <s v="67743-54817-UT"/>
    <s v="L-M-0.5"/>
    <n v="2"/>
    <x v="829"/>
    <s v="bimriep3@addtoany.com"/>
    <x v="0"/>
    <x v="3"/>
    <s v="M"/>
    <x v="1"/>
    <n v="8.73"/>
    <n v="17.46"/>
    <x v="1"/>
  </r>
  <r>
    <s v="EAI-25194-209"/>
    <x v="646"/>
    <x v="0"/>
    <n v="24"/>
    <x v="1"/>
    <s v="44601-51441-BH"/>
    <s v="A-L-2.5"/>
    <n v="5"/>
    <x v="830"/>
    <s v="dsopperp4@eventbrite.com"/>
    <x v="0"/>
    <x v="2"/>
    <s v="L"/>
    <x v="2"/>
    <n v="29.784999999999997"/>
    <n v="148.92499999999998"/>
    <x v="1"/>
  </r>
  <r>
    <s v="IJK-34441-720"/>
    <x v="647"/>
    <x v="8"/>
    <n v="5"/>
    <x v="0"/>
    <s v="97201-58870-WB"/>
    <s v="A-M-0.5"/>
    <n v="6"/>
    <x v="831"/>
    <n v="0"/>
    <x v="0"/>
    <x v="2"/>
    <s v="M"/>
    <x v="1"/>
    <n v="6.75"/>
    <n v="40.5"/>
    <x v="0"/>
  </r>
  <r>
    <s v="ZMC-00336-619"/>
    <x v="591"/>
    <x v="4"/>
    <n v="27"/>
    <x v="2"/>
    <s v="19849-12926-QF"/>
    <s v="A-M-0.5"/>
    <n v="4"/>
    <x v="832"/>
    <s v="lledgleyp6@de.vu"/>
    <x v="0"/>
    <x v="2"/>
    <s v="M"/>
    <x v="1"/>
    <n v="6.75"/>
    <n v="27"/>
    <x v="0"/>
  </r>
  <r>
    <s v="UPX-54529-618"/>
    <x v="648"/>
    <x v="0"/>
    <n v="10"/>
    <x v="1"/>
    <s v="40535-56770-UM"/>
    <s v="L-D-1"/>
    <n v="3"/>
    <x v="833"/>
    <s v="tmenaryp7@phoca.cz"/>
    <x v="0"/>
    <x v="3"/>
    <s v="D"/>
    <x v="0"/>
    <n v="12.95"/>
    <n v="38.849999999999994"/>
    <x v="1"/>
  </r>
  <r>
    <s v="DLX-01059-899"/>
    <x v="191"/>
    <x v="4"/>
    <n v="6"/>
    <x v="3"/>
    <s v="74940-09646-MU"/>
    <s v="R-L-1"/>
    <n v="5"/>
    <x v="834"/>
    <s v="gciccottip8@so-net.ne.jp"/>
    <x v="0"/>
    <x v="0"/>
    <s v="L"/>
    <x v="0"/>
    <n v="11.95"/>
    <n v="59.75"/>
    <x v="1"/>
  </r>
  <r>
    <s v="MEK-85120-243"/>
    <x v="649"/>
    <x v="6"/>
    <n v="15"/>
    <x v="2"/>
    <s v="06623-54610-HC"/>
    <s v="R-L-0.2"/>
    <n v="3"/>
    <x v="835"/>
    <n v="0"/>
    <x v="0"/>
    <x v="0"/>
    <s v="L"/>
    <x v="3"/>
    <n v="3.5849999999999995"/>
    <n v="10.754999999999999"/>
    <x v="1"/>
  </r>
  <r>
    <s v="NFI-37188-246"/>
    <x v="553"/>
    <x v="0"/>
    <n v="8"/>
    <x v="1"/>
    <s v="89490-75361-AF"/>
    <s v="A-D-2.5"/>
    <n v="4"/>
    <x v="836"/>
    <s v="wjallinpa@pcworld.com"/>
    <x v="0"/>
    <x v="2"/>
    <s v="D"/>
    <x v="2"/>
    <n v="22.884999999999998"/>
    <n v="91.539999999999992"/>
    <x v="1"/>
  </r>
  <r>
    <s v="BXH-62195-013"/>
    <x v="584"/>
    <x v="11"/>
    <n v="11"/>
    <x v="1"/>
    <s v="94526-79230-GZ"/>
    <s v="A-M-1"/>
    <n v="4"/>
    <x v="837"/>
    <s v="mbogeypb@thetimes.co.uk"/>
    <x v="0"/>
    <x v="2"/>
    <s v="M"/>
    <x v="0"/>
    <n v="11.25"/>
    <n v="45"/>
    <x v="0"/>
  </r>
  <r>
    <s v="YLK-78851-470"/>
    <x v="650"/>
    <x v="0"/>
    <n v="18"/>
    <x v="0"/>
    <s v="58559-08254-UY"/>
    <s v="R-M-2.5"/>
    <n v="6"/>
    <x v="838"/>
    <n v="0"/>
    <x v="0"/>
    <x v="0"/>
    <s v="M"/>
    <x v="2"/>
    <n v="22.884999999999998"/>
    <n v="137.31"/>
    <x v="0"/>
  </r>
  <r>
    <s v="DXY-76225-633"/>
    <x v="121"/>
    <x v="2"/>
    <n v="29"/>
    <x v="1"/>
    <s v="88574-37083-WX"/>
    <s v="A-M-0.5"/>
    <n v="1"/>
    <x v="839"/>
    <s v="mcobbledickpd@ucsd.edu"/>
    <x v="0"/>
    <x v="2"/>
    <s v="M"/>
    <x v="1"/>
    <n v="6.75"/>
    <n v="6.75"/>
    <x v="1"/>
  </r>
  <r>
    <s v="UHP-24614-199"/>
    <x v="472"/>
    <x v="6"/>
    <n v="20"/>
    <x v="2"/>
    <s v="67953-79896-AC"/>
    <s v="A-M-1"/>
    <n v="4"/>
    <x v="840"/>
    <s v="alewrype@whitehouse.gov"/>
    <x v="0"/>
    <x v="2"/>
    <s v="M"/>
    <x v="0"/>
    <n v="11.25"/>
    <n v="45"/>
    <x v="1"/>
  </r>
  <r>
    <s v="HBY-35655-049"/>
    <x v="594"/>
    <x v="5"/>
    <n v="4"/>
    <x v="3"/>
    <s v="69207-93422-CQ"/>
    <s v="E-D-2.5"/>
    <n v="3"/>
    <x v="841"/>
    <s v="ihesselpf@ox.ac.uk"/>
    <x v="0"/>
    <x v="1"/>
    <s v="D"/>
    <x v="2"/>
    <n v="27.945"/>
    <n v="83.835000000000008"/>
    <x v="0"/>
  </r>
  <r>
    <s v="DCE-22886-861"/>
    <x v="89"/>
    <x v="8"/>
    <n v="5"/>
    <x v="1"/>
    <s v="56060-17602-RG"/>
    <s v="E-D-0.2"/>
    <n v="1"/>
    <x v="842"/>
    <n v="0"/>
    <x v="1"/>
    <x v="1"/>
    <s v="D"/>
    <x v="3"/>
    <n v="3.645"/>
    <n v="3.645"/>
    <x v="0"/>
  </r>
  <r>
    <s v="QTG-93823-843"/>
    <x v="651"/>
    <x v="4"/>
    <n v="12"/>
    <x v="2"/>
    <s v="46859-14212-FI"/>
    <s v="A-M-0.5"/>
    <n v="1"/>
    <x v="843"/>
    <s v="csorrellph@amazon.com"/>
    <x v="2"/>
    <x v="2"/>
    <s v="M"/>
    <x v="1"/>
    <n v="6.75"/>
    <n v="6.75"/>
    <x v="1"/>
  </r>
  <r>
    <s v="QTG-93823-843"/>
    <x v="651"/>
    <x v="4"/>
    <n v="12"/>
    <x v="2"/>
    <s v="46859-14212-FI"/>
    <s v="E-D-0.5"/>
    <n v="3"/>
    <x v="843"/>
    <s v="csorrellph@amazon.com"/>
    <x v="2"/>
    <x v="1"/>
    <s v="D"/>
    <x v="1"/>
    <n v="7.29"/>
    <n v="21.87"/>
    <x v="1"/>
  </r>
  <r>
    <s v="WFT-16178-396"/>
    <x v="249"/>
    <x v="9"/>
    <n v="16"/>
    <x v="3"/>
    <s v="33555-01585-RP"/>
    <s v="R-D-0.2"/>
    <n v="5"/>
    <x v="844"/>
    <s v="qheavysidepj@unc.edu"/>
    <x v="0"/>
    <x v="0"/>
    <s v="D"/>
    <x v="3"/>
    <n v="2.6849999999999996"/>
    <n v="13.424999999999997"/>
    <x v="0"/>
  </r>
  <r>
    <s v="ERC-54560-934"/>
    <x v="652"/>
    <x v="5"/>
    <n v="30"/>
    <x v="2"/>
    <s v="11932-85629-CU"/>
    <s v="R-D-2.5"/>
    <n v="6"/>
    <x v="845"/>
    <s v="hreuvenpk@whitehouse.gov"/>
    <x v="0"/>
    <x v="0"/>
    <s v="D"/>
    <x v="2"/>
    <n v="20.584999999999997"/>
    <n v="123.50999999999999"/>
    <x v="1"/>
  </r>
  <r>
    <s v="RUK-78200-416"/>
    <x v="653"/>
    <x v="11"/>
    <n v="9"/>
    <x v="1"/>
    <s v="36192-07175-XC"/>
    <s v="L-D-0.2"/>
    <n v="2"/>
    <x v="846"/>
    <s v="mattwoolpl@nba.com"/>
    <x v="0"/>
    <x v="3"/>
    <s v="D"/>
    <x v="3"/>
    <n v="3.8849999999999998"/>
    <n v="7.77"/>
    <x v="1"/>
  </r>
  <r>
    <s v="KHK-13105-388"/>
    <x v="177"/>
    <x v="8"/>
    <n v="8"/>
    <x v="2"/>
    <s v="46242-54946-ZW"/>
    <s v="A-M-1"/>
    <n v="6"/>
    <x v="847"/>
    <n v="0"/>
    <x v="0"/>
    <x v="2"/>
    <s v="M"/>
    <x v="0"/>
    <n v="11.25"/>
    <n v="67.5"/>
    <x v="0"/>
  </r>
  <r>
    <s v="NJR-03699-189"/>
    <x v="22"/>
    <x v="7"/>
    <n v="8"/>
    <x v="0"/>
    <s v="95152-82155-VQ"/>
    <s v="E-D-2.5"/>
    <n v="1"/>
    <x v="848"/>
    <s v="gwynespn@dagondesign.com"/>
    <x v="0"/>
    <x v="1"/>
    <s v="D"/>
    <x v="2"/>
    <n v="27.945"/>
    <n v="27.945"/>
    <x v="1"/>
  </r>
  <r>
    <s v="PJV-20427-019"/>
    <x v="508"/>
    <x v="0"/>
    <n v="12"/>
    <x v="1"/>
    <s v="13404-39127-WQ"/>
    <s v="A-L-2.5"/>
    <n v="3"/>
    <x v="849"/>
    <s v="cmaccourtpo@amazon.com"/>
    <x v="0"/>
    <x v="2"/>
    <s v="L"/>
    <x v="2"/>
    <n v="29.784999999999997"/>
    <n v="89.35499999999999"/>
    <x v="1"/>
  </r>
  <r>
    <s v="UGK-07613-982"/>
    <x v="654"/>
    <x v="2"/>
    <n v="28"/>
    <x v="2"/>
    <s v="57808-90533-UE"/>
    <s v="A-M-0.5"/>
    <n v="3"/>
    <x v="822"/>
    <n v="0"/>
    <x v="0"/>
    <x v="2"/>
    <s v="M"/>
    <x v="1"/>
    <n v="6.75"/>
    <n v="20.25"/>
    <x v="2"/>
  </r>
  <r>
    <s v="OLA-68289-577"/>
    <x v="524"/>
    <x v="1"/>
    <n v="30"/>
    <x v="3"/>
    <s v="40226-52317-IO"/>
    <s v="A-M-0.5"/>
    <n v="5"/>
    <x v="850"/>
    <s v="ewilsonepq@eepurl.com"/>
    <x v="0"/>
    <x v="2"/>
    <s v="M"/>
    <x v="1"/>
    <n v="6.75"/>
    <n v="33.75"/>
    <x v="0"/>
  </r>
  <r>
    <s v="TNR-84447-052"/>
    <x v="655"/>
    <x v="4"/>
    <n v="9"/>
    <x v="0"/>
    <s v="34419-18068-AG"/>
    <s v="E-D-2.5"/>
    <n v="4"/>
    <x v="851"/>
    <s v="dduffiepr@time.com"/>
    <x v="0"/>
    <x v="1"/>
    <s v="D"/>
    <x v="2"/>
    <n v="27.945"/>
    <n v="111.78"/>
    <x v="1"/>
  </r>
  <r>
    <s v="FBZ-64200-586"/>
    <x v="523"/>
    <x v="2"/>
    <n v="12"/>
    <x v="2"/>
    <s v="51738-61457-RS"/>
    <s v="E-M-2.5"/>
    <n v="2"/>
    <x v="852"/>
    <s v="mmatiasekps@ucoz.ru"/>
    <x v="0"/>
    <x v="1"/>
    <s v="M"/>
    <x v="2"/>
    <n v="31.624999999999996"/>
    <n v="63.249999999999993"/>
    <x v="0"/>
  </r>
  <r>
    <s v="OBN-66334-505"/>
    <x v="656"/>
    <x v="11"/>
    <n v="30"/>
    <x v="3"/>
    <s v="86757-52367-ON"/>
    <s v="E-L-0.2"/>
    <n v="2"/>
    <x v="853"/>
    <s v="jcamillopt@shinystat.com"/>
    <x v="0"/>
    <x v="1"/>
    <s v="L"/>
    <x v="3"/>
    <n v="4.4550000000000001"/>
    <n v="8.91"/>
    <x v="0"/>
  </r>
  <r>
    <s v="NXM-89323-646"/>
    <x v="657"/>
    <x v="6"/>
    <n v="22"/>
    <x v="0"/>
    <s v="28158-93383-CK"/>
    <s v="E-D-1"/>
    <n v="1"/>
    <x v="854"/>
    <s v="kphilbrickpu@cdc.gov"/>
    <x v="0"/>
    <x v="1"/>
    <s v="D"/>
    <x v="0"/>
    <n v="12.15"/>
    <n v="12.15"/>
    <x v="0"/>
  </r>
  <r>
    <s v="NHI-23264-055"/>
    <x v="658"/>
    <x v="10"/>
    <n v="15"/>
    <x v="2"/>
    <s v="44799-09711-XW"/>
    <s v="A-D-0.5"/>
    <n v="4"/>
    <x v="855"/>
    <n v="0"/>
    <x v="0"/>
    <x v="2"/>
    <s v="D"/>
    <x v="1"/>
    <n v="5.97"/>
    <n v="23.88"/>
    <x v="0"/>
  </r>
  <r>
    <s v="EQH-53569-934"/>
    <x v="659"/>
    <x v="7"/>
    <n v="13"/>
    <x v="3"/>
    <s v="53667-91553-LT"/>
    <s v="E-M-1"/>
    <n v="4"/>
    <x v="856"/>
    <s v="bsillispw@istockphoto.com"/>
    <x v="0"/>
    <x v="1"/>
    <s v="M"/>
    <x v="0"/>
    <n v="13.75"/>
    <n v="55"/>
    <x v="1"/>
  </r>
  <r>
    <s v="XKK-06692-189"/>
    <x v="558"/>
    <x v="9"/>
    <n v="27"/>
    <x v="1"/>
    <s v="86579-92122-OC"/>
    <s v="R-D-1"/>
    <n v="3"/>
    <x v="857"/>
    <n v="0"/>
    <x v="0"/>
    <x v="0"/>
    <s v="D"/>
    <x v="0"/>
    <n v="8.9499999999999993"/>
    <n v="26.849999999999998"/>
    <x v="0"/>
  </r>
  <r>
    <s v="BYP-16005-016"/>
    <x v="660"/>
    <x v="3"/>
    <n v="1"/>
    <x v="1"/>
    <s v="01474-63436-TP"/>
    <s v="R-M-2.5"/>
    <n v="5"/>
    <x v="858"/>
    <s v="rcuttspy@techcrunch.com"/>
    <x v="0"/>
    <x v="0"/>
    <s v="M"/>
    <x v="2"/>
    <n v="22.884999999999998"/>
    <n v="114.42499999999998"/>
    <x v="1"/>
  </r>
  <r>
    <s v="LWS-13938-905"/>
    <x v="661"/>
    <x v="11"/>
    <n v="18"/>
    <x v="3"/>
    <s v="90533-82440-EE"/>
    <s v="A-M-2.5"/>
    <n v="6"/>
    <x v="859"/>
    <s v="mdelvespz@nature.com"/>
    <x v="0"/>
    <x v="2"/>
    <s v="M"/>
    <x v="2"/>
    <n v="25.874999999999996"/>
    <n v="155.24999999999997"/>
    <x v="0"/>
  </r>
  <r>
    <s v="OLH-95722-362"/>
    <x v="662"/>
    <x v="7"/>
    <n v="24"/>
    <x v="1"/>
    <s v="48553-69225-VX"/>
    <s v="L-D-0.5"/>
    <n v="3"/>
    <x v="860"/>
    <s v="dgrittonq0@nydailynews.com"/>
    <x v="0"/>
    <x v="3"/>
    <s v="D"/>
    <x v="1"/>
    <n v="7.77"/>
    <n v="23.31"/>
    <x v="0"/>
  </r>
  <r>
    <s v="OLH-95722-362"/>
    <x v="662"/>
    <x v="7"/>
    <n v="24"/>
    <x v="1"/>
    <s v="48553-69225-VX"/>
    <s v="R-M-2.5"/>
    <n v="4"/>
    <x v="860"/>
    <s v="dgrittonq0@nydailynews.com"/>
    <x v="0"/>
    <x v="0"/>
    <s v="M"/>
    <x v="2"/>
    <n v="22.884999999999998"/>
    <n v="91.539999999999992"/>
    <x v="0"/>
  </r>
  <r>
    <s v="KCW-50949-318"/>
    <x v="184"/>
    <x v="9"/>
    <n v="30"/>
    <x v="0"/>
    <s v="52374-27313-IV"/>
    <s v="E-L-1"/>
    <n v="5"/>
    <x v="861"/>
    <s v="dgutq2@umich.edu"/>
    <x v="0"/>
    <x v="1"/>
    <s v="L"/>
    <x v="0"/>
    <n v="14.85"/>
    <n v="74.25"/>
    <x v="0"/>
  </r>
  <r>
    <s v="JGZ-16947-591"/>
    <x v="663"/>
    <x v="10"/>
    <n v="2"/>
    <x v="1"/>
    <s v="14264-41252-SL"/>
    <s v="L-L-0.2"/>
    <n v="6"/>
    <x v="862"/>
    <s v="wpummeryq3@topsy.com"/>
    <x v="0"/>
    <x v="3"/>
    <s v="L"/>
    <x v="3"/>
    <n v="4.7549999999999999"/>
    <n v="28.53"/>
    <x v="1"/>
  </r>
  <r>
    <s v="LXS-63326-144"/>
    <x v="334"/>
    <x v="5"/>
    <n v="16"/>
    <x v="1"/>
    <s v="35367-50483-AR"/>
    <s v="R-L-0.5"/>
    <n v="2"/>
    <x v="863"/>
    <s v="gsiudaq4@nytimes.com"/>
    <x v="0"/>
    <x v="0"/>
    <s v="L"/>
    <x v="1"/>
    <n v="7.169999999999999"/>
    <n v="14.339999999999998"/>
    <x v="0"/>
  </r>
  <r>
    <s v="CZG-86544-655"/>
    <x v="664"/>
    <x v="8"/>
    <n v="23"/>
    <x v="2"/>
    <s v="69443-77665-QW"/>
    <s v="A-L-0.5"/>
    <n v="2"/>
    <x v="864"/>
    <s v="hcrowneq5@wufoo.com"/>
    <x v="1"/>
    <x v="2"/>
    <s v="L"/>
    <x v="1"/>
    <n v="7.77"/>
    <n v="15.54"/>
    <x v="0"/>
  </r>
  <r>
    <s v="WFV-88138-247"/>
    <x v="24"/>
    <x v="0"/>
    <n v="25"/>
    <x v="1"/>
    <s v="63411-51758-QC"/>
    <s v="R-L-1"/>
    <n v="3"/>
    <x v="865"/>
    <s v="vpawseyq6@tiny.cc"/>
    <x v="0"/>
    <x v="0"/>
    <s v="L"/>
    <x v="0"/>
    <n v="11.95"/>
    <n v="35.849999999999994"/>
    <x v="1"/>
  </r>
  <r>
    <s v="RFG-28227-288"/>
    <x v="12"/>
    <x v="1"/>
    <n v="7"/>
    <x v="2"/>
    <s v="68605-21835-UF"/>
    <s v="A-L-0.5"/>
    <n v="6"/>
    <x v="866"/>
    <s v="awaterhouseq7@istockphoto.com"/>
    <x v="0"/>
    <x v="2"/>
    <s v="L"/>
    <x v="1"/>
    <n v="7.77"/>
    <n v="46.62"/>
    <x v="1"/>
  </r>
  <r>
    <s v="QAK-77286-758"/>
    <x v="105"/>
    <x v="3"/>
    <n v="11"/>
    <x v="3"/>
    <s v="34786-30419-XY"/>
    <s v="R-L-0.5"/>
    <n v="5"/>
    <x v="867"/>
    <s v="fhaughianq8@1688.com"/>
    <x v="0"/>
    <x v="0"/>
    <s v="L"/>
    <x v="1"/>
    <n v="7.169999999999999"/>
    <n v="35.849999999999994"/>
    <x v="1"/>
  </r>
  <r>
    <s v="CZD-56716-840"/>
    <x v="665"/>
    <x v="10"/>
    <n v="28"/>
    <x v="0"/>
    <s v="15456-29250-RU"/>
    <s v="L-D-2.5"/>
    <n v="4"/>
    <x v="868"/>
    <n v="0"/>
    <x v="0"/>
    <x v="3"/>
    <s v="D"/>
    <x v="2"/>
    <n v="29.784999999999997"/>
    <n v="119.13999999999999"/>
    <x v="1"/>
  </r>
  <r>
    <s v="UBI-59229-277"/>
    <x v="44"/>
    <x v="0"/>
    <n v="11"/>
    <x v="0"/>
    <s v="00886-35803-FG"/>
    <s v="L-D-0.5"/>
    <n v="3"/>
    <x v="869"/>
    <n v="0"/>
    <x v="0"/>
    <x v="3"/>
    <s v="D"/>
    <x v="1"/>
    <n v="7.77"/>
    <n v="23.31"/>
    <x v="1"/>
  </r>
  <r>
    <s v="WJJ-37489-898"/>
    <x v="171"/>
    <x v="8"/>
    <n v="8"/>
    <x v="1"/>
    <s v="31599-82152-AD"/>
    <s v="A-M-1"/>
    <n v="1"/>
    <x v="870"/>
    <s v="rfaltinqb@topsy.com"/>
    <x v="1"/>
    <x v="2"/>
    <s v="M"/>
    <x v="0"/>
    <n v="11.25"/>
    <n v="11.25"/>
    <x v="1"/>
  </r>
  <r>
    <s v="ORX-57454-917"/>
    <x v="328"/>
    <x v="0"/>
    <n v="6"/>
    <x v="1"/>
    <s v="76209-39601-ZR"/>
    <s v="E-D-2.5"/>
    <n v="3"/>
    <x v="871"/>
    <s v="gcheekeqc@sitemeter.com"/>
    <x v="2"/>
    <x v="1"/>
    <s v="D"/>
    <x v="2"/>
    <n v="27.945"/>
    <n v="83.835000000000008"/>
    <x v="0"/>
  </r>
  <r>
    <s v="GRB-68838-629"/>
    <x v="648"/>
    <x v="0"/>
    <n v="10"/>
    <x v="1"/>
    <s v="15064-65241-HB"/>
    <s v="R-L-2.5"/>
    <n v="4"/>
    <x v="872"/>
    <s v="grattqd@phpbb.com"/>
    <x v="1"/>
    <x v="0"/>
    <s v="L"/>
    <x v="2"/>
    <n v="27.484999999999996"/>
    <n v="109.93999999999998"/>
    <x v="1"/>
  </r>
  <r>
    <s v="SHT-04865-419"/>
    <x v="666"/>
    <x v="5"/>
    <n v="22"/>
    <x v="2"/>
    <s v="69215-90789-DL"/>
    <s v="R-L-0.2"/>
    <n v="4"/>
    <x v="873"/>
    <n v="0"/>
    <x v="0"/>
    <x v="0"/>
    <s v="L"/>
    <x v="3"/>
    <n v="3.5849999999999995"/>
    <n v="14.339999999999998"/>
    <x v="0"/>
  </r>
  <r>
    <s v="UQI-28177-865"/>
    <x v="577"/>
    <x v="0"/>
    <n v="18"/>
    <x v="3"/>
    <s v="04317-46176-TB"/>
    <s v="R-L-0.2"/>
    <n v="6"/>
    <x v="874"/>
    <s v="ieberleinqf@hc360.com"/>
    <x v="0"/>
    <x v="0"/>
    <s v="L"/>
    <x v="3"/>
    <n v="3.5849999999999995"/>
    <n v="21.509999999999998"/>
    <x v="1"/>
  </r>
  <r>
    <s v="OIB-13664-879"/>
    <x v="114"/>
    <x v="3"/>
    <n v="31"/>
    <x v="1"/>
    <s v="04713-57765-KR"/>
    <s v="A-M-1"/>
    <n v="2"/>
    <x v="875"/>
    <s v="jdrengqg@uiuc.edu"/>
    <x v="1"/>
    <x v="2"/>
    <s v="M"/>
    <x v="0"/>
    <n v="11.25"/>
    <n v="22.5"/>
    <x v="0"/>
  </r>
  <r>
    <s v="PJS-30996-485"/>
    <x v="4"/>
    <x v="4"/>
    <n v="21"/>
    <x v="2"/>
    <s v="86579-92122-OC"/>
    <s v="A-L-0.2"/>
    <n v="1"/>
    <x v="857"/>
    <n v="0"/>
    <x v="0"/>
    <x v="2"/>
    <s v="L"/>
    <x v="3"/>
    <n v="3.8849999999999998"/>
    <n v="3.8849999999999998"/>
    <x v="2"/>
  </r>
  <r>
    <s v="HEL-86709-449"/>
    <x v="667"/>
    <x v="1"/>
    <n v="10"/>
    <x v="2"/>
    <s v="86579-92122-OC"/>
    <s v="E-D-2.5"/>
    <n v="1"/>
    <x v="857"/>
    <n v="0"/>
    <x v="0"/>
    <x v="1"/>
    <s v="D"/>
    <x v="2"/>
    <n v="27.945"/>
    <n v="27.945"/>
    <x v="2"/>
  </r>
  <r>
    <s v="NCH-55389-562"/>
    <x v="110"/>
    <x v="8"/>
    <n v="27"/>
    <x v="0"/>
    <s v="86579-92122-OC"/>
    <s v="E-L-2.5"/>
    <n v="5"/>
    <x v="857"/>
    <n v="0"/>
    <x v="0"/>
    <x v="1"/>
    <s v="L"/>
    <x v="2"/>
    <n v="34.154999999999994"/>
    <n v="170.77499999999998"/>
    <x v="2"/>
  </r>
  <r>
    <s v="NCH-55389-562"/>
    <x v="110"/>
    <x v="8"/>
    <n v="27"/>
    <x v="0"/>
    <s v="86579-92122-OC"/>
    <s v="R-L-2.5"/>
    <n v="2"/>
    <x v="857"/>
    <n v="0"/>
    <x v="0"/>
    <x v="0"/>
    <s v="L"/>
    <x v="2"/>
    <n v="27.484999999999996"/>
    <n v="54.969999999999992"/>
    <x v="2"/>
  </r>
  <r>
    <s v="NCH-55389-562"/>
    <x v="110"/>
    <x v="8"/>
    <n v="27"/>
    <x v="0"/>
    <s v="86579-92122-OC"/>
    <s v="E-L-1"/>
    <n v="1"/>
    <x v="857"/>
    <n v="0"/>
    <x v="0"/>
    <x v="1"/>
    <s v="L"/>
    <x v="0"/>
    <n v="14.85"/>
    <n v="14.85"/>
    <x v="2"/>
  </r>
  <r>
    <s v="NCH-55389-562"/>
    <x v="110"/>
    <x v="8"/>
    <n v="27"/>
    <x v="0"/>
    <s v="86579-92122-OC"/>
    <s v="A-L-0.2"/>
    <n v="2"/>
    <x v="857"/>
    <n v="0"/>
    <x v="0"/>
    <x v="2"/>
    <s v="L"/>
    <x v="3"/>
    <n v="3.8849999999999998"/>
    <n v="7.77"/>
    <x v="2"/>
  </r>
  <r>
    <s v="GUG-45603-775"/>
    <x v="668"/>
    <x v="10"/>
    <n v="6"/>
    <x v="2"/>
    <s v="40959-32642-DN"/>
    <s v="L-L-0.2"/>
    <n v="5"/>
    <x v="876"/>
    <s v="rstrathernqn@devhub.com"/>
    <x v="0"/>
    <x v="3"/>
    <s v="L"/>
    <x v="3"/>
    <n v="4.7549999999999999"/>
    <n v="23.774999999999999"/>
    <x v="0"/>
  </r>
  <r>
    <s v="KJB-98240-098"/>
    <x v="422"/>
    <x v="4"/>
    <n v="30"/>
    <x v="2"/>
    <s v="77746-08153-PM"/>
    <s v="L-L-1"/>
    <n v="5"/>
    <x v="877"/>
    <s v="cmiguelqo@exblog.jp"/>
    <x v="0"/>
    <x v="3"/>
    <s v="L"/>
    <x v="0"/>
    <n v="15.85"/>
    <n v="79.25"/>
    <x v="0"/>
  </r>
  <r>
    <s v="JMS-48374-462"/>
    <x v="669"/>
    <x v="11"/>
    <n v="23"/>
    <x v="3"/>
    <s v="49667-96708-JL"/>
    <s v="A-D-2.5"/>
    <n v="2"/>
    <x v="878"/>
    <n v="0"/>
    <x v="0"/>
    <x v="2"/>
    <s v="D"/>
    <x v="2"/>
    <n v="22.884999999999998"/>
    <n v="45.769999999999996"/>
    <x v="0"/>
  </r>
  <r>
    <s v="YIT-15877-117"/>
    <x v="670"/>
    <x v="8"/>
    <n v="13"/>
    <x v="2"/>
    <s v="24155-79322-EQ"/>
    <s v="R-D-1"/>
    <n v="1"/>
    <x v="879"/>
    <s v="mrocksqq@exblog.jp"/>
    <x v="1"/>
    <x v="0"/>
    <s v="D"/>
    <x v="0"/>
    <n v="8.9499999999999993"/>
    <n v="8.9499999999999993"/>
    <x v="0"/>
  </r>
  <r>
    <s v="YVK-82679-655"/>
    <x v="341"/>
    <x v="4"/>
    <n v="7"/>
    <x v="1"/>
    <s v="95342-88311-SF"/>
    <s v="R-M-0.5"/>
    <n v="4"/>
    <x v="880"/>
    <s v="yburrellsqr@vinaora.com"/>
    <x v="0"/>
    <x v="0"/>
    <s v="M"/>
    <x v="1"/>
    <n v="5.97"/>
    <n v="23.88"/>
    <x v="0"/>
  </r>
  <r>
    <s v="TYH-81940-054"/>
    <x v="671"/>
    <x v="10"/>
    <n v="4"/>
    <x v="3"/>
    <s v="69374-08133-RI"/>
    <s v="E-L-0.2"/>
    <n v="5"/>
    <x v="881"/>
    <s v="cgoodrumqs@goodreads.com"/>
    <x v="0"/>
    <x v="1"/>
    <s v="L"/>
    <x v="3"/>
    <n v="4.4550000000000001"/>
    <n v="22.274999999999999"/>
    <x v="1"/>
  </r>
  <r>
    <s v="HTY-30660-254"/>
    <x v="672"/>
    <x v="0"/>
    <n v="16"/>
    <x v="0"/>
    <s v="83844-95908-RX"/>
    <s v="R-M-1"/>
    <n v="3"/>
    <x v="882"/>
    <s v="jjefferysqt@blog.com"/>
    <x v="0"/>
    <x v="0"/>
    <s v="M"/>
    <x v="0"/>
    <n v="9.9499999999999993"/>
    <n v="29.849999999999998"/>
    <x v="0"/>
  </r>
  <r>
    <s v="GPW-43956-761"/>
    <x v="673"/>
    <x v="4"/>
    <n v="26"/>
    <x v="0"/>
    <s v="09667-09231-YM"/>
    <s v="E-L-0.5"/>
    <n v="6"/>
    <x v="883"/>
    <s v="bwardellqu@adobe.com"/>
    <x v="0"/>
    <x v="1"/>
    <s v="L"/>
    <x v="1"/>
    <n v="8.91"/>
    <n v="53.46"/>
    <x v="0"/>
  </r>
  <r>
    <s v="DWY-56352-412"/>
    <x v="674"/>
    <x v="10"/>
    <n v="19"/>
    <x v="1"/>
    <s v="55427-08059-DF"/>
    <s v="R-D-0.2"/>
    <n v="1"/>
    <x v="884"/>
    <s v="zwalisiakqv@ucsd.edu"/>
    <x v="1"/>
    <x v="0"/>
    <s v="D"/>
    <x v="3"/>
    <n v="2.6849999999999996"/>
    <n v="2.6849999999999996"/>
    <x v="0"/>
  </r>
  <r>
    <s v="PUH-55647-976"/>
    <x v="675"/>
    <x v="6"/>
    <n v="22"/>
    <x v="2"/>
    <s v="06624-54037-BQ"/>
    <s v="R-M-0.2"/>
    <n v="2"/>
    <x v="885"/>
    <s v="wleopoldqw@blogspot.com"/>
    <x v="0"/>
    <x v="0"/>
    <s v="M"/>
    <x v="3"/>
    <n v="2.9849999999999999"/>
    <n v="5.97"/>
    <x v="1"/>
  </r>
  <r>
    <s v="DTB-71371-705"/>
    <x v="539"/>
    <x v="2"/>
    <n v="3"/>
    <x v="0"/>
    <s v="48544-90737-AZ"/>
    <s v="L-D-1"/>
    <n v="1"/>
    <x v="886"/>
    <s v="cshaldersqx@cisco.com"/>
    <x v="0"/>
    <x v="3"/>
    <s v="D"/>
    <x v="0"/>
    <n v="12.95"/>
    <n v="12.95"/>
    <x v="0"/>
  </r>
  <r>
    <s v="ZDC-64769-740"/>
    <x v="676"/>
    <x v="0"/>
    <n v="21"/>
    <x v="0"/>
    <s v="79463-01597-FQ"/>
    <s v="E-M-0.5"/>
    <n v="1"/>
    <x v="887"/>
    <n v="0"/>
    <x v="0"/>
    <x v="1"/>
    <s v="M"/>
    <x v="1"/>
    <n v="8.25"/>
    <n v="8.25"/>
    <x v="1"/>
  </r>
  <r>
    <s v="TED-81959-419"/>
    <x v="677"/>
    <x v="3"/>
    <n v="26"/>
    <x v="0"/>
    <s v="27702-50024-XC"/>
    <s v="A-L-2.5"/>
    <n v="5"/>
    <x v="888"/>
    <s v="nfurberqz@jugem.jp"/>
    <x v="0"/>
    <x v="2"/>
    <s v="L"/>
    <x v="2"/>
    <n v="29.784999999999997"/>
    <n v="148.92499999999998"/>
    <x v="1"/>
  </r>
  <r>
    <s v="FDO-25756-141"/>
    <x v="629"/>
    <x v="3"/>
    <n v="3"/>
    <x v="1"/>
    <s v="57360-46846-NS"/>
    <s v="A-L-2.5"/>
    <n v="3"/>
    <x v="889"/>
    <n v="0"/>
    <x v="1"/>
    <x v="2"/>
    <s v="L"/>
    <x v="2"/>
    <n v="29.784999999999997"/>
    <n v="89.35499999999999"/>
    <x v="0"/>
  </r>
  <r>
    <s v="HKN-31467-517"/>
    <x v="662"/>
    <x v="7"/>
    <n v="24"/>
    <x v="1"/>
    <s v="84045-66771-SL"/>
    <s v="L-M-1"/>
    <n v="6"/>
    <x v="890"/>
    <s v="ckeaver1@ucoz.com"/>
    <x v="0"/>
    <x v="3"/>
    <s v="M"/>
    <x v="0"/>
    <n v="14.55"/>
    <n v="87.300000000000011"/>
    <x v="1"/>
  </r>
  <r>
    <s v="POF-29666-012"/>
    <x v="102"/>
    <x v="8"/>
    <n v="1"/>
    <x v="0"/>
    <s v="46885-00260-TL"/>
    <s v="R-D-0.5"/>
    <n v="1"/>
    <x v="891"/>
    <s v="sroseboroughr2@virginia.edu"/>
    <x v="0"/>
    <x v="0"/>
    <s v="D"/>
    <x v="1"/>
    <n v="5.3699999999999992"/>
    <n v="5.3699999999999992"/>
    <x v="0"/>
  </r>
  <r>
    <s v="IRX-59256-644"/>
    <x v="678"/>
    <x v="9"/>
    <n v="8"/>
    <x v="1"/>
    <s v="96446-62142-EN"/>
    <s v="A-D-0.2"/>
    <n v="3"/>
    <x v="892"/>
    <s v="ckingwellr3@squarespace.com"/>
    <x v="1"/>
    <x v="2"/>
    <s v="D"/>
    <x v="3"/>
    <n v="2.9849999999999999"/>
    <n v="8.9550000000000001"/>
    <x v="0"/>
  </r>
  <r>
    <s v="LTN-89139-350"/>
    <x v="679"/>
    <x v="1"/>
    <n v="27"/>
    <x v="0"/>
    <s v="07756-71018-GU"/>
    <s v="R-L-2.5"/>
    <n v="5"/>
    <x v="893"/>
    <s v="kcantor4@gmpg.org"/>
    <x v="0"/>
    <x v="0"/>
    <s v="L"/>
    <x v="2"/>
    <n v="27.484999999999996"/>
    <n v="137.42499999999998"/>
    <x v="0"/>
  </r>
  <r>
    <s v="TXF-79780-017"/>
    <x v="112"/>
    <x v="2"/>
    <n v="14"/>
    <x v="3"/>
    <s v="92048-47813-QB"/>
    <s v="R-L-1"/>
    <n v="5"/>
    <x v="894"/>
    <s v="mblakemorer5@nsw.gov.au"/>
    <x v="0"/>
    <x v="0"/>
    <s v="L"/>
    <x v="0"/>
    <n v="11.95"/>
    <n v="59.75"/>
    <x v="1"/>
  </r>
  <r>
    <s v="ALM-80762-974"/>
    <x v="55"/>
    <x v="6"/>
    <n v="23"/>
    <x v="3"/>
    <s v="84045-66771-SL"/>
    <s v="A-L-0.5"/>
    <n v="3"/>
    <x v="890"/>
    <s v="ckeaver1@ucoz.com"/>
    <x v="0"/>
    <x v="2"/>
    <s v="L"/>
    <x v="1"/>
    <n v="7.77"/>
    <n v="23.31"/>
    <x v="2"/>
  </r>
  <r>
    <s v="NXF-15738-707"/>
    <x v="680"/>
    <x v="4"/>
    <n v="26"/>
    <x v="3"/>
    <s v="28699-16256-XV"/>
    <s v="R-D-0.5"/>
    <n v="2"/>
    <x v="895"/>
    <n v="0"/>
    <x v="0"/>
    <x v="0"/>
    <s v="D"/>
    <x v="1"/>
    <n v="5.3699999999999992"/>
    <n v="10.739999999999998"/>
    <x v="1"/>
  </r>
  <r>
    <s v="MVV-19034-198"/>
    <x v="94"/>
    <x v="5"/>
    <n v="31"/>
    <x v="3"/>
    <s v="98476-63654-CG"/>
    <s v="E-D-2.5"/>
    <n v="6"/>
    <x v="896"/>
    <n v="0"/>
    <x v="0"/>
    <x v="1"/>
    <s v="D"/>
    <x v="2"/>
    <n v="27.945"/>
    <n v="167.67000000000002"/>
    <x v="0"/>
  </r>
  <r>
    <s v="KUX-19632-830"/>
    <x v="160"/>
    <x v="2"/>
    <n v="20"/>
    <x v="1"/>
    <s v="55409-07759-YG"/>
    <s v="E-D-0.2"/>
    <n v="6"/>
    <x v="897"/>
    <s v="cbernardotr9@wix.com"/>
    <x v="0"/>
    <x v="1"/>
    <s v="D"/>
    <x v="3"/>
    <n v="3.645"/>
    <n v="21.87"/>
    <x v="0"/>
  </r>
  <r>
    <s v="SNZ-44595-152"/>
    <x v="681"/>
    <x v="3"/>
    <n v="12"/>
    <x v="2"/>
    <s v="06136-65250-PG"/>
    <s v="R-L-1"/>
    <n v="2"/>
    <x v="898"/>
    <s v="kkemeryra@t.co"/>
    <x v="0"/>
    <x v="0"/>
    <s v="L"/>
    <x v="0"/>
    <n v="11.95"/>
    <n v="23.9"/>
    <x v="0"/>
  </r>
  <r>
    <s v="GQA-37241-629"/>
    <x v="502"/>
    <x v="4"/>
    <n v="1"/>
    <x v="3"/>
    <s v="08405-33165-BS"/>
    <s v="A-M-0.2"/>
    <n v="2"/>
    <x v="899"/>
    <s v="fparlotrb@forbes.com"/>
    <x v="0"/>
    <x v="2"/>
    <s v="M"/>
    <x v="3"/>
    <n v="3.375"/>
    <n v="6.75"/>
    <x v="0"/>
  </r>
  <r>
    <s v="WVV-79948-067"/>
    <x v="682"/>
    <x v="4"/>
    <n v="18"/>
    <x v="1"/>
    <s v="66070-30559-WI"/>
    <s v="E-M-2.5"/>
    <n v="1"/>
    <x v="900"/>
    <s v="rcheakrc@tripadvisor.com"/>
    <x v="1"/>
    <x v="1"/>
    <s v="M"/>
    <x v="2"/>
    <n v="31.624999999999996"/>
    <n v="31.624999999999996"/>
    <x v="0"/>
  </r>
  <r>
    <s v="LHX-81117-166"/>
    <x v="683"/>
    <x v="9"/>
    <n v="31"/>
    <x v="1"/>
    <s v="01282-28364-RZ"/>
    <s v="R-L-1"/>
    <n v="4"/>
    <x v="901"/>
    <s v="kogeneayrd@utexas.edu"/>
    <x v="0"/>
    <x v="0"/>
    <s v="L"/>
    <x v="0"/>
    <n v="11.95"/>
    <n v="47.8"/>
    <x v="1"/>
  </r>
  <r>
    <s v="GCD-75444-320"/>
    <x v="594"/>
    <x v="5"/>
    <n v="4"/>
    <x v="3"/>
    <s v="51277-93873-RP"/>
    <s v="L-M-2.5"/>
    <n v="1"/>
    <x v="902"/>
    <s v="cayrere@symantec.com"/>
    <x v="0"/>
    <x v="3"/>
    <s v="M"/>
    <x v="2"/>
    <n v="33.464999999999996"/>
    <n v="33.464999999999996"/>
    <x v="1"/>
  </r>
  <r>
    <s v="SGA-30059-217"/>
    <x v="389"/>
    <x v="10"/>
    <n v="20"/>
    <x v="1"/>
    <s v="84405-83364-DG"/>
    <s v="A-D-0.5"/>
    <n v="5"/>
    <x v="903"/>
    <s v="lkynetonrf@macromedia.com"/>
    <x v="2"/>
    <x v="2"/>
    <s v="D"/>
    <x v="1"/>
    <n v="5.97"/>
    <n v="29.849999999999998"/>
    <x v="0"/>
  </r>
  <r>
    <s v="GNL-98714-885"/>
    <x v="583"/>
    <x v="6"/>
    <n v="7"/>
    <x v="3"/>
    <s v="83731-53280-YC"/>
    <s v="R-M-1"/>
    <n v="3"/>
    <x v="904"/>
    <n v="0"/>
    <x v="2"/>
    <x v="0"/>
    <s v="M"/>
    <x v="0"/>
    <n v="9.9499999999999993"/>
    <n v="29.849999999999998"/>
    <x v="0"/>
  </r>
  <r>
    <s v="OQA-93249-841"/>
    <x v="647"/>
    <x v="8"/>
    <n v="5"/>
    <x v="0"/>
    <s v="03917-13632-KC"/>
    <s v="A-M-2.5"/>
    <n v="6"/>
    <x v="905"/>
    <n v="0"/>
    <x v="0"/>
    <x v="2"/>
    <s v="M"/>
    <x v="2"/>
    <n v="25.874999999999996"/>
    <n v="155.24999999999997"/>
    <x v="0"/>
  </r>
  <r>
    <s v="DUV-12075-132"/>
    <x v="366"/>
    <x v="1"/>
    <n v="6"/>
    <x v="2"/>
    <s v="62494-09113-RP"/>
    <s v="E-D-0.2"/>
    <n v="5"/>
    <x v="906"/>
    <n v="0"/>
    <x v="0"/>
    <x v="1"/>
    <s v="D"/>
    <x v="3"/>
    <n v="3.645"/>
    <n v="18.225000000000001"/>
    <x v="1"/>
  </r>
  <r>
    <s v="DUV-12075-132"/>
    <x v="366"/>
    <x v="1"/>
    <n v="6"/>
    <x v="2"/>
    <s v="62494-09113-RP"/>
    <s v="L-D-0.5"/>
    <n v="2"/>
    <x v="906"/>
    <n v="0"/>
    <x v="0"/>
    <x v="3"/>
    <s v="D"/>
    <x v="1"/>
    <n v="7.77"/>
    <n v="15.54"/>
    <x v="1"/>
  </r>
  <r>
    <s v="KPO-24942-184"/>
    <x v="684"/>
    <x v="6"/>
    <n v="21"/>
    <x v="1"/>
    <s v="70567-65133-CN"/>
    <s v="L-L-2.5"/>
    <n v="3"/>
    <x v="907"/>
    <n v="0"/>
    <x v="1"/>
    <x v="3"/>
    <s v="L"/>
    <x v="2"/>
    <n v="36.454999999999998"/>
    <n v="109.36499999999999"/>
    <x v="1"/>
  </r>
  <r>
    <s v="SRJ-79353-838"/>
    <x v="506"/>
    <x v="9"/>
    <n v="19"/>
    <x v="1"/>
    <s v="77869-81373-AY"/>
    <s v="A-L-1"/>
    <n v="6"/>
    <x v="908"/>
    <n v="0"/>
    <x v="0"/>
    <x v="2"/>
    <s v="L"/>
    <x v="0"/>
    <n v="12.95"/>
    <n v="77.699999999999989"/>
    <x v="1"/>
  </r>
  <r>
    <s v="XBV-40336-071"/>
    <x v="685"/>
    <x v="10"/>
    <n v="17"/>
    <x v="1"/>
    <s v="38536-98293-JZ"/>
    <s v="A-D-0.2"/>
    <n v="3"/>
    <x v="909"/>
    <n v="0"/>
    <x v="1"/>
    <x v="2"/>
    <s v="D"/>
    <x v="3"/>
    <n v="2.9849999999999999"/>
    <n v="8.9550000000000001"/>
    <x v="1"/>
  </r>
  <r>
    <s v="RLM-96511-467"/>
    <x v="191"/>
    <x v="4"/>
    <n v="6"/>
    <x v="3"/>
    <s v="43014-53743-XK"/>
    <s v="R-L-2.5"/>
    <n v="1"/>
    <x v="910"/>
    <s v="jtewelsonrn@samsung.com"/>
    <x v="0"/>
    <x v="0"/>
    <s v="L"/>
    <x v="2"/>
    <n v="27.484999999999996"/>
    <n v="27.484999999999996"/>
    <x v="1"/>
  </r>
  <r>
    <s v="AEZ-13242-456"/>
    <x v="686"/>
    <x v="5"/>
    <n v="4"/>
    <x v="2"/>
    <s v="62494-09113-RP"/>
    <s v="R-M-0.5"/>
    <n v="5"/>
    <x v="906"/>
    <n v="0"/>
    <x v="0"/>
    <x v="0"/>
    <s v="M"/>
    <x v="1"/>
    <n v="5.97"/>
    <n v="29.849999999999998"/>
    <x v="1"/>
  </r>
  <r>
    <s v="UME-75640-698"/>
    <x v="687"/>
    <x v="7"/>
    <n v="11"/>
    <x v="0"/>
    <s v="62494-09113-RP"/>
    <s v="A-M-0.5"/>
    <n v="4"/>
    <x v="906"/>
    <n v="0"/>
    <x v="0"/>
    <x v="2"/>
    <s v="M"/>
    <x v="1"/>
    <n v="6.75"/>
    <n v="27"/>
    <x v="1"/>
  </r>
  <r>
    <s v="GJC-66474-557"/>
    <x v="629"/>
    <x v="3"/>
    <n v="3"/>
    <x v="1"/>
    <s v="64965-78386-MY"/>
    <s v="A-D-1"/>
    <n v="1"/>
    <x v="911"/>
    <s v="njennyrq@bigcartel.com"/>
    <x v="0"/>
    <x v="2"/>
    <s v="D"/>
    <x v="0"/>
    <n v="9.9499999999999993"/>
    <n v="9.9499999999999993"/>
    <x v="1"/>
  </r>
  <r>
    <s v="IRV-20769-219"/>
    <x v="688"/>
    <x v="7"/>
    <n v="15"/>
    <x v="3"/>
    <s v="77131-58092-GE"/>
    <s v="E-M-0.2"/>
    <n v="3"/>
    <x v="912"/>
    <n v="0"/>
    <x v="2"/>
    <x v="1"/>
    <s v="M"/>
    <x v="3"/>
    <n v="4.125"/>
    <n v="12.37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5388090-5764-4B32-824A-2A7C76B89FA7}" name="PivotTable1" cacheId="0" applyNumberFormats="0" applyBorderFormats="0" applyFontFormats="0" applyPatternFormats="0" applyAlignmentFormats="0" applyWidthHeightFormats="1" dataCaption="Values" updatedVersion="7" minRefreshableVersion="5" showDrill="0" useAutoFormatting="1" itemPrintTitles="1" createdVersion="8" indent="0" compact="0" compactData="0" multipleFieldFilters="0" chartFormat="14">
  <location ref="A3:G48" firstHeaderRow="1" firstDataRow="2" firstDataCol="2"/>
  <pivotFields count="17">
    <pivotField compact="0" outline="0" showAll="0"/>
    <pivotField compact="0" numFmtId="166"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axis="axisRow" compact="0" outline="0" showAll="0">
      <items count="13">
        <item x="4"/>
        <item x="10"/>
        <item x="6"/>
        <item x="8"/>
        <item x="5"/>
        <item x="1"/>
        <item x="2"/>
        <item x="3"/>
        <item x="0"/>
        <item x="7"/>
        <item x="11"/>
        <item x="9"/>
        <item t="default"/>
      </items>
    </pivotField>
    <pivotField compact="0" outline="0" showAll="0"/>
    <pivotField axis="axisRow" compact="0" outline="0" showAll="0">
      <items count="5">
        <item x="0"/>
        <item x="3"/>
        <item x="1"/>
        <item x="2"/>
        <item t="default"/>
      </items>
    </pivotField>
    <pivotField compact="0" outline="0" showAll="0"/>
    <pivotField compact="0" outline="0" showAll="0"/>
    <pivotField compact="0" outline="0" showAll="0"/>
    <pivotField compact="0" outline="0" showAll="0"/>
    <pivotField compact="0" outline="0" showAll="0"/>
    <pivotField compact="0" outline="0" showAll="0">
      <items count="4">
        <item x="1"/>
        <item h="1" x="2"/>
        <item h="1" x="0"/>
        <item t="default"/>
      </items>
    </pivotField>
    <pivotField axis="axisCol" compact="0" outline="0" showAll="0">
      <items count="5">
        <item x="2"/>
        <item x="1"/>
        <item x="3"/>
        <item x="0"/>
        <item t="default"/>
      </items>
    </pivotField>
    <pivotField compact="0" outline="0" showAll="0"/>
    <pivotField compact="0" outline="0" showAll="0">
      <items count="5">
        <item x="3"/>
        <item x="1"/>
        <item x="0"/>
        <item x="2"/>
        <item t="default"/>
      </items>
    </pivotField>
    <pivotField compact="0" numFmtId="165" outline="0" showAll="0"/>
    <pivotField dataField="1" compact="0" numFmtId="165" outline="0" showAll="0"/>
    <pivotField compact="0" outline="0" showAll="0">
      <items count="4">
        <item h="1" x="1"/>
        <item x="0"/>
        <item h="1" x="2"/>
        <item t="default"/>
      </items>
    </pivotField>
  </pivotFields>
  <rowFields count="2">
    <field x="4"/>
    <field x="2"/>
  </rowFields>
  <rowItems count="44">
    <i>
      <x/>
      <x v="1"/>
    </i>
    <i r="1">
      <x v="3"/>
    </i>
    <i r="1">
      <x v="4"/>
    </i>
    <i r="1">
      <x v="5"/>
    </i>
    <i r="1">
      <x v="6"/>
    </i>
    <i r="1">
      <x v="7"/>
    </i>
    <i r="1">
      <x v="8"/>
    </i>
    <i r="1">
      <x v="9"/>
    </i>
    <i r="1">
      <x v="10"/>
    </i>
    <i r="1">
      <x v="11"/>
    </i>
    <i t="default">
      <x/>
    </i>
    <i>
      <x v="1"/>
      <x/>
    </i>
    <i r="1">
      <x v="1"/>
    </i>
    <i r="1">
      <x v="2"/>
    </i>
    <i r="1">
      <x v="4"/>
    </i>
    <i r="1">
      <x v="5"/>
    </i>
    <i r="1">
      <x v="6"/>
    </i>
    <i r="1">
      <x v="7"/>
    </i>
    <i r="1">
      <x v="9"/>
    </i>
    <i r="1">
      <x v="10"/>
    </i>
    <i r="1">
      <x v="11"/>
    </i>
    <i t="default">
      <x v="1"/>
    </i>
    <i>
      <x v="2"/>
      <x/>
    </i>
    <i r="1">
      <x v="1"/>
    </i>
    <i r="1">
      <x v="2"/>
    </i>
    <i r="1">
      <x v="3"/>
    </i>
    <i r="1">
      <x v="4"/>
    </i>
    <i r="1">
      <x v="5"/>
    </i>
    <i r="1">
      <x v="6"/>
    </i>
    <i r="1">
      <x v="7"/>
    </i>
    <i r="1">
      <x v="8"/>
    </i>
    <i r="1">
      <x v="9"/>
    </i>
    <i r="1">
      <x v="10"/>
    </i>
    <i r="1">
      <x v="11"/>
    </i>
    <i t="default">
      <x v="2"/>
    </i>
    <i>
      <x v="3"/>
      <x/>
    </i>
    <i r="1">
      <x v="2"/>
    </i>
    <i r="1">
      <x v="3"/>
    </i>
    <i r="1">
      <x v="4"/>
    </i>
    <i r="1">
      <x v="5"/>
    </i>
    <i r="1">
      <x v="6"/>
    </i>
    <i r="1">
      <x v="7"/>
    </i>
    <i t="default">
      <x v="3"/>
    </i>
    <i t="grand">
      <x/>
    </i>
  </rowItems>
  <colFields count="1">
    <field x="11"/>
  </colFields>
  <colItems count="5">
    <i>
      <x/>
    </i>
    <i>
      <x v="1"/>
    </i>
    <i>
      <x v="2"/>
    </i>
    <i>
      <x v="3"/>
    </i>
    <i t="grand">
      <x/>
    </i>
  </colItems>
  <dataFields count="1">
    <dataField name="Sum of Sales" fld="15" baseField="0" baseItem="0"/>
  </dataFields>
  <formats count="2">
    <format dxfId="47">
      <pivotArea outline="0" fieldPosition="0">
        <references count="1">
          <reference field="11" count="1" selected="0">
            <x v="3"/>
          </reference>
        </references>
      </pivotArea>
    </format>
    <format dxfId="46">
      <pivotArea outline="0" fieldPosition="0">
        <references count="1">
          <reference field="11" count="1" selected="0">
            <x v="2"/>
          </reference>
        </references>
      </pivotArea>
    </format>
  </formats>
  <chartFormats count="40">
    <chartFormat chart="1" format="4" series="1">
      <pivotArea type="data" outline="0" fieldPosition="0">
        <references count="2">
          <reference field="4294967294" count="1" selected="0">
            <x v="0"/>
          </reference>
          <reference field="11" count="1" selected="0">
            <x v="0"/>
          </reference>
        </references>
      </pivotArea>
    </chartFormat>
    <chartFormat chart="1" format="5" series="1">
      <pivotArea type="data" outline="0" fieldPosition="0">
        <references count="2">
          <reference field="4294967294" count="1" selected="0">
            <x v="0"/>
          </reference>
          <reference field="11" count="1" selected="0">
            <x v="1"/>
          </reference>
        </references>
      </pivotArea>
    </chartFormat>
    <chartFormat chart="1" format="6" series="1">
      <pivotArea type="data" outline="0" fieldPosition="0">
        <references count="2">
          <reference field="4294967294" count="1" selected="0">
            <x v="0"/>
          </reference>
          <reference field="11" count="1" selected="0">
            <x v="2"/>
          </reference>
        </references>
      </pivotArea>
    </chartFormat>
    <chartFormat chart="1" format="7" series="1">
      <pivotArea type="data" outline="0" fieldPosition="0">
        <references count="2">
          <reference field="4294967294" count="1" selected="0">
            <x v="0"/>
          </reference>
          <reference field="11" count="1" selected="0">
            <x v="3"/>
          </reference>
        </references>
      </pivotArea>
    </chartFormat>
    <chartFormat chart="2" format="8" series="1">
      <pivotArea type="data" outline="0" fieldPosition="0">
        <references count="2">
          <reference field="4294967294" count="1" selected="0">
            <x v="0"/>
          </reference>
          <reference field="11" count="1" selected="0">
            <x v="0"/>
          </reference>
        </references>
      </pivotArea>
    </chartFormat>
    <chartFormat chart="2" format="9" series="1">
      <pivotArea type="data" outline="0" fieldPosition="0">
        <references count="2">
          <reference field="4294967294" count="1" selected="0">
            <x v="0"/>
          </reference>
          <reference field="11" count="1" selected="0">
            <x v="1"/>
          </reference>
        </references>
      </pivotArea>
    </chartFormat>
    <chartFormat chart="2" format="10" series="1">
      <pivotArea type="data" outline="0" fieldPosition="0">
        <references count="2">
          <reference field="4294967294" count="1" selected="0">
            <x v="0"/>
          </reference>
          <reference field="11" count="1" selected="0">
            <x v="2"/>
          </reference>
        </references>
      </pivotArea>
    </chartFormat>
    <chartFormat chart="2" format="11" series="1">
      <pivotArea type="data" outline="0" fieldPosition="0">
        <references count="2">
          <reference field="4294967294" count="1" selected="0">
            <x v="0"/>
          </reference>
          <reference field="11" count="1" selected="0">
            <x v="3"/>
          </reference>
        </references>
      </pivotArea>
    </chartFormat>
    <chartFormat chart="3" format="12" series="1">
      <pivotArea type="data" outline="0" fieldPosition="0">
        <references count="2">
          <reference field="4294967294" count="1" selected="0">
            <x v="0"/>
          </reference>
          <reference field="11" count="1" selected="0">
            <x v="0"/>
          </reference>
        </references>
      </pivotArea>
    </chartFormat>
    <chartFormat chart="3" format="13" series="1">
      <pivotArea type="data" outline="0" fieldPosition="0">
        <references count="2">
          <reference field="4294967294" count="1" selected="0">
            <x v="0"/>
          </reference>
          <reference field="11" count="1" selected="0">
            <x v="1"/>
          </reference>
        </references>
      </pivotArea>
    </chartFormat>
    <chartFormat chart="3" format="14" series="1">
      <pivotArea type="data" outline="0" fieldPosition="0">
        <references count="2">
          <reference field="4294967294" count="1" selected="0">
            <x v="0"/>
          </reference>
          <reference field="11" count="1" selected="0">
            <x v="2"/>
          </reference>
        </references>
      </pivotArea>
    </chartFormat>
    <chartFormat chart="3" format="15" series="1">
      <pivotArea type="data" outline="0" fieldPosition="0">
        <references count="2">
          <reference field="4294967294" count="1" selected="0">
            <x v="0"/>
          </reference>
          <reference field="11" count="1" selected="0">
            <x v="3"/>
          </reference>
        </references>
      </pivotArea>
    </chartFormat>
    <chartFormat chart="4" format="16" series="1">
      <pivotArea type="data" outline="0" fieldPosition="0">
        <references count="2">
          <reference field="4294967294" count="1" selected="0">
            <x v="0"/>
          </reference>
          <reference field="11" count="1" selected="0">
            <x v="0"/>
          </reference>
        </references>
      </pivotArea>
    </chartFormat>
    <chartFormat chart="4" format="17" series="1">
      <pivotArea type="data" outline="0" fieldPosition="0">
        <references count="2">
          <reference field="4294967294" count="1" selected="0">
            <x v="0"/>
          </reference>
          <reference field="11" count="1" selected="0">
            <x v="1"/>
          </reference>
        </references>
      </pivotArea>
    </chartFormat>
    <chartFormat chart="4" format="18" series="1">
      <pivotArea type="data" outline="0" fieldPosition="0">
        <references count="2">
          <reference field="4294967294" count="1" selected="0">
            <x v="0"/>
          </reference>
          <reference field="11" count="1" selected="0">
            <x v="2"/>
          </reference>
        </references>
      </pivotArea>
    </chartFormat>
    <chartFormat chart="4" format="19" series="1">
      <pivotArea type="data" outline="0" fieldPosition="0">
        <references count="2">
          <reference field="4294967294" count="1" selected="0">
            <x v="0"/>
          </reference>
          <reference field="11" count="1" selected="0">
            <x v="3"/>
          </reference>
        </references>
      </pivotArea>
    </chartFormat>
    <chartFormat chart="5" format="12" series="1">
      <pivotArea type="data" outline="0" fieldPosition="0">
        <references count="2">
          <reference field="4294967294" count="1" selected="0">
            <x v="0"/>
          </reference>
          <reference field="11" count="1" selected="0">
            <x v="0"/>
          </reference>
        </references>
      </pivotArea>
    </chartFormat>
    <chartFormat chart="5" format="13" series="1">
      <pivotArea type="data" outline="0" fieldPosition="0">
        <references count="2">
          <reference field="4294967294" count="1" selected="0">
            <x v="0"/>
          </reference>
          <reference field="11" count="1" selected="0">
            <x v="1"/>
          </reference>
        </references>
      </pivotArea>
    </chartFormat>
    <chartFormat chart="5" format="14" series="1">
      <pivotArea type="data" outline="0" fieldPosition="0">
        <references count="2">
          <reference field="4294967294" count="1" selected="0">
            <x v="0"/>
          </reference>
          <reference field="11" count="1" selected="0">
            <x v="2"/>
          </reference>
        </references>
      </pivotArea>
    </chartFormat>
    <chartFormat chart="5" format="15" series="1">
      <pivotArea type="data" outline="0" fieldPosition="0">
        <references count="2">
          <reference field="4294967294" count="1" selected="0">
            <x v="0"/>
          </reference>
          <reference field="11" count="1" selected="0">
            <x v="3"/>
          </reference>
        </references>
      </pivotArea>
    </chartFormat>
    <chartFormat chart="7" format="12" series="1">
      <pivotArea type="data" outline="0" fieldPosition="0">
        <references count="2">
          <reference field="4294967294" count="1" selected="0">
            <x v="0"/>
          </reference>
          <reference field="11" count="1" selected="0">
            <x v="0"/>
          </reference>
        </references>
      </pivotArea>
    </chartFormat>
    <chartFormat chart="7" format="13" series="1">
      <pivotArea type="data" outline="0" fieldPosition="0">
        <references count="2">
          <reference field="4294967294" count="1" selected="0">
            <x v="0"/>
          </reference>
          <reference field="11" count="1" selected="0">
            <x v="1"/>
          </reference>
        </references>
      </pivotArea>
    </chartFormat>
    <chartFormat chart="7" format="14" series="1">
      <pivotArea type="data" outline="0" fieldPosition="0">
        <references count="2">
          <reference field="4294967294" count="1" selected="0">
            <x v="0"/>
          </reference>
          <reference field="11" count="1" selected="0">
            <x v="2"/>
          </reference>
        </references>
      </pivotArea>
    </chartFormat>
    <chartFormat chart="7" format="15" series="1">
      <pivotArea type="data" outline="0" fieldPosition="0">
        <references count="2">
          <reference field="4294967294" count="1" selected="0">
            <x v="0"/>
          </reference>
          <reference field="11" count="1" selected="0">
            <x v="3"/>
          </reference>
        </references>
      </pivotArea>
    </chartFormat>
    <chartFormat chart="8" format="16" series="1">
      <pivotArea type="data" outline="0" fieldPosition="0">
        <references count="2">
          <reference field="4294967294" count="1" selected="0">
            <x v="0"/>
          </reference>
          <reference field="11" count="1" selected="0">
            <x v="0"/>
          </reference>
        </references>
      </pivotArea>
    </chartFormat>
    <chartFormat chart="8" format="17" series="1">
      <pivotArea type="data" outline="0" fieldPosition="0">
        <references count="2">
          <reference field="4294967294" count="1" selected="0">
            <x v="0"/>
          </reference>
          <reference field="11" count="1" selected="0">
            <x v="1"/>
          </reference>
        </references>
      </pivotArea>
    </chartFormat>
    <chartFormat chart="8" format="18" series="1">
      <pivotArea type="data" outline="0" fieldPosition="0">
        <references count="2">
          <reference field="4294967294" count="1" selected="0">
            <x v="0"/>
          </reference>
          <reference field="11" count="1" selected="0">
            <x v="2"/>
          </reference>
        </references>
      </pivotArea>
    </chartFormat>
    <chartFormat chart="8" format="19" series="1">
      <pivotArea type="data" outline="0" fieldPosition="0">
        <references count="2">
          <reference field="4294967294" count="1" selected="0">
            <x v="0"/>
          </reference>
          <reference field="11" count="1" selected="0">
            <x v="3"/>
          </reference>
        </references>
      </pivotArea>
    </chartFormat>
    <chartFormat chart="9" format="12" series="1">
      <pivotArea type="data" outline="0" fieldPosition="0">
        <references count="2">
          <reference field="4294967294" count="1" selected="0">
            <x v="0"/>
          </reference>
          <reference field="11" count="1" selected="0">
            <x v="0"/>
          </reference>
        </references>
      </pivotArea>
    </chartFormat>
    <chartFormat chart="9" format="13" series="1">
      <pivotArea type="data" outline="0" fieldPosition="0">
        <references count="2">
          <reference field="4294967294" count="1" selected="0">
            <x v="0"/>
          </reference>
          <reference field="11" count="1" selected="0">
            <x v="1"/>
          </reference>
        </references>
      </pivotArea>
    </chartFormat>
    <chartFormat chart="9" format="14" series="1">
      <pivotArea type="data" outline="0" fieldPosition="0">
        <references count="2">
          <reference field="4294967294" count="1" selected="0">
            <x v="0"/>
          </reference>
          <reference field="11" count="1" selected="0">
            <x v="2"/>
          </reference>
        </references>
      </pivotArea>
    </chartFormat>
    <chartFormat chart="9" format="15" series="1">
      <pivotArea type="data" outline="0" fieldPosition="0">
        <references count="2">
          <reference field="4294967294" count="1" selected="0">
            <x v="0"/>
          </reference>
          <reference field="11" count="1" selected="0">
            <x v="3"/>
          </reference>
        </references>
      </pivotArea>
    </chartFormat>
    <chartFormat chart="10" format="16" series="1">
      <pivotArea type="data" outline="0" fieldPosition="0">
        <references count="2">
          <reference field="4294967294" count="1" selected="0">
            <x v="0"/>
          </reference>
          <reference field="11" count="1" selected="0">
            <x v="0"/>
          </reference>
        </references>
      </pivotArea>
    </chartFormat>
    <chartFormat chart="10" format="17" series="1">
      <pivotArea type="data" outline="0" fieldPosition="0">
        <references count="2">
          <reference field="4294967294" count="1" selected="0">
            <x v="0"/>
          </reference>
          <reference field="11" count="1" selected="0">
            <x v="1"/>
          </reference>
        </references>
      </pivotArea>
    </chartFormat>
    <chartFormat chart="10" format="18" series="1">
      <pivotArea type="data" outline="0" fieldPosition="0">
        <references count="2">
          <reference field="4294967294" count="1" selected="0">
            <x v="0"/>
          </reference>
          <reference field="11" count="1" selected="0">
            <x v="2"/>
          </reference>
        </references>
      </pivotArea>
    </chartFormat>
    <chartFormat chart="10" format="19" series="1">
      <pivotArea type="data" outline="0" fieldPosition="0">
        <references count="2">
          <reference field="4294967294" count="1" selected="0">
            <x v="0"/>
          </reference>
          <reference field="11" count="1" selected="0">
            <x v="3"/>
          </reference>
        </references>
      </pivotArea>
    </chartFormat>
    <chartFormat chart="12" format="8" series="1">
      <pivotArea type="data" outline="0" fieldPosition="0">
        <references count="2">
          <reference field="4294967294" count="1" selected="0">
            <x v="0"/>
          </reference>
          <reference field="11" count="1" selected="0">
            <x v="0"/>
          </reference>
        </references>
      </pivotArea>
    </chartFormat>
    <chartFormat chart="12" format="9" series="1">
      <pivotArea type="data" outline="0" fieldPosition="0">
        <references count="2">
          <reference field="4294967294" count="1" selected="0">
            <x v="0"/>
          </reference>
          <reference field="11" count="1" selected="0">
            <x v="1"/>
          </reference>
        </references>
      </pivotArea>
    </chartFormat>
    <chartFormat chart="12" format="10" series="1">
      <pivotArea type="data" outline="0" fieldPosition="0">
        <references count="2">
          <reference field="4294967294" count="1" selected="0">
            <x v="0"/>
          </reference>
          <reference field="11" count="1" selected="0">
            <x v="2"/>
          </reference>
        </references>
      </pivotArea>
    </chartFormat>
    <chartFormat chart="12" format="11" series="1">
      <pivotArea type="data" outline="0" fieldPosition="0">
        <references count="2">
          <reference field="4294967294" count="1" selected="0">
            <x v="0"/>
          </reference>
          <reference field="11"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3029CDF-249A-4738-90C9-16316F4A55E8}" name="PivotTable1" cacheId="0" applyNumberFormats="0" applyBorderFormats="0" applyFontFormats="0" applyPatternFormats="0" applyAlignmentFormats="0" applyWidthHeightFormats="1" dataCaption="Values" updatedVersion="7" minRefreshableVersion="3" useAutoFormatting="1" itemPrintTitles="1" createdVersion="8" indent="0" compact="0" compactData="0" multipleFieldFilters="0" chartFormat="3">
  <location ref="A3:F6" firstHeaderRow="1" firstDataRow="2" firstDataCol="1"/>
  <pivotFields count="17">
    <pivotField compact="0" outline="0" showAll="0"/>
    <pivotField compact="0" numFmtId="167"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sortType="descending">
      <items count="4">
        <item h="1" x="0"/>
        <item h="1" x="2"/>
        <item x="1"/>
        <item t="default"/>
      </items>
    </pivotField>
    <pivotField axis="axisCol" compact="0" outline="0" showAll="0">
      <items count="5">
        <item x="2"/>
        <item x="1"/>
        <item x="3"/>
        <item x="0"/>
        <item t="default"/>
      </items>
    </pivotField>
    <pivotField compact="0" outline="0" showAll="0"/>
    <pivotField compact="0" outline="0" showAll="0">
      <items count="5">
        <item x="3"/>
        <item x="1"/>
        <item x="0"/>
        <item x="2"/>
        <item t="default"/>
      </items>
    </pivotField>
    <pivotField compact="0" numFmtId="165" outline="0" showAll="0"/>
    <pivotField dataField="1" compact="0" numFmtId="165" outline="0" showAll="0"/>
    <pivotField compact="0" outline="0" showAll="0">
      <items count="4">
        <item h="1" x="1"/>
        <item x="0"/>
        <item h="1" x="2"/>
        <item t="default"/>
      </items>
    </pivotField>
  </pivotFields>
  <rowFields count="1">
    <field x="10"/>
  </rowFields>
  <rowItems count="2">
    <i>
      <x v="2"/>
    </i>
    <i t="grand">
      <x/>
    </i>
  </rowItems>
  <colFields count="1">
    <field x="11"/>
  </colFields>
  <colItems count="5">
    <i>
      <x/>
    </i>
    <i>
      <x v="1"/>
    </i>
    <i>
      <x v="2"/>
    </i>
    <i>
      <x v="3"/>
    </i>
    <i t="grand">
      <x/>
    </i>
  </colItems>
  <dataFields count="1">
    <dataField name="Sum of Sales" fld="15" baseField="0" baseItem="0"/>
  </dataFields>
  <chartFormats count="4">
    <chartFormat chart="2" format="8" series="1">
      <pivotArea type="data" outline="0" fieldPosition="0">
        <references count="2">
          <reference field="4294967294" count="1" selected="0">
            <x v="0"/>
          </reference>
          <reference field="11" count="1" selected="0">
            <x v="0"/>
          </reference>
        </references>
      </pivotArea>
    </chartFormat>
    <chartFormat chart="2" format="9" series="1">
      <pivotArea type="data" outline="0" fieldPosition="0">
        <references count="2">
          <reference field="4294967294" count="1" selected="0">
            <x v="0"/>
          </reference>
          <reference field="11" count="1" selected="0">
            <x v="1"/>
          </reference>
        </references>
      </pivotArea>
    </chartFormat>
    <chartFormat chart="2" format="10" series="1">
      <pivotArea type="data" outline="0" fieldPosition="0">
        <references count="2">
          <reference field="4294967294" count="1" selected="0">
            <x v="0"/>
          </reference>
          <reference field="11" count="1" selected="0">
            <x v="2"/>
          </reference>
        </references>
      </pivotArea>
    </chartFormat>
    <chartFormat chart="2" format="11" series="1">
      <pivotArea type="data" outline="0" fieldPosition="0">
        <references count="2">
          <reference field="4294967294" count="1" selected="0">
            <x v="0"/>
          </reference>
          <reference field="11"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238B596-C0BB-4D59-BD26-154762A96C76}" name="PivotTable2" cacheId="0" applyNumberFormats="0" applyBorderFormats="0" applyFontFormats="0" applyPatternFormats="0" applyAlignmentFormats="0" applyWidthHeightFormats="1" dataCaption="Values" updatedVersion="7" minRefreshableVersion="3" useAutoFormatting="1" itemPrintTitles="1" createdVersion="8" indent="0" compact="0" compactData="0" multipleFieldFilters="0" chartFormat="3">
  <location ref="A3:B9" firstHeaderRow="1" firstDataRow="1" firstDataCol="1"/>
  <pivotFields count="17">
    <pivotField compact="0" outline="0" showAll="0"/>
    <pivotField compact="0" numFmtId="167"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measureFilter="1" sortType="descending">
      <items count="914">
        <item x="31"/>
        <item x="540"/>
        <item x="884"/>
        <item x="501"/>
        <item x="805"/>
        <item x="233"/>
        <item x="254"/>
        <item x="78"/>
        <item x="880"/>
        <item x="335"/>
        <item x="395"/>
        <item x="589"/>
        <item x="369"/>
        <item x="316"/>
        <item x="732"/>
        <item x="604"/>
        <item x="401"/>
        <item x="570"/>
        <item x="135"/>
        <item x="836"/>
        <item x="632"/>
        <item x="862"/>
        <item x="332"/>
        <item x="660"/>
        <item x="407"/>
        <item x="52"/>
        <item x="885"/>
        <item x="506"/>
        <item x="318"/>
        <item x="486"/>
        <item x="350"/>
        <item x="386"/>
        <item x="255"/>
        <item x="558"/>
        <item x="206"/>
        <item x="577"/>
        <item x="468"/>
        <item x="416"/>
        <item x="646"/>
        <item x="312"/>
        <item x="24"/>
        <item x="359"/>
        <item x="248"/>
        <item x="273"/>
        <item x="693"/>
        <item x="912"/>
        <item x="89"/>
        <item x="865"/>
        <item x="718"/>
        <item x="511"/>
        <item x="482"/>
        <item x="352"/>
        <item x="188"/>
        <item x="131"/>
        <item x="542"/>
        <item x="607"/>
        <item x="458"/>
        <item x="29"/>
        <item x="717"/>
        <item x="533"/>
        <item x="588"/>
        <item x="774"/>
        <item x="305"/>
        <item x="283"/>
        <item x="172"/>
        <item x="82"/>
        <item x="334"/>
        <item x="218"/>
        <item x="495"/>
        <item x="119"/>
        <item x="477"/>
        <item x="169"/>
        <item x="25"/>
        <item x="628"/>
        <item x="413"/>
        <item x="50"/>
        <item x="299"/>
        <item x="758"/>
        <item x="685"/>
        <item x="102"/>
        <item x="620"/>
        <item x="347"/>
        <item x="315"/>
        <item x="11"/>
        <item x="563"/>
        <item x="689"/>
        <item x="257"/>
        <item x="833"/>
        <item x="377"/>
        <item x="243"/>
        <item x="227"/>
        <item x="157"/>
        <item x="187"/>
        <item x="603"/>
        <item x="709"/>
        <item x="116"/>
        <item x="654"/>
        <item x="489"/>
        <item x="448"/>
        <item x="158"/>
        <item x="53"/>
        <item x="115"/>
        <item x="424"/>
        <item x="295"/>
        <item x="780"/>
        <item x="364"/>
        <item x="302"/>
        <item x="459"/>
        <item x="785"/>
        <item x="826"/>
        <item x="215"/>
        <item x="695"/>
        <item x="420"/>
        <item x="32"/>
        <item x="342"/>
        <item x="750"/>
        <item x="250"/>
        <item x="727"/>
        <item x="656"/>
        <item x="513"/>
        <item x="537"/>
        <item x="226"/>
        <item x="65"/>
        <item x="361"/>
        <item x="609"/>
        <item x="156"/>
        <item x="75"/>
        <item x="325"/>
        <item x="652"/>
        <item x="788"/>
        <item x="649"/>
        <item x="4"/>
        <item x="566"/>
        <item x="105"/>
        <item x="703"/>
        <item x="887"/>
        <item x="821"/>
        <item x="64"/>
        <item x="160"/>
        <item x="298"/>
        <item x="672"/>
        <item x="655"/>
        <item x="23"/>
        <item x="455"/>
        <item x="817"/>
        <item x="148"/>
        <item x="189"/>
        <item x="341"/>
        <item x="704"/>
        <item x="686"/>
        <item x="219"/>
        <item x="49"/>
        <item x="891"/>
        <item x="657"/>
        <item x="824"/>
        <item x="91"/>
        <item x="374"/>
        <item x="536"/>
        <item x="504"/>
        <item x="87"/>
        <item x="93"/>
        <item x="51"/>
        <item x="441"/>
        <item x="639"/>
        <item x="238"/>
        <item x="10"/>
        <item x="794"/>
        <item x="771"/>
        <item x="427"/>
        <item x="7"/>
        <item x="402"/>
        <item x="671"/>
        <item x="130"/>
        <item x="670"/>
        <item x="870"/>
        <item x="538"/>
        <item x="436"/>
        <item x="876"/>
        <item x="15"/>
        <item x="599"/>
        <item x="713"/>
        <item x="663"/>
        <item x="423"/>
        <item x="203"/>
        <item x="534"/>
        <item x="389"/>
        <item x="531"/>
        <item x="684"/>
        <item x="789"/>
        <item x="323"/>
        <item x="516"/>
        <item x="858"/>
        <item x="493"/>
        <item x="43"/>
        <item x="414"/>
        <item x="820"/>
        <item x="430"/>
        <item x="367"/>
        <item x="491"/>
        <item x="900"/>
        <item x="118"/>
        <item x="706"/>
        <item x="796"/>
        <item x="568"/>
        <item x="141"/>
        <item x="844"/>
        <item x="311"/>
        <item x="98"/>
        <item x="418"/>
        <item x="355"/>
        <item x="214"/>
        <item x="476"/>
        <item x="532"/>
        <item x="181"/>
        <item x="801"/>
        <item x="553"/>
        <item x="40"/>
        <item x="470"/>
        <item x="284"/>
        <item x="782"/>
        <item x="100"/>
        <item x="147"/>
        <item x="838"/>
        <item x="390"/>
        <item x="819"/>
        <item x="12"/>
        <item x="261"/>
        <item x="339"/>
        <item x="292"/>
        <item x="55"/>
        <item x="16"/>
        <item x="124"/>
        <item x="136"/>
        <item x="123"/>
        <item x="406"/>
        <item x="643"/>
        <item x="449"/>
        <item x="192"/>
        <item x="804"/>
        <item x="163"/>
        <item x="39"/>
        <item x="166"/>
        <item x="760"/>
        <item x="88"/>
        <item x="888"/>
        <item x="56"/>
        <item x="791"/>
        <item x="726"/>
        <item x="320"/>
        <item x="211"/>
        <item x="613"/>
        <item x="664"/>
        <item x="911"/>
        <item x="651"/>
        <item x="667"/>
        <item x="626"/>
        <item x="336"/>
        <item x="94"/>
        <item x="358"/>
        <item x="508"/>
        <item x="404"/>
        <item x="393"/>
        <item x="586"/>
        <item x="191"/>
        <item x="574"/>
        <item x="373"/>
        <item x="185"/>
        <item x="293"/>
        <item x="518"/>
        <item x="645"/>
        <item x="475"/>
        <item x="681"/>
        <item x="61"/>
        <item x="297"/>
        <item x="447"/>
        <item x="492"/>
        <item x="266"/>
        <item x="422"/>
        <item x="768"/>
        <item x="642"/>
        <item x="249"/>
        <item x="777"/>
        <item x="199"/>
        <item x="111"/>
        <item x="26"/>
        <item x="451"/>
        <item x="879"/>
        <item x="408"/>
        <item x="779"/>
        <item x="175"/>
        <item x="244"/>
        <item x="251"/>
        <item x="421"/>
        <item x="795"/>
        <item x="846"/>
        <item x="772"/>
        <item x="161"/>
        <item x="14"/>
        <item x="196"/>
        <item x="399"/>
        <item x="837"/>
        <item x="155"/>
        <item x="623"/>
        <item x="276"/>
        <item x="859"/>
        <item x="839"/>
        <item x="106"/>
        <item x="733"/>
        <item x="234"/>
        <item x="5"/>
        <item x="400"/>
        <item x="691"/>
        <item x="710"/>
        <item x="296"/>
        <item x="70"/>
        <item x="793"/>
        <item x="602"/>
        <item x="38"/>
        <item x="852"/>
        <item x="270"/>
        <item x="601"/>
        <item x="752"/>
        <item x="814"/>
        <item x="357"/>
        <item x="708"/>
        <item x="271"/>
        <item x="592"/>
        <item x="184"/>
        <item x="580"/>
        <item x="464"/>
        <item x="103"/>
        <item x="331"/>
        <item x="906"/>
        <item x="798"/>
        <item x="908"/>
        <item x="246"/>
        <item x="397"/>
        <item x="737"/>
        <item x="465"/>
        <item x="509"/>
        <item x="855"/>
        <item x="329"/>
        <item x="362"/>
        <item x="113"/>
        <item x="530"/>
        <item x="590"/>
        <item x="481"/>
        <item x="179"/>
        <item x="512"/>
        <item x="894"/>
        <item x="683"/>
        <item x="784"/>
        <item x="267"/>
        <item x="757"/>
        <item x="232"/>
        <item x="653"/>
        <item x="730"/>
        <item x="319"/>
        <item x="83"/>
        <item x="127"/>
        <item x="72"/>
        <item x="380"/>
        <item x="903"/>
        <item x="36"/>
        <item x="699"/>
        <item x="500"/>
        <item x="13"/>
        <item x="411"/>
        <item x="309"/>
        <item x="567"/>
        <item x="571"/>
        <item x="582"/>
        <item x="811"/>
        <item x="99"/>
        <item x="229"/>
        <item x="324"/>
        <item x="674"/>
        <item x="151"/>
        <item x="137"/>
        <item x="378"/>
        <item x="360"/>
        <item x="205"/>
        <item x="767"/>
        <item x="751"/>
        <item x="403"/>
        <item x="488"/>
        <item x="237"/>
        <item x="343"/>
        <item x="617"/>
        <item x="176"/>
        <item x="832"/>
        <item x="559"/>
        <item x="627"/>
        <item x="440"/>
        <item x="281"/>
        <item x="719"/>
        <item x="398"/>
        <item x="546"/>
        <item x="213"/>
        <item x="551"/>
        <item x="494"/>
        <item x="901"/>
        <item x="744"/>
        <item x="412"/>
        <item x="769"/>
        <item x="453"/>
        <item x="415"/>
        <item x="387"/>
        <item x="810"/>
        <item x="69"/>
        <item x="182"/>
        <item x="898"/>
        <item x="499"/>
        <item x="549"/>
        <item x="815"/>
        <item x="633"/>
        <item x="208"/>
        <item x="269"/>
        <item x="515"/>
        <item x="190"/>
        <item x="457"/>
        <item x="280"/>
        <item x="450"/>
        <item x="743"/>
        <item x="168"/>
        <item x="728"/>
        <item x="46"/>
        <item x="263"/>
        <item x="480"/>
        <item x="150"/>
        <item x="761"/>
        <item x="682"/>
        <item x="854"/>
        <item x="338"/>
        <item x="725"/>
        <item x="893"/>
        <item x="437"/>
        <item x="133"/>
        <item x="714"/>
        <item x="351"/>
        <item x="327"/>
        <item x="648"/>
        <item x="557"/>
        <item x="687"/>
        <item x="873"/>
        <item x="641"/>
        <item x="882"/>
        <item x="330"/>
        <item x="144"/>
        <item x="787"/>
        <item x="636"/>
        <item x="875"/>
        <item x="544"/>
        <item x="35"/>
        <item x="612"/>
        <item x="729"/>
        <item x="630"/>
        <item x="587"/>
        <item x="545"/>
        <item x="68"/>
        <item x="910"/>
        <item x="781"/>
        <item x="79"/>
        <item x="734"/>
        <item x="245"/>
        <item x="895"/>
        <item x="253"/>
        <item x="679"/>
        <item x="853"/>
        <item x="803"/>
        <item x="353"/>
        <item x="288"/>
        <item x="773"/>
        <item x="605"/>
        <item x="715"/>
        <item x="741"/>
        <item x="1"/>
        <item x="868"/>
        <item x="675"/>
        <item x="522"/>
        <item x="140"/>
        <item x="806"/>
        <item x="365"/>
        <item x="44"/>
        <item x="841"/>
        <item x="274"/>
        <item x="101"/>
        <item x="766"/>
        <item x="173"/>
        <item x="487"/>
        <item x="242"/>
        <item x="611"/>
        <item x="20"/>
        <item x="569"/>
        <item x="45"/>
        <item x="372"/>
        <item x="108"/>
        <item x="874"/>
        <item x="90"/>
        <item x="200"/>
        <item x="502"/>
        <item x="762"/>
        <item x="34"/>
        <item x="688"/>
        <item x="308"/>
        <item x="764"/>
        <item x="496"/>
        <item x="117"/>
        <item x="143"/>
        <item x="665"/>
        <item x="905"/>
        <item x="619"/>
        <item x="528"/>
        <item x="864"/>
        <item x="442"/>
        <item x="813"/>
        <item x="765"/>
        <item x="503"/>
        <item x="471"/>
        <item x="618"/>
        <item x="692"/>
        <item x="62"/>
        <item x="517"/>
        <item x="723"/>
        <item x="384"/>
        <item x="47"/>
        <item x="842"/>
        <item x="462"/>
        <item x="382"/>
        <item x="85"/>
        <item x="77"/>
        <item x="828"/>
        <item x="576"/>
        <item x="845"/>
        <item x="872"/>
        <item x="6"/>
        <item x="834"/>
        <item x="259"/>
        <item x="565"/>
        <item x="735"/>
        <item x="145"/>
        <item x="731"/>
        <item x="368"/>
        <item x="388"/>
        <item x="792"/>
        <item x="510"/>
        <item x="443"/>
        <item x="662"/>
        <item x="371"/>
        <item x="722"/>
        <item x="349"/>
        <item x="736"/>
        <item x="848"/>
        <item x="202"/>
        <item x="871"/>
        <item x="676"/>
        <item x="467"/>
        <item x="383"/>
        <item x="659"/>
        <item x="598"/>
        <item x="138"/>
        <item x="153"/>
        <item x="139"/>
        <item x="230"/>
        <item x="863"/>
        <item x="109"/>
        <item x="63"/>
        <item x="666"/>
        <item x="581"/>
        <item x="445"/>
        <item x="28"/>
        <item x="616"/>
        <item x="375"/>
        <item x="301"/>
        <item x="547"/>
        <item x="300"/>
        <item x="621"/>
        <item x="222"/>
        <item x="385"/>
        <item x="410"/>
        <item x="194"/>
        <item x="770"/>
        <item x="452"/>
        <item x="635"/>
        <item x="696"/>
        <item x="306"/>
        <item x="264"/>
        <item x="878"/>
        <item x="370"/>
        <item x="800"/>
        <item x="146"/>
        <item x="8"/>
        <item x="697"/>
        <item x="614"/>
        <item x="690"/>
        <item x="159"/>
        <item x="337"/>
        <item x="460"/>
        <item x="381"/>
        <item x="58"/>
        <item x="579"/>
        <item x="446"/>
        <item x="867"/>
        <item x="899"/>
        <item x="30"/>
        <item x="125"/>
        <item x="850"/>
        <item x="120"/>
        <item x="291"/>
        <item x="755"/>
        <item x="165"/>
        <item x="328"/>
        <item x="484"/>
        <item x="289"/>
        <item x="756"/>
        <item x="333"/>
        <item x="317"/>
        <item x="260"/>
        <item x="183"/>
        <item x="167"/>
        <item x="97"/>
        <item x="198"/>
        <item x="555"/>
        <item x="164"/>
        <item x="524"/>
        <item x="86"/>
        <item x="209"/>
        <item x="128"/>
        <item x="313"/>
        <item x="81"/>
        <item x="356"/>
        <item x="527"/>
        <item x="638"/>
        <item x="228"/>
        <item x="485"/>
        <item x="778"/>
        <item x="869"/>
        <item x="279"/>
        <item x="583"/>
        <item x="95"/>
        <item x="9"/>
        <item x="827"/>
        <item x="152"/>
        <item x="594"/>
        <item x="698"/>
        <item x="33"/>
        <item x="278"/>
        <item x="830"/>
        <item x="712"/>
        <item x="258"/>
        <item x="647"/>
        <item x="490"/>
        <item x="256"/>
        <item x="41"/>
        <item x="303"/>
        <item x="556"/>
        <item x="526"/>
        <item x="520"/>
        <item x="272"/>
        <item x="505"/>
        <item x="851"/>
        <item x="606"/>
        <item x="114"/>
        <item x="634"/>
        <item x="889"/>
        <item x="304"/>
        <item x="434"/>
        <item x="575"/>
        <item x="469"/>
        <item x="236"/>
        <item x="223"/>
        <item x="860"/>
        <item x="786"/>
        <item x="907"/>
        <item x="669"/>
        <item x="822"/>
        <item x="631"/>
        <item x="240"/>
        <item x="593"/>
        <item x="896"/>
        <item x="231"/>
        <item x="861"/>
        <item x="326"/>
        <item x="812"/>
        <item x="134"/>
        <item x="775"/>
        <item x="640"/>
        <item x="444"/>
        <item x="825"/>
        <item x="285"/>
        <item x="740"/>
        <item x="661"/>
        <item x="831"/>
        <item x="548"/>
        <item x="543"/>
        <item x="700"/>
        <item x="707"/>
        <item x="435"/>
        <item x="197"/>
        <item x="277"/>
        <item x="461"/>
        <item x="22"/>
        <item x="668"/>
        <item x="221"/>
        <item x="591"/>
        <item x="290"/>
        <item x="346"/>
        <item x="610"/>
        <item x="54"/>
        <item x="759"/>
        <item x="529"/>
        <item x="348"/>
        <item x="345"/>
        <item x="310"/>
        <item x="572"/>
        <item x="112"/>
        <item x="808"/>
        <item x="193"/>
        <item x="216"/>
        <item x="235"/>
        <item x="749"/>
        <item x="71"/>
        <item x="539"/>
        <item x="224"/>
        <item x="241"/>
        <item x="239"/>
        <item x="73"/>
        <item x="881"/>
        <item x="314"/>
        <item x="892"/>
        <item x="802"/>
        <item x="286"/>
        <item x="902"/>
        <item x="525"/>
        <item x="154"/>
        <item x="514"/>
        <item x="478"/>
        <item x="702"/>
        <item x="21"/>
        <item x="262"/>
        <item x="2"/>
        <item x="225"/>
        <item x="721"/>
        <item x="843"/>
        <item x="897"/>
        <item x="409"/>
        <item x="886"/>
        <item x="742"/>
        <item x="596"/>
        <item x="890"/>
        <item x="204"/>
        <item x="622"/>
        <item x="847"/>
        <item x="463"/>
        <item x="479"/>
        <item x="405"/>
        <item x="746"/>
        <item x="877"/>
        <item x="849"/>
        <item x="474"/>
        <item x="818"/>
        <item x="597"/>
        <item x="615"/>
        <item x="790"/>
        <item x="909"/>
        <item x="321"/>
        <item x="275"/>
        <item x="340"/>
        <item x="584"/>
        <item x="473"/>
        <item x="535"/>
        <item x="107"/>
        <item x="426"/>
        <item x="680"/>
        <item x="220"/>
        <item x="472"/>
        <item x="716"/>
        <item x="739"/>
        <item x="754"/>
        <item x="578"/>
        <item x="268"/>
        <item x="178"/>
        <item x="76"/>
        <item x="110"/>
        <item x="391"/>
        <item x="807"/>
        <item x="748"/>
        <item x="857"/>
        <item x="519"/>
        <item x="694"/>
        <item x="96"/>
        <item x="132"/>
        <item x="738"/>
        <item x="431"/>
        <item x="122"/>
        <item x="705"/>
        <item x="835"/>
        <item x="207"/>
        <item x="809"/>
        <item x="456"/>
        <item x="550"/>
        <item x="126"/>
        <item x="816"/>
        <item x="498"/>
        <item x="560"/>
        <item x="121"/>
        <item x="104"/>
        <item x="142"/>
        <item x="564"/>
        <item x="507"/>
        <item x="217"/>
        <item x="3"/>
        <item x="724"/>
        <item x="483"/>
        <item x="573"/>
        <item x="829"/>
        <item x="287"/>
        <item x="585"/>
        <item x="376"/>
        <item x="60"/>
        <item x="212"/>
        <item x="80"/>
        <item x="797"/>
        <item x="454"/>
        <item x="629"/>
        <item x="883"/>
        <item x="783"/>
        <item x="753"/>
        <item x="823"/>
        <item x="307"/>
        <item x="162"/>
        <item x="650"/>
        <item x="644"/>
        <item x="252"/>
        <item x="856"/>
        <item x="541"/>
        <item x="678"/>
        <item x="18"/>
        <item x="66"/>
        <item x="554"/>
        <item x="17"/>
        <item x="866"/>
        <item x="379"/>
        <item x="523"/>
        <item x="92"/>
        <item x="177"/>
        <item x="354"/>
        <item x="417"/>
        <item x="701"/>
        <item x="282"/>
        <item x="595"/>
        <item x="42"/>
        <item x="48"/>
        <item x="429"/>
        <item x="247"/>
        <item x="840"/>
        <item x="419"/>
        <item x="366"/>
        <item x="195"/>
        <item x="171"/>
        <item x="608"/>
        <item x="433"/>
        <item x="57"/>
        <item x="392"/>
        <item x="19"/>
        <item x="625"/>
        <item x="174"/>
        <item x="59"/>
        <item x="562"/>
        <item x="363"/>
        <item x="673"/>
        <item x="561"/>
        <item x="210"/>
        <item x="265"/>
        <item x="497"/>
        <item x="74"/>
        <item x="322"/>
        <item x="637"/>
        <item x="428"/>
        <item x="711"/>
        <item x="396"/>
        <item x="658"/>
        <item x="0"/>
        <item x="600"/>
        <item x="745"/>
        <item x="180"/>
        <item x="552"/>
        <item x="67"/>
        <item x="677"/>
        <item x="201"/>
        <item x="466"/>
        <item x="799"/>
        <item x="149"/>
        <item x="439"/>
        <item x="747"/>
        <item x="438"/>
        <item x="294"/>
        <item x="425"/>
        <item x="624"/>
        <item x="186"/>
        <item x="27"/>
        <item x="720"/>
        <item x="763"/>
        <item x="432"/>
        <item x="84"/>
        <item x="394"/>
        <item x="776"/>
        <item x="904"/>
        <item x="170"/>
        <item x="129"/>
        <item x="37"/>
        <item x="521"/>
        <item x="344"/>
        <item t="default"/>
      </items>
    </pivotField>
    <pivotField compact="0" outline="0" showAll="0"/>
    <pivotField compact="0" outline="0" showAll="0">
      <items count="4">
        <item x="1"/>
        <item h="1" x="2"/>
        <item h="1" x="0"/>
        <item t="default"/>
      </items>
    </pivotField>
    <pivotField compact="0" outline="0" showAll="0">
      <items count="5">
        <item x="2"/>
        <item x="1"/>
        <item x="3"/>
        <item x="0"/>
        <item t="default"/>
      </items>
    </pivotField>
    <pivotField compact="0" outline="0" showAll="0"/>
    <pivotField compact="0" outline="0" showAll="0">
      <items count="5">
        <item x="3"/>
        <item x="1"/>
        <item x="0"/>
        <item x="2"/>
        <item t="default"/>
      </items>
    </pivotField>
    <pivotField compact="0" numFmtId="165" outline="0" showAll="0"/>
    <pivotField dataField="1" compact="0" numFmtId="165" outline="0" showAll="0"/>
    <pivotField compact="0" outline="0" showAll="0">
      <items count="4">
        <item h="1" x="1"/>
        <item x="0"/>
        <item h="1" x="2"/>
        <item t="default"/>
      </items>
    </pivotField>
  </pivotFields>
  <rowFields count="1">
    <field x="8"/>
  </rowFields>
  <rowItems count="6">
    <i>
      <x v="257"/>
    </i>
    <i>
      <x v="426"/>
    </i>
    <i>
      <x v="437"/>
    </i>
    <i>
      <x v="786"/>
    </i>
    <i>
      <x v="805"/>
    </i>
    <i t="grand">
      <x/>
    </i>
  </rowItems>
  <colItems count="1">
    <i/>
  </colItems>
  <dataFields count="1">
    <dataField name="Sum of Sales" fld="15"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 xr10:uid="{71F986C3-E103-42AF-9AB0-3F96AFEE5771}" sourceName="Coffee Type">
  <pivotTables>
    <pivotTable tabId="18" name="PivotTable1"/>
    <pivotTable tabId="19" name="PivotTable1"/>
    <pivotTable tabId="20" name="PivotTable2"/>
  </pivotTables>
  <data>
    <tabular pivotCacheId="1011175748">
      <items count="4">
        <i x="2" s="1"/>
        <i x="1"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A0EEEBA-A177-4227-83FE-1E2FC86B5AB9}" sourceName="Size">
  <pivotTables>
    <pivotTable tabId="18" name="PivotTable1"/>
    <pivotTable tabId="19" name="PivotTable1"/>
    <pivotTable tabId="20" name="PivotTable2"/>
  </pivotTables>
  <data>
    <tabular pivotCacheId="1011175748">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C9041EF-FB63-4A43-8636-5F21C808652C}" sourceName="Loyalty Card">
  <pivotTables>
    <pivotTable tabId="18" name="PivotTable1"/>
    <pivotTable tabId="19" name="PivotTable1"/>
    <pivotTable tabId="20" name="PivotTable2"/>
  </pivotTables>
  <data>
    <tabular pivotCacheId="1011175748">
      <items count="3">
        <i x="1"/>
        <i x="0" s="1"/>
        <i x="2"/>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7B27B6E-3FF9-4AEC-8C75-C62568AF8ABF}" sourceName="Country">
  <pivotTables>
    <pivotTable tabId="19" name="PivotTable1"/>
    <pivotTable tabId="20" name="PivotTable2"/>
    <pivotTable tabId="18" name="PivotTable1"/>
  </pivotTables>
  <data>
    <tabular pivotCacheId="1011175748">
      <items count="3">
        <i x="1" s="1"/>
        <i x="2"/>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 Type" xr10:uid="{30BF944E-42AF-4E19-9778-E87979378CE0}" cache="Slicer_Coffee_Type" caption="Coffee Type" columnCount="4" style="SlicerStyleDark1" rowHeight="228600"/>
  <slicer name="Size" xr10:uid="{A1065E77-3971-48AD-B6E5-2EB035C7BABA}" cache="Slicer_Size" caption="Size" columnCount="4" style="SlicerStyleDark1" rowHeight="228600"/>
  <slicer name="Loyalty Card" xr10:uid="{D8196E24-C9E7-4D5B-95A3-619F31E0FA9C}" cache="Slicer_Loyalty_Card" caption="Loyalty Card" columnCount="3" style="SlicerStyleDark1" rowHeight="228600"/>
  <slicer name="Country" xr10:uid="{241B71FF-25D8-4AD2-9B44-219D8EE241C3}" cache="Slicer_Country" caption="Country" columnCount="3" style="SlicerStyleDark1" rowHeight="2286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8BD924-EA91-40B1-8048-759EE3123681}" name="Orders" displayName="Orders" ref="A1:Q1001" totalsRowShown="0" headerRowDxfId="45">
  <autoFilter ref="A1:Q1001" xr:uid="{C18BD924-EA91-40B1-8048-759EE3123681}"/>
  <tableColumns count="17">
    <tableColumn id="1" xr3:uid="{91AA3EE3-C09B-4E52-AD17-5DC6F501F9BD}" name="Order ID" dataDxfId="44"/>
    <tableColumn id="2" xr3:uid="{9E531570-FB0D-4641-BE4C-B5E8ADC679BE}" name="Order Date" dataDxfId="43"/>
    <tableColumn id="16" xr3:uid="{F591CA80-0DB1-4851-A881-716BFBE385E8}" name="month" dataDxfId="42">
      <calculatedColumnFormula>MONTH(Orders[[#This Row],[Order Date]])</calculatedColumnFormula>
    </tableColumn>
    <tableColumn id="15" xr3:uid="{2FEF8826-6023-4393-871F-8C6A10BC0FDD}" name="date" dataDxfId="41">
      <calculatedColumnFormula>DAY(Orders[[#This Row],[Order Date]])</calculatedColumnFormula>
    </tableColumn>
    <tableColumn id="14" xr3:uid="{FE9D75E3-E180-4E25-A87A-2D6A3733DD04}" name="Year" dataDxfId="40">
      <calculatedColumnFormula>YEAR(Orders[[#This Row],[Order Date]])</calculatedColumnFormula>
    </tableColumn>
    <tableColumn id="3" xr3:uid="{86166DA0-DA3F-40D7-B003-1A3EF7874C79}" name="Customer ID" dataDxfId="39"/>
    <tableColumn id="4" xr3:uid="{F972E8A0-2050-4086-9B6F-01D12E2783BE}" name="Product ID"/>
    <tableColumn id="5" xr3:uid="{9BD7EE02-CAE2-4016-9240-83A4EFF0199C}" name="Quantity" dataDxfId="38"/>
    <tableColumn id="6" xr3:uid="{DB172E51-A9B5-47DC-9544-75DAF20D07CE}" name="Customer Name" dataDxfId="37">
      <calculatedColumnFormula array="1">_xlfn.XLOOKUP(F2,customers!$A$1:A1001,customers!$B$1:B1001,,0)</calculatedColumnFormula>
    </tableColumn>
    <tableColumn id="7" xr3:uid="{00C236CC-FEF9-4BFD-85D7-2025E2888C8A}" name="Email" dataDxfId="36">
      <calculatedColumnFormula array="1">_xlfn.XLOOKUP(F2,customers!$A$1:A1001,customers!$C$1:C1001,,0)</calculatedColumnFormula>
    </tableColumn>
    <tableColumn id="8" xr3:uid="{D422CDB5-9F2E-41D6-AA54-702CA308BDF3}" name="Country" dataDxfId="35">
      <calculatedColumnFormula array="1">_xlfn.XLOOKUP(F2,customers!$A$1:A1001,customers!$G$1:G1001,,0)</calculatedColumnFormula>
    </tableColumn>
    <tableColumn id="9" xr3:uid="{20F971E9-BC85-40E0-949C-9A4648A228E9}" name="Coffee Type" dataDxfId="34">
      <calculatedColumnFormula array="1">_xlfn.XLOOKUP(G2,products!$A$1:A49,products!$B$1:B49,,0)</calculatedColumnFormula>
    </tableColumn>
    <tableColumn id="10" xr3:uid="{94BEEE4C-3BE6-48E3-AE1E-0498F168DBF1}" name="Roast Type" dataDxfId="33">
      <calculatedColumnFormula array="1">_xlfn.XLOOKUP(G2,products!$A$1:A49,products!$C$1:C49,,0)</calculatedColumnFormula>
    </tableColumn>
    <tableColumn id="11" xr3:uid="{DBC9D86B-0124-4B51-8B08-4702E4FFA82E}" name="Size" dataDxfId="32">
      <calculatedColumnFormula array="1">_xlfn.XLOOKUP(G2,products!$A$1:A49,products!$D$1:D49,,0)</calculatedColumnFormula>
    </tableColumn>
    <tableColumn id="12" xr3:uid="{0CBAE60C-A380-482C-9603-93E1C7CE84F5}" name="Unit Price" dataDxfId="31">
      <calculatedColumnFormula array="1">_xlfn.XLOOKUP(G2,products!$A$1:A49,products!$E$1:E49,,0)</calculatedColumnFormula>
    </tableColumn>
    <tableColumn id="13" xr3:uid="{9014BAA2-F64C-4681-8035-B3C874D54891}" name="Sales" dataDxfId="30">
      <calculatedColumnFormula xml:space="preserve"> Orders[[#This Row],[Unit Price]]*Orders[[#This Row],[Quantity]]</calculatedColumnFormula>
    </tableColumn>
    <tableColumn id="17" xr3:uid="{1DE4ED2F-3568-4A06-A2AF-2C2AFA7957AF}" name="Loyalty Card" dataDxfId="29">
      <calculatedColumnFormula>_xlfn.XLOOKUP(orders!F2,customers!A1:A1001,customers!I1:I1001,,0)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B93B98-2916-4E65-B0EE-86E3C49F46FD}" name="Table2" displayName="Table2" ref="A1:I1001" totalsRowShown="0" headerRowDxfId="28" dataDxfId="27">
  <autoFilter ref="A1:I1001" xr:uid="{27B93B98-2916-4E65-B0EE-86E3C49F46FD}"/>
  <tableColumns count="9">
    <tableColumn id="1" xr3:uid="{809A49AE-D9DE-4F27-86BC-8E13251C4511}" name="Customer ID" dataDxfId="26"/>
    <tableColumn id="2" xr3:uid="{DC4CD498-72B7-435E-B310-F9733E98E86A}" name="Customer Name" dataDxfId="25"/>
    <tableColumn id="3" xr3:uid="{C35C20AC-6A7F-45A4-BEB7-34E2F665F1EC}" name="Email" dataDxfId="24"/>
    <tableColumn id="4" xr3:uid="{B9AF4576-B9B6-42F4-9E24-B6CAADA3097E}" name="Phone Number" dataDxfId="23"/>
    <tableColumn id="5" xr3:uid="{9294F984-407F-4F7E-A7FE-A13FE3F7A7C1}" name="Address Line 1" dataDxfId="22"/>
    <tableColumn id="6" xr3:uid="{8828FE7E-E751-42A3-8D2F-B9B8A7980E41}" name="City" dataDxfId="21"/>
    <tableColumn id="7" xr3:uid="{2BEE61F5-9386-4B6F-B1B6-1A3D29EFE918}" name="Country" dataDxfId="20"/>
    <tableColumn id="8" xr3:uid="{7E7FB836-69B0-4A05-84CC-9A5C3C260ED8}" name="Postcode" dataDxfId="19"/>
    <tableColumn id="9" xr3:uid="{2577D5AA-3F38-41AD-BAB3-35B41775423E}" name="Loyalty Car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BBB5DDA-E7FC-43B4-B180-90E287DD59E7}" name="Table3" displayName="Table3" ref="A1:G49" totalsRowShown="0">
  <autoFilter ref="A1:G49" xr:uid="{2BBB5DDA-E7FC-43B4-B180-90E287DD59E7}"/>
  <tableColumns count="7">
    <tableColumn id="1" xr3:uid="{0A0E894E-2E08-417B-A9CB-E2A9A3C704FE}" name="Product ID"/>
    <tableColumn id="2" xr3:uid="{DE980614-5374-4F7E-9AC8-064E17698E52}" name="Coffee Type"/>
    <tableColumn id="3" xr3:uid="{F56D478A-5185-4891-9CAD-03D66B299BED}" name="Roast Type"/>
    <tableColumn id="4" xr3:uid="{9C32AF54-13F8-4B6E-BD65-1BB2B6195385}" name="Size" dataDxfId="18"/>
    <tableColumn id="5" xr3:uid="{D4938333-A418-4FCB-8035-B85F57DFE447}" name="Unit Price"/>
    <tableColumn id="6" xr3:uid="{CF31AD43-2244-412E-B840-2E662503EB6D}" name="Price per 100g"/>
    <tableColumn id="7" xr3:uid="{D28D2B96-47C5-40B5-AD06-135B4F03DDFE}" name="Profi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FE77E5B3-57DC-4C63-AB3C-22ADA8957EED}" sourceName="Order Date">
  <pivotTables>
    <pivotTable tabId="18" name="PivotTable1"/>
  </pivotTables>
  <state minimalRefreshVersion="6" lastRefreshVersion="6" pivotCacheId="101117574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17794927-43CE-4D1A-AA75-2204F6821C71}" cache="NativeTimeline_Order_Date" caption="Order Date" level="2" selectionLevel="2" scrollPosition="2020-11-01T00:00:00" style="TimeSlicerStyleDark1"/>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2F026-0B09-403E-8B7F-07E88FEE32BC}">
  <dimension ref="A1:T14"/>
  <sheetViews>
    <sheetView showGridLines="0" tabSelected="1" topLeftCell="A2" workbookViewId="0">
      <selection activeCell="P14" sqref="P14"/>
    </sheetView>
  </sheetViews>
  <sheetFormatPr defaultRowHeight="15" x14ac:dyDescent="0.25"/>
  <sheetData>
    <row r="1" spans="1:20" x14ac:dyDescent="0.25">
      <c r="A1" s="13" t="s">
        <v>6207</v>
      </c>
      <c r="B1" s="13"/>
      <c r="C1" s="13"/>
      <c r="D1" s="13"/>
      <c r="E1" s="13"/>
      <c r="F1" s="13"/>
      <c r="G1" s="13"/>
      <c r="H1" s="13"/>
      <c r="I1" s="13"/>
      <c r="J1" s="13"/>
      <c r="K1" s="13"/>
      <c r="L1" s="13"/>
      <c r="M1" s="13"/>
      <c r="N1" s="13"/>
      <c r="O1" s="13"/>
      <c r="P1" s="13"/>
    </row>
    <row r="2" spans="1:20" ht="15" customHeight="1" x14ac:dyDescent="0.25">
      <c r="A2" s="13"/>
      <c r="B2" s="13"/>
      <c r="C2" s="13"/>
      <c r="D2" s="13"/>
      <c r="E2" s="13"/>
      <c r="F2" s="13"/>
      <c r="G2" s="13"/>
      <c r="H2" s="13"/>
      <c r="I2" s="13"/>
      <c r="J2" s="13"/>
      <c r="K2" s="13"/>
      <c r="L2" s="13"/>
      <c r="M2" s="13"/>
      <c r="N2" s="13"/>
      <c r="O2" s="13"/>
      <c r="P2" s="13"/>
      <c r="Q2" s="12"/>
      <c r="R2" s="12"/>
      <c r="S2" s="12"/>
      <c r="T2" s="12"/>
    </row>
    <row r="3" spans="1:20" x14ac:dyDescent="0.25">
      <c r="A3" s="13"/>
      <c r="B3" s="13"/>
      <c r="C3" s="13"/>
      <c r="D3" s="13"/>
      <c r="E3" s="13"/>
      <c r="F3" s="13"/>
      <c r="G3" s="13"/>
      <c r="H3" s="13"/>
      <c r="I3" s="13"/>
      <c r="J3" s="13"/>
      <c r="K3" s="13"/>
      <c r="L3" s="13"/>
      <c r="M3" s="13"/>
      <c r="N3" s="13"/>
      <c r="O3" s="13"/>
      <c r="P3" s="13"/>
      <c r="Q3" s="12"/>
      <c r="R3" s="12"/>
      <c r="S3" s="12"/>
      <c r="T3" s="12"/>
    </row>
    <row r="4" spans="1:20" x14ac:dyDescent="0.25">
      <c r="A4" s="13"/>
      <c r="B4" s="13"/>
      <c r="C4" s="13"/>
      <c r="D4" s="13"/>
      <c r="E4" s="13"/>
      <c r="F4" s="13"/>
      <c r="G4" s="13"/>
      <c r="H4" s="13"/>
      <c r="I4" s="13"/>
      <c r="J4" s="13"/>
      <c r="K4" s="13"/>
      <c r="L4" s="13"/>
      <c r="M4" s="13"/>
      <c r="N4" s="13"/>
      <c r="O4" s="13"/>
      <c r="P4" s="13"/>
      <c r="Q4" s="12"/>
      <c r="R4" s="12"/>
      <c r="S4" s="12"/>
      <c r="T4" s="12"/>
    </row>
    <row r="5" spans="1:20" x14ac:dyDescent="0.25">
      <c r="A5" s="13"/>
      <c r="B5" s="13"/>
      <c r="C5" s="13"/>
      <c r="D5" s="13"/>
      <c r="E5" s="13"/>
      <c r="F5" s="13"/>
      <c r="G5" s="13"/>
      <c r="H5" s="13"/>
      <c r="I5" s="13"/>
      <c r="J5" s="13"/>
      <c r="K5" s="13"/>
      <c r="L5" s="13"/>
      <c r="M5" s="13"/>
      <c r="N5" s="13"/>
      <c r="O5" s="13"/>
      <c r="P5" s="13"/>
      <c r="Q5" s="12"/>
      <c r="R5" s="12"/>
      <c r="S5" s="12"/>
      <c r="T5" s="12"/>
    </row>
    <row r="6" spans="1:20" x14ac:dyDescent="0.25">
      <c r="A6" s="13"/>
      <c r="B6" s="13"/>
      <c r="C6" s="13"/>
      <c r="D6" s="13"/>
      <c r="E6" s="13"/>
      <c r="F6" s="13"/>
      <c r="G6" s="13"/>
      <c r="H6" s="13"/>
      <c r="I6" s="13"/>
      <c r="J6" s="13"/>
      <c r="K6" s="13"/>
      <c r="L6" s="13"/>
      <c r="M6" s="13"/>
      <c r="N6" s="13"/>
      <c r="O6" s="13"/>
      <c r="P6" s="13"/>
      <c r="Q6" s="12"/>
      <c r="R6" s="12"/>
      <c r="S6" s="12"/>
      <c r="T6" s="12"/>
    </row>
    <row r="8" spans="1:20" ht="26.25" x14ac:dyDescent="0.4">
      <c r="A8" s="14">
        <v>1</v>
      </c>
      <c r="B8" s="15" t="s">
        <v>6208</v>
      </c>
      <c r="C8" s="16"/>
    </row>
    <row r="9" spans="1:20" ht="26.25" x14ac:dyDescent="0.4">
      <c r="A9" s="14">
        <v>2</v>
      </c>
      <c r="B9" s="16" t="s">
        <v>6209</v>
      </c>
      <c r="C9" s="16"/>
    </row>
    <row r="10" spans="1:20" ht="26.25" x14ac:dyDescent="0.4">
      <c r="A10" s="14">
        <v>3</v>
      </c>
      <c r="B10" s="16" t="s">
        <v>6210</v>
      </c>
      <c r="C10" s="16"/>
    </row>
    <row r="11" spans="1:20" ht="26.25" x14ac:dyDescent="0.4">
      <c r="A11" s="14">
        <v>4</v>
      </c>
      <c r="B11" s="16" t="s">
        <v>6211</v>
      </c>
      <c r="C11" s="16"/>
    </row>
    <row r="12" spans="1:20" ht="26.25" x14ac:dyDescent="0.4">
      <c r="A12" s="14">
        <v>5</v>
      </c>
      <c r="B12" s="16" t="s">
        <v>6212</v>
      </c>
      <c r="C12" s="16"/>
    </row>
    <row r="13" spans="1:20" ht="26.25" x14ac:dyDescent="0.4">
      <c r="A13" s="14">
        <v>6</v>
      </c>
      <c r="B13" s="16" t="s">
        <v>6213</v>
      </c>
      <c r="C13" s="16"/>
    </row>
    <row r="14" spans="1:20" ht="26.25" x14ac:dyDescent="0.4">
      <c r="A14" s="14">
        <v>7</v>
      </c>
      <c r="B14" s="17" t="s">
        <v>6214</v>
      </c>
      <c r="C14" s="16"/>
    </row>
  </sheetData>
  <mergeCells count="1">
    <mergeCell ref="A1:P6"/>
  </mergeCells>
  <hyperlinks>
    <hyperlink ref="B14" location="Dashboard!A1" display=" The project finished with  an interactive dashboard" xr:uid="{BFBFB165-BD87-410B-9C6D-D0680F63C626}"/>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sheetPr>
    <tabColor theme="8" tint="-0.249977111117893"/>
  </sheetPr>
  <dimension ref="A1:Q1001"/>
  <sheetViews>
    <sheetView topLeftCell="J1" zoomScale="115" zoomScaleNormal="115" workbookViewId="0">
      <selection activeCell="U46" sqref="U46"/>
    </sheetView>
  </sheetViews>
  <sheetFormatPr defaultRowHeight="15" x14ac:dyDescent="0.25"/>
  <cols>
    <col min="1" max="1" width="16.5703125" bestFit="1" customWidth="1"/>
    <col min="2" max="2" width="19" style="8" bestFit="1" customWidth="1"/>
    <col min="3" max="3" width="13.28515625" customWidth="1"/>
    <col min="4" max="4" width="13.28515625" style="5" customWidth="1"/>
    <col min="5" max="5" width="17.42578125" bestFit="1" customWidth="1"/>
    <col min="6" max="6" width="18.85546875" customWidth="1"/>
    <col min="7" max="7" width="15.5703125" customWidth="1"/>
    <col min="8" max="8" width="23" customWidth="1"/>
    <col min="9" max="9" width="25.5703125" customWidth="1"/>
    <col min="10" max="10" width="15.7109375" customWidth="1"/>
    <col min="11" max="11" width="14" bestFit="1" customWidth="1"/>
    <col min="12" max="12" width="13.28515625" bestFit="1" customWidth="1"/>
    <col min="13" max="13" width="6.85546875" bestFit="1" customWidth="1"/>
    <col min="14" max="14" width="12.140625" bestFit="1" customWidth="1"/>
    <col min="15" max="15" width="20.7109375" customWidth="1"/>
    <col min="16" max="16" width="13.85546875" customWidth="1"/>
    <col min="17" max="17" width="12.5703125" customWidth="1"/>
  </cols>
  <sheetData>
    <row r="1" spans="1:17" x14ac:dyDescent="0.25">
      <c r="A1" s="2" t="s">
        <v>23</v>
      </c>
      <c r="B1" s="7" t="s">
        <v>24</v>
      </c>
      <c r="C1" s="2" t="s">
        <v>3</v>
      </c>
      <c r="D1" s="4" t="s">
        <v>25</v>
      </c>
      <c r="E1" s="2" t="s">
        <v>2</v>
      </c>
      <c r="F1" s="2" t="s">
        <v>26</v>
      </c>
      <c r="G1" s="2" t="s">
        <v>27</v>
      </c>
      <c r="H1" s="2" t="s">
        <v>28</v>
      </c>
      <c r="I1" s="2" t="s">
        <v>17</v>
      </c>
      <c r="J1" s="2" t="s">
        <v>29</v>
      </c>
      <c r="K1" s="2" t="s">
        <v>13</v>
      </c>
      <c r="L1" s="2" t="s">
        <v>1</v>
      </c>
      <c r="M1" s="2" t="s">
        <v>30</v>
      </c>
      <c r="N1" s="2" t="s">
        <v>31</v>
      </c>
      <c r="O1" s="2" t="s">
        <v>32</v>
      </c>
      <c r="P1" s="2" t="s">
        <v>33</v>
      </c>
      <c r="Q1" s="2" t="s">
        <v>34</v>
      </c>
    </row>
    <row r="2" spans="1:17" x14ac:dyDescent="0.25">
      <c r="A2" s="2" t="s">
        <v>35</v>
      </c>
      <c r="B2" s="7">
        <v>43713</v>
      </c>
      <c r="C2" s="2">
        <f>MONTH(Orders[[#This Row],[Order Date]])</f>
        <v>9</v>
      </c>
      <c r="D2" s="2">
        <f>DAY(Orders[[#This Row],[Order Date]])</f>
        <v>5</v>
      </c>
      <c r="E2" s="2">
        <f>YEAR(Orders[[#This Row],[Order Date]])</f>
        <v>2019</v>
      </c>
      <c r="F2" s="2" t="s">
        <v>36</v>
      </c>
      <c r="G2" t="s">
        <v>37</v>
      </c>
      <c r="H2" s="2">
        <v>2</v>
      </c>
      <c r="I2" s="2" t="str" cm="1">
        <f t="array" ref="I2">_xlfn.XLOOKUP(F2,customers!$A$1:A1001,customers!$B$1:B1001,,0)</f>
        <v>Aloisia Allner</v>
      </c>
      <c r="J2" s="2" t="str" cm="1">
        <f t="array" ref="J2">_xlfn.XLOOKUP(F2,customers!$A$1:A1001,customers!$C$1:C1001,,0)</f>
        <v>aallner0@lulu.com</v>
      </c>
      <c r="K2" s="2" t="str" cm="1">
        <f t="array" ref="K2">_xlfn.XLOOKUP(F2,customers!$A$1:A1001,customers!$G$1:G1001,,0)</f>
        <v>United States</v>
      </c>
      <c r="L2" t="str" cm="1">
        <f t="array" ref="L2">_xlfn.XLOOKUP(G2,products!$A$1:A49,products!$B$1:B49,,0)</f>
        <v>Rob</v>
      </c>
      <c r="M2" t="str" cm="1">
        <f t="array" ref="M2">_xlfn.XLOOKUP(G2,products!$A$1:A49,products!$C$1:C49,,0)</f>
        <v>M</v>
      </c>
      <c r="N2" cm="1">
        <f t="array" ref="N2">_xlfn.XLOOKUP(G2,products!$A$1:A49,products!$D$1:D49,,0)</f>
        <v>1</v>
      </c>
      <c r="O2" s="3" cm="1">
        <f t="array" ref="O2">_xlfn.XLOOKUP(G2,products!$A$1:A49,products!$E$1:E49,,0)</f>
        <v>9.9499999999999993</v>
      </c>
      <c r="P2" s="3">
        <f xml:space="preserve"> Orders[[#This Row],[Unit Price]]*Orders[[#This Row],[Quantity]]</f>
        <v>19.899999999999999</v>
      </c>
      <c r="Q2" t="str">
        <f>_xlfn.XLOOKUP(orders!F2,customers!A1:A1001,customers!I1:I1001,,0)</f>
        <v>Yes</v>
      </c>
    </row>
    <row r="3" spans="1:17" x14ac:dyDescent="0.25">
      <c r="A3" s="2" t="s">
        <v>35</v>
      </c>
      <c r="B3" s="7">
        <v>43713</v>
      </c>
      <c r="C3" s="2">
        <f>MONTH(Orders[[#This Row],[Order Date]])</f>
        <v>9</v>
      </c>
      <c r="D3" s="2">
        <f>DAY(Orders[[#This Row],[Order Date]])</f>
        <v>5</v>
      </c>
      <c r="E3" s="2">
        <f>YEAR(Orders[[#This Row],[Order Date]])</f>
        <v>2019</v>
      </c>
      <c r="F3" s="2" t="s">
        <v>36</v>
      </c>
      <c r="G3" t="s">
        <v>38</v>
      </c>
      <c r="H3" s="2">
        <v>5</v>
      </c>
      <c r="I3" s="2" t="str" cm="1">
        <f t="array" ref="I3">_xlfn.XLOOKUP(F3,customers!$A$1:A1002,customers!$B$1:B1002,,0)</f>
        <v>Aloisia Allner</v>
      </c>
      <c r="J3" s="2" t="str" cm="1">
        <f t="array" ref="J3">_xlfn.XLOOKUP(F3,customers!$A$1:A1002,customers!$C$1:C1002,,0)</f>
        <v>aallner0@lulu.com</v>
      </c>
      <c r="K3" s="2" t="str" cm="1">
        <f t="array" ref="K3">_xlfn.XLOOKUP(F3,customers!$A$1:A1002,customers!$G$1:G1002,,0)</f>
        <v>United States</v>
      </c>
      <c r="L3" t="str" cm="1">
        <f t="array" ref="L3">_xlfn.XLOOKUP(G3,products!$A$1:A50,products!$B$1:B50,,0)</f>
        <v>Exc</v>
      </c>
      <c r="M3" t="str" cm="1">
        <f t="array" ref="M3">_xlfn.XLOOKUP(G3,products!$A$1:A50,products!$C$1:C50,,0)</f>
        <v>M</v>
      </c>
      <c r="N3" cm="1">
        <f t="array" ref="N3">_xlfn.XLOOKUP(G3,products!$A$1:A50,products!$D$1:D50,,0)</f>
        <v>0.5</v>
      </c>
      <c r="O3" s="3" cm="1">
        <f t="array" ref="O3">_xlfn.XLOOKUP(G3,products!$A$1:A50,products!$E$1:E50,,0)</f>
        <v>8.25</v>
      </c>
      <c r="P3" s="3">
        <f xml:space="preserve"> Orders[[#This Row],[Unit Price]]*Orders[[#This Row],[Quantity]]</f>
        <v>41.25</v>
      </c>
      <c r="Q3" t="str">
        <f>_xlfn.XLOOKUP(orders!F3,customers!A2:A1002,customers!I2:I1002,,0)</f>
        <v>Yes</v>
      </c>
    </row>
    <row r="4" spans="1:17" x14ac:dyDescent="0.25">
      <c r="A4" s="2" t="s">
        <v>39</v>
      </c>
      <c r="B4" s="7">
        <v>44364</v>
      </c>
      <c r="C4" s="2">
        <f>MONTH(Orders[[#This Row],[Order Date]])</f>
        <v>6</v>
      </c>
      <c r="D4" s="2">
        <f>DAY(Orders[[#This Row],[Order Date]])</f>
        <v>17</v>
      </c>
      <c r="E4" s="2">
        <f>YEAR(Orders[[#This Row],[Order Date]])</f>
        <v>2021</v>
      </c>
      <c r="F4" s="2" t="s">
        <v>40</v>
      </c>
      <c r="G4" t="s">
        <v>41</v>
      </c>
      <c r="H4" s="2">
        <v>1</v>
      </c>
      <c r="I4" s="2" t="str" cm="1">
        <f t="array" ref="I4">_xlfn.XLOOKUP(F4,customers!$A$1:A1003,customers!$B$1:B1003,,0)</f>
        <v>Jami Redholes</v>
      </c>
      <c r="J4" s="2" t="str" cm="1">
        <f t="array" ref="J4">_xlfn.XLOOKUP(F4,customers!$A$1:A1003,customers!$C$1:C1003,,0)</f>
        <v>jredholes2@tmall.com</v>
      </c>
      <c r="K4" s="2" t="str" cm="1">
        <f t="array" ref="K4">_xlfn.XLOOKUP(F4,customers!$A$1:A1003,customers!$G$1:G1003,,0)</f>
        <v>United States</v>
      </c>
      <c r="L4" t="str" cm="1">
        <f t="array" ref="L4">_xlfn.XLOOKUP(G4,products!$A$1:A51,products!$B$1:B51,,0)</f>
        <v>Ara</v>
      </c>
      <c r="M4" t="str" cm="1">
        <f t="array" ref="M4">_xlfn.XLOOKUP(G4,products!$A$1:A51,products!$C$1:C51,,0)</f>
        <v>L</v>
      </c>
      <c r="N4" cm="1">
        <f t="array" ref="N4">_xlfn.XLOOKUP(G4,products!$A$1:A51,products!$D$1:D51,,0)</f>
        <v>1</v>
      </c>
      <c r="O4" s="3" cm="1">
        <f t="array" ref="O4">_xlfn.XLOOKUP(G4,products!$A$1:A51,products!$E$1:E51,,0)</f>
        <v>12.95</v>
      </c>
      <c r="P4" s="3">
        <f xml:space="preserve"> Orders[[#This Row],[Unit Price]]*Orders[[#This Row],[Quantity]]</f>
        <v>12.95</v>
      </c>
      <c r="Q4" t="str">
        <f>_xlfn.XLOOKUP(orders!F4,customers!A3:A1003,customers!I3:I1003,,0)</f>
        <v>Yes</v>
      </c>
    </row>
    <row r="5" spans="1:17" x14ac:dyDescent="0.25">
      <c r="A5" s="2" t="s">
        <v>42</v>
      </c>
      <c r="B5" s="7">
        <v>44392</v>
      </c>
      <c r="C5" s="2">
        <f>MONTH(Orders[[#This Row],[Order Date]])</f>
        <v>7</v>
      </c>
      <c r="D5" s="2">
        <f>DAY(Orders[[#This Row],[Order Date]])</f>
        <v>15</v>
      </c>
      <c r="E5" s="2">
        <f>YEAR(Orders[[#This Row],[Order Date]])</f>
        <v>2021</v>
      </c>
      <c r="F5" s="2" t="s">
        <v>43</v>
      </c>
      <c r="G5" t="s">
        <v>44</v>
      </c>
      <c r="H5" s="2">
        <v>2</v>
      </c>
      <c r="I5" s="2" t="str" cm="1">
        <f t="array" ref="I5">_xlfn.XLOOKUP(F5,customers!$A$1:A1004,customers!$B$1:B1004,,0)</f>
        <v>Christoffer O' Shea</v>
      </c>
      <c r="J5" s="2" cm="1">
        <f t="array" ref="J5">_xlfn.XLOOKUP(F5,customers!$A$1:A1004,customers!$C$1:C1004,,0)</f>
        <v>0</v>
      </c>
      <c r="K5" s="2" t="str" cm="1">
        <f t="array" ref="K5">_xlfn.XLOOKUP(F5,customers!$A$1:A1004,customers!$G$1:G1004,,0)</f>
        <v>Ireland</v>
      </c>
      <c r="L5" t="str" cm="1">
        <f t="array" ref="L5">_xlfn.XLOOKUP(G5,products!$A$1:A52,products!$B$1:B52,,0)</f>
        <v>Exc</v>
      </c>
      <c r="M5" t="str" cm="1">
        <f t="array" ref="M5">_xlfn.XLOOKUP(G5,products!$A$1:A52,products!$C$1:C52,,0)</f>
        <v>M</v>
      </c>
      <c r="N5" cm="1">
        <f t="array" ref="N5">_xlfn.XLOOKUP(G5,products!$A$1:A52,products!$D$1:D52,,0)</f>
        <v>1</v>
      </c>
      <c r="O5" s="3" cm="1">
        <f t="array" ref="O5">_xlfn.XLOOKUP(G5,products!$A$1:A52,products!$E$1:E52,,0)</f>
        <v>13.75</v>
      </c>
      <c r="P5" s="3">
        <f xml:space="preserve"> Orders[[#This Row],[Unit Price]]*Orders[[#This Row],[Quantity]]</f>
        <v>27.5</v>
      </c>
      <c r="Q5" t="str">
        <f>_xlfn.XLOOKUP(orders!F5,customers!A4:A1004,customers!I4:I1004,,0)</f>
        <v>No</v>
      </c>
    </row>
    <row r="6" spans="1:17" x14ac:dyDescent="0.25">
      <c r="A6" s="2" t="s">
        <v>42</v>
      </c>
      <c r="B6" s="7">
        <v>44392</v>
      </c>
      <c r="C6" s="2">
        <f>MONTH(Orders[[#This Row],[Order Date]])</f>
        <v>7</v>
      </c>
      <c r="D6" s="2">
        <f>DAY(Orders[[#This Row],[Order Date]])</f>
        <v>15</v>
      </c>
      <c r="E6" s="2">
        <f>YEAR(Orders[[#This Row],[Order Date]])</f>
        <v>2021</v>
      </c>
      <c r="F6" s="2" t="s">
        <v>43</v>
      </c>
      <c r="G6" t="s">
        <v>45</v>
      </c>
      <c r="H6" s="2">
        <v>2</v>
      </c>
      <c r="I6" s="2" t="str" cm="1">
        <f t="array" ref="I6">_xlfn.XLOOKUP(F6,customers!$A$1:A1005,customers!$B$1:B1005,,0)</f>
        <v>Christoffer O' Shea</v>
      </c>
      <c r="J6" s="2" cm="1">
        <f t="array" ref="J6">_xlfn.XLOOKUP(F6,customers!$A$1:A1005,customers!$C$1:C1005,,0)</f>
        <v>0</v>
      </c>
      <c r="K6" s="2" t="str" cm="1">
        <f t="array" ref="K6">_xlfn.XLOOKUP(F6,customers!$A$1:A1005,customers!$G$1:G1005,,0)</f>
        <v>Ireland</v>
      </c>
      <c r="L6" t="str" cm="1">
        <f t="array" ref="L6">_xlfn.XLOOKUP(G6,products!$A$1:A53,products!$B$1:B53,,0)</f>
        <v>Rob</v>
      </c>
      <c r="M6" t="str" cm="1">
        <f t="array" ref="M6">_xlfn.XLOOKUP(G6,products!$A$1:A53,products!$C$1:C53,,0)</f>
        <v>L</v>
      </c>
      <c r="N6" cm="1">
        <f t="array" ref="N6">_xlfn.XLOOKUP(G6,products!$A$1:A53,products!$D$1:D53,,0)</f>
        <v>2.5</v>
      </c>
      <c r="O6" s="3" cm="1">
        <f t="array" ref="O6">_xlfn.XLOOKUP(G6,products!$A$1:A53,products!$E$1:E53,,0)</f>
        <v>27.484999999999996</v>
      </c>
      <c r="P6" s="3">
        <f xml:space="preserve"> Orders[[#This Row],[Unit Price]]*Orders[[#This Row],[Quantity]]</f>
        <v>54.969999999999992</v>
      </c>
      <c r="Q6" t="str">
        <f>_xlfn.XLOOKUP(orders!F6,customers!A5:A1005,customers!I5:I1005,,0)</f>
        <v>No</v>
      </c>
    </row>
    <row r="7" spans="1:17" x14ac:dyDescent="0.25">
      <c r="A7" s="2" t="s">
        <v>46</v>
      </c>
      <c r="B7" s="7">
        <v>44412</v>
      </c>
      <c r="C7" s="2">
        <f>MONTH(Orders[[#This Row],[Order Date]])</f>
        <v>8</v>
      </c>
      <c r="D7" s="2">
        <f>DAY(Orders[[#This Row],[Order Date]])</f>
        <v>4</v>
      </c>
      <c r="E7" s="2">
        <f>YEAR(Orders[[#This Row],[Order Date]])</f>
        <v>2021</v>
      </c>
      <c r="F7" s="2" t="s">
        <v>47</v>
      </c>
      <c r="G7" t="s">
        <v>48</v>
      </c>
      <c r="H7" s="2">
        <v>3</v>
      </c>
      <c r="I7" s="2" t="str" cm="1">
        <f t="array" ref="I7">_xlfn.XLOOKUP(F7,customers!$A$1:A1006,customers!$B$1:B1006,,0)</f>
        <v>Beryle Cottier</v>
      </c>
      <c r="J7" s="2" cm="1">
        <f t="array" ref="J7">_xlfn.XLOOKUP(F7,customers!$A$1:A1006,customers!$C$1:C1006,,0)</f>
        <v>0</v>
      </c>
      <c r="K7" s="2" t="str" cm="1">
        <f t="array" ref="K7">_xlfn.XLOOKUP(F7,customers!$A$1:A1006,customers!$G$1:G1006,,0)</f>
        <v>United States</v>
      </c>
      <c r="L7" t="str" cm="1">
        <f t="array" ref="L7">_xlfn.XLOOKUP(G7,products!$A$1:A54,products!$B$1:B54,,0)</f>
        <v>Lib</v>
      </c>
      <c r="M7" t="str" cm="1">
        <f t="array" ref="M7">_xlfn.XLOOKUP(G7,products!$A$1:A54,products!$C$1:C54,,0)</f>
        <v>D</v>
      </c>
      <c r="N7" cm="1">
        <f t="array" ref="N7">_xlfn.XLOOKUP(G7,products!$A$1:A54,products!$D$1:D54,,0)</f>
        <v>1</v>
      </c>
      <c r="O7" s="3" cm="1">
        <f t="array" ref="O7">_xlfn.XLOOKUP(G7,products!$A$1:A54,products!$E$1:E54,,0)</f>
        <v>12.95</v>
      </c>
      <c r="P7" s="3">
        <f xml:space="preserve"> Orders[[#This Row],[Unit Price]]*Orders[[#This Row],[Quantity]]</f>
        <v>38.849999999999994</v>
      </c>
      <c r="Q7" t="str">
        <f>_xlfn.XLOOKUP(orders!F7,customers!A6:A1006,customers!I6:I1006,,0)</f>
        <v>No</v>
      </c>
    </row>
    <row r="8" spans="1:17" x14ac:dyDescent="0.25">
      <c r="A8" s="2" t="s">
        <v>49</v>
      </c>
      <c r="B8" s="7">
        <v>44582</v>
      </c>
      <c r="C8" s="2">
        <f>MONTH(Orders[[#This Row],[Order Date]])</f>
        <v>1</v>
      </c>
      <c r="D8" s="2">
        <f>DAY(Orders[[#This Row],[Order Date]])</f>
        <v>21</v>
      </c>
      <c r="E8" s="2">
        <f>YEAR(Orders[[#This Row],[Order Date]])</f>
        <v>2022</v>
      </c>
      <c r="F8" s="2" t="s">
        <v>50</v>
      </c>
      <c r="G8" t="s">
        <v>51</v>
      </c>
      <c r="H8" s="2">
        <v>3</v>
      </c>
      <c r="I8" s="2" t="str" cm="1">
        <f t="array" ref="I8">_xlfn.XLOOKUP(F8,customers!$A$1:A1007,customers!$B$1:B1007,,0)</f>
        <v>Shaylynn Lobe</v>
      </c>
      <c r="J8" s="2" t="str" cm="1">
        <f t="array" ref="J8">_xlfn.XLOOKUP(F8,customers!$A$1:A1007,customers!$C$1:C1007,,0)</f>
        <v>slobe6@nifty.com</v>
      </c>
      <c r="K8" s="2" t="str" cm="1">
        <f t="array" ref="K8">_xlfn.XLOOKUP(F8,customers!$A$1:A1007,customers!$G$1:G1007,,0)</f>
        <v>United States</v>
      </c>
      <c r="L8" t="str" cm="1">
        <f t="array" ref="L8">_xlfn.XLOOKUP(G8,products!$A$1:A55,products!$B$1:B55,,0)</f>
        <v>Exc</v>
      </c>
      <c r="M8" t="str" cm="1">
        <f t="array" ref="M8">_xlfn.XLOOKUP(G8,products!$A$1:A55,products!$C$1:C55,,0)</f>
        <v>D</v>
      </c>
      <c r="N8" cm="1">
        <f t="array" ref="N8">_xlfn.XLOOKUP(G8,products!$A$1:A55,products!$D$1:D55,,0)</f>
        <v>0.5</v>
      </c>
      <c r="O8" s="3" cm="1">
        <f t="array" ref="O8">_xlfn.XLOOKUP(G8,products!$A$1:A55,products!$E$1:E55,,0)</f>
        <v>7.29</v>
      </c>
      <c r="P8" s="3">
        <f xml:space="preserve"> Orders[[#This Row],[Unit Price]]*Orders[[#This Row],[Quantity]]</f>
        <v>21.87</v>
      </c>
      <c r="Q8" t="str">
        <f>_xlfn.XLOOKUP(orders!F8,customers!A7:A1007,customers!I7:I1007,,0)</f>
        <v>Yes</v>
      </c>
    </row>
    <row r="9" spans="1:17" x14ac:dyDescent="0.25">
      <c r="A9" s="2" t="s">
        <v>52</v>
      </c>
      <c r="B9" s="7">
        <v>44701</v>
      </c>
      <c r="C9" s="2">
        <f>MONTH(Orders[[#This Row],[Order Date]])</f>
        <v>5</v>
      </c>
      <c r="D9" s="2">
        <f>DAY(Orders[[#This Row],[Order Date]])</f>
        <v>20</v>
      </c>
      <c r="E9" s="2">
        <f>YEAR(Orders[[#This Row],[Order Date]])</f>
        <v>2022</v>
      </c>
      <c r="F9" s="2" t="s">
        <v>53</v>
      </c>
      <c r="G9" t="s">
        <v>54</v>
      </c>
      <c r="H9" s="2">
        <v>1</v>
      </c>
      <c r="I9" s="2" t="str" cm="1">
        <f t="array" ref="I9">_xlfn.XLOOKUP(F9,customers!$A$1:A1008,customers!$B$1:B1008,,0)</f>
        <v>Melvin Wharfe</v>
      </c>
      <c r="J9" s="2" cm="1">
        <f t="array" ref="J9">_xlfn.XLOOKUP(F9,customers!$A$1:A1008,customers!$C$1:C1008,,0)</f>
        <v>0</v>
      </c>
      <c r="K9" s="2" t="str" cm="1">
        <f t="array" ref="K9">_xlfn.XLOOKUP(F9,customers!$A$1:A1008,customers!$G$1:G1008,,0)</f>
        <v>Ireland</v>
      </c>
      <c r="L9" t="str" cm="1">
        <f t="array" ref="L9">_xlfn.XLOOKUP(G9,products!$A$1:A56,products!$B$1:B56,,0)</f>
        <v>Lib</v>
      </c>
      <c r="M9" t="str" cm="1">
        <f t="array" ref="M9">_xlfn.XLOOKUP(G9,products!$A$1:A56,products!$C$1:C56,,0)</f>
        <v>L</v>
      </c>
      <c r="N9" cm="1">
        <f t="array" ref="N9">_xlfn.XLOOKUP(G9,products!$A$1:A56,products!$D$1:D56,,0)</f>
        <v>0.2</v>
      </c>
      <c r="O9" s="3" cm="1">
        <f t="array" ref="O9">_xlfn.XLOOKUP(G9,products!$A$1:A56,products!$E$1:E56,,0)</f>
        <v>4.7549999999999999</v>
      </c>
      <c r="P9" s="3">
        <f xml:space="preserve"> Orders[[#This Row],[Unit Price]]*Orders[[#This Row],[Quantity]]</f>
        <v>4.7549999999999999</v>
      </c>
      <c r="Q9" t="str">
        <f>_xlfn.XLOOKUP(orders!F9,customers!A8:A1008,customers!I8:I1008,,0)</f>
        <v>Yes</v>
      </c>
    </row>
    <row r="10" spans="1:17" x14ac:dyDescent="0.25">
      <c r="A10" s="2" t="s">
        <v>55</v>
      </c>
      <c r="B10" s="7">
        <v>43467</v>
      </c>
      <c r="C10" s="2">
        <f>MONTH(Orders[[#This Row],[Order Date]])</f>
        <v>1</v>
      </c>
      <c r="D10" s="2">
        <f>DAY(Orders[[#This Row],[Order Date]])</f>
        <v>2</v>
      </c>
      <c r="E10" s="2">
        <f>YEAR(Orders[[#This Row],[Order Date]])</f>
        <v>2019</v>
      </c>
      <c r="F10" s="2" t="s">
        <v>56</v>
      </c>
      <c r="G10" t="s">
        <v>57</v>
      </c>
      <c r="H10" s="2">
        <v>3</v>
      </c>
      <c r="I10" s="2" t="str" cm="1">
        <f t="array" ref="I10">_xlfn.XLOOKUP(F10,customers!$A$1:A1009,customers!$B$1:B1009,,0)</f>
        <v>Guthrey Petracci</v>
      </c>
      <c r="J10" s="2" t="str" cm="1">
        <f t="array" ref="J10">_xlfn.XLOOKUP(F10,customers!$A$1:A1009,customers!$C$1:C1009,,0)</f>
        <v>gpetracci8@livejournal.com</v>
      </c>
      <c r="K10" s="2" t="str" cm="1">
        <f t="array" ref="K10">_xlfn.XLOOKUP(F10,customers!$A$1:A1009,customers!$G$1:G1009,,0)</f>
        <v>United States</v>
      </c>
      <c r="L10" t="str" cm="1">
        <f t="array" ref="L10">_xlfn.XLOOKUP(G10,products!$A$1:A57,products!$B$1:B57,,0)</f>
        <v>Rob</v>
      </c>
      <c r="M10" t="str" cm="1">
        <f t="array" ref="M10">_xlfn.XLOOKUP(G10,products!$A$1:A57,products!$C$1:C57,,0)</f>
        <v>M</v>
      </c>
      <c r="N10" cm="1">
        <f t="array" ref="N10">_xlfn.XLOOKUP(G10,products!$A$1:A57,products!$D$1:D57,,0)</f>
        <v>0.5</v>
      </c>
      <c r="O10" s="3" cm="1">
        <f t="array" ref="O10">_xlfn.XLOOKUP(G10,products!$A$1:A57,products!$E$1:E57,,0)</f>
        <v>5.97</v>
      </c>
      <c r="P10" s="3">
        <f xml:space="preserve"> Orders[[#This Row],[Unit Price]]*Orders[[#This Row],[Quantity]]</f>
        <v>17.91</v>
      </c>
      <c r="Q10" t="str">
        <f>_xlfn.XLOOKUP(orders!F10,customers!A9:A1009,customers!I9:I1009,,0)</f>
        <v>No</v>
      </c>
    </row>
    <row r="11" spans="1:17" x14ac:dyDescent="0.25">
      <c r="A11" s="2" t="s">
        <v>58</v>
      </c>
      <c r="B11" s="7">
        <v>43713</v>
      </c>
      <c r="C11" s="2">
        <f>MONTH(Orders[[#This Row],[Order Date]])</f>
        <v>9</v>
      </c>
      <c r="D11" s="2">
        <f>DAY(Orders[[#This Row],[Order Date]])</f>
        <v>5</v>
      </c>
      <c r="E11" s="2">
        <f>YEAR(Orders[[#This Row],[Order Date]])</f>
        <v>2019</v>
      </c>
      <c r="F11" s="2" t="s">
        <v>59</v>
      </c>
      <c r="G11" t="s">
        <v>57</v>
      </c>
      <c r="H11" s="2">
        <v>1</v>
      </c>
      <c r="I11" s="2" t="str" cm="1">
        <f t="array" ref="I11">_xlfn.XLOOKUP(F11,customers!$A$1:A1010,customers!$B$1:B1010,,0)</f>
        <v>Rodger Raven</v>
      </c>
      <c r="J11" s="2" t="str" cm="1">
        <f t="array" ref="J11">_xlfn.XLOOKUP(F11,customers!$A$1:A1010,customers!$C$1:C1010,,0)</f>
        <v>rraven9@ed.gov</v>
      </c>
      <c r="K11" s="2" t="str" cm="1">
        <f t="array" ref="K11">_xlfn.XLOOKUP(F11,customers!$A$1:A1010,customers!$G$1:G1010,,0)</f>
        <v>United States</v>
      </c>
      <c r="L11" t="str" cm="1">
        <f t="array" ref="L11">_xlfn.XLOOKUP(G11,products!$A$1:A58,products!$B$1:B58,,0)</f>
        <v>Rob</v>
      </c>
      <c r="M11" t="str" cm="1">
        <f t="array" ref="M11">_xlfn.XLOOKUP(G11,products!$A$1:A58,products!$C$1:C58,,0)</f>
        <v>M</v>
      </c>
      <c r="N11" cm="1">
        <f t="array" ref="N11">_xlfn.XLOOKUP(G11,products!$A$1:A58,products!$D$1:D58,,0)</f>
        <v>0.5</v>
      </c>
      <c r="O11" s="3" cm="1">
        <f t="array" ref="O11">_xlfn.XLOOKUP(G11,products!$A$1:A58,products!$E$1:E58,,0)</f>
        <v>5.97</v>
      </c>
      <c r="P11" s="3">
        <f xml:space="preserve"> Orders[[#This Row],[Unit Price]]*Orders[[#This Row],[Quantity]]</f>
        <v>5.97</v>
      </c>
      <c r="Q11" t="str">
        <f>_xlfn.XLOOKUP(orders!F11,customers!A10:A1010,customers!I10:I1010,,0)</f>
        <v>No</v>
      </c>
    </row>
    <row r="12" spans="1:17" x14ac:dyDescent="0.25">
      <c r="A12" s="2" t="s">
        <v>60</v>
      </c>
      <c r="B12" s="7">
        <v>44263</v>
      </c>
      <c r="C12" s="2">
        <f>MONTH(Orders[[#This Row],[Order Date]])</f>
        <v>3</v>
      </c>
      <c r="D12" s="2">
        <f>DAY(Orders[[#This Row],[Order Date]])</f>
        <v>8</v>
      </c>
      <c r="E12" s="2">
        <f>YEAR(Orders[[#This Row],[Order Date]])</f>
        <v>2021</v>
      </c>
      <c r="F12" s="2" t="s">
        <v>61</v>
      </c>
      <c r="G12" t="s">
        <v>62</v>
      </c>
      <c r="H12" s="2">
        <v>4</v>
      </c>
      <c r="I12" s="2" t="str" cm="1">
        <f t="array" ref="I12">_xlfn.XLOOKUP(F12,customers!$A$1:A1011,customers!$B$1:B1011,,0)</f>
        <v>Ferrell Ferber</v>
      </c>
      <c r="J12" s="2" t="str" cm="1">
        <f t="array" ref="J12">_xlfn.XLOOKUP(F12,customers!$A$1:A1011,customers!$C$1:C1011,,0)</f>
        <v>fferbera@businesswire.com</v>
      </c>
      <c r="K12" s="2" t="str" cm="1">
        <f t="array" ref="K12">_xlfn.XLOOKUP(F12,customers!$A$1:A1011,customers!$G$1:G1011,,0)</f>
        <v>United States</v>
      </c>
      <c r="L12" t="str" cm="1">
        <f t="array" ref="L12">_xlfn.XLOOKUP(G12,products!$A$1:A59,products!$B$1:B59,,0)</f>
        <v>Ara</v>
      </c>
      <c r="M12" t="str" cm="1">
        <f t="array" ref="M12">_xlfn.XLOOKUP(G12,products!$A$1:A59,products!$C$1:C59,,0)</f>
        <v>D</v>
      </c>
      <c r="N12" cm="1">
        <f t="array" ref="N12">_xlfn.XLOOKUP(G12,products!$A$1:A59,products!$D$1:D59,,0)</f>
        <v>1</v>
      </c>
      <c r="O12" s="3" cm="1">
        <f t="array" ref="O12">_xlfn.XLOOKUP(G12,products!$A$1:A59,products!$E$1:E59,,0)</f>
        <v>9.9499999999999993</v>
      </c>
      <c r="P12" s="3">
        <f xml:space="preserve"> Orders[[#This Row],[Unit Price]]*Orders[[#This Row],[Quantity]]</f>
        <v>39.799999999999997</v>
      </c>
      <c r="Q12" t="str">
        <f>_xlfn.XLOOKUP(orders!F12,customers!A11:A1011,customers!I11:I1011,,0)</f>
        <v>No</v>
      </c>
    </row>
    <row r="13" spans="1:17" x14ac:dyDescent="0.25">
      <c r="A13" s="2" t="s">
        <v>63</v>
      </c>
      <c r="B13" s="7">
        <v>44132</v>
      </c>
      <c r="C13" s="2">
        <f>MONTH(Orders[[#This Row],[Order Date]])</f>
        <v>10</v>
      </c>
      <c r="D13" s="2">
        <f>DAY(Orders[[#This Row],[Order Date]])</f>
        <v>28</v>
      </c>
      <c r="E13" s="2">
        <f>YEAR(Orders[[#This Row],[Order Date]])</f>
        <v>2020</v>
      </c>
      <c r="F13" s="2" t="s">
        <v>64</v>
      </c>
      <c r="G13" t="s">
        <v>65</v>
      </c>
      <c r="H13" s="2">
        <v>5</v>
      </c>
      <c r="I13" s="2" t="str" cm="1">
        <f t="array" ref="I13">_xlfn.XLOOKUP(F13,customers!$A$1:A1012,customers!$B$1:B1012,,0)</f>
        <v>Duky Phizackerly</v>
      </c>
      <c r="J13" s="2" t="str" cm="1">
        <f t="array" ref="J13">_xlfn.XLOOKUP(F13,customers!$A$1:A1012,customers!$C$1:C1012,,0)</f>
        <v>dphizackerlyb@utexas.edu</v>
      </c>
      <c r="K13" s="2" t="str" cm="1">
        <f t="array" ref="K13">_xlfn.XLOOKUP(F13,customers!$A$1:A1012,customers!$G$1:G1012,,0)</f>
        <v>United States</v>
      </c>
      <c r="L13" t="str" cm="1">
        <f t="array" ref="L13">_xlfn.XLOOKUP(G13,products!$A$1:A60,products!$B$1:B60,,0)</f>
        <v>Exc</v>
      </c>
      <c r="M13" t="str" cm="1">
        <f t="array" ref="M13">_xlfn.XLOOKUP(G13,products!$A$1:A60,products!$C$1:C60,,0)</f>
        <v>L</v>
      </c>
      <c r="N13" cm="1">
        <f t="array" ref="N13">_xlfn.XLOOKUP(G13,products!$A$1:A60,products!$D$1:D60,,0)</f>
        <v>2.5</v>
      </c>
      <c r="O13" s="3" cm="1">
        <f t="array" ref="O13">_xlfn.XLOOKUP(G13,products!$A$1:A60,products!$E$1:E60,,0)</f>
        <v>34.154999999999994</v>
      </c>
      <c r="P13" s="3">
        <f xml:space="preserve"> Orders[[#This Row],[Unit Price]]*Orders[[#This Row],[Quantity]]</f>
        <v>170.77499999999998</v>
      </c>
      <c r="Q13" t="str">
        <f>_xlfn.XLOOKUP(orders!F13,customers!A12:A1012,customers!I12:I1012,,0)</f>
        <v>Yes</v>
      </c>
    </row>
    <row r="14" spans="1:17" x14ac:dyDescent="0.25">
      <c r="A14" s="2" t="s">
        <v>66</v>
      </c>
      <c r="B14" s="7">
        <v>44744</v>
      </c>
      <c r="C14" s="2">
        <f>MONTH(Orders[[#This Row],[Order Date]])</f>
        <v>7</v>
      </c>
      <c r="D14" s="2">
        <f>DAY(Orders[[#This Row],[Order Date]])</f>
        <v>2</v>
      </c>
      <c r="E14" s="2">
        <f>YEAR(Orders[[#This Row],[Order Date]])</f>
        <v>2022</v>
      </c>
      <c r="F14" s="2" t="s">
        <v>67</v>
      </c>
      <c r="G14" t="s">
        <v>37</v>
      </c>
      <c r="H14" s="2">
        <v>5</v>
      </c>
      <c r="I14" s="2" t="str" cm="1">
        <f t="array" ref="I14">_xlfn.XLOOKUP(F14,customers!$A$1:A1013,customers!$B$1:B1013,,0)</f>
        <v>Rosaleen Scholar</v>
      </c>
      <c r="J14" s="2" t="str" cm="1">
        <f t="array" ref="J14">_xlfn.XLOOKUP(F14,customers!$A$1:A1013,customers!$C$1:C1013,,0)</f>
        <v>rscholarc@nyu.edu</v>
      </c>
      <c r="K14" s="2" t="str" cm="1">
        <f t="array" ref="K14">_xlfn.XLOOKUP(F14,customers!$A$1:A1013,customers!$G$1:G1013,,0)</f>
        <v>United States</v>
      </c>
      <c r="L14" t="str" cm="1">
        <f t="array" ref="L14">_xlfn.XLOOKUP(G14,products!$A$1:A61,products!$B$1:B61,,0)</f>
        <v>Rob</v>
      </c>
      <c r="M14" t="str" cm="1">
        <f t="array" ref="M14">_xlfn.XLOOKUP(G14,products!$A$1:A61,products!$C$1:C61,,0)</f>
        <v>M</v>
      </c>
      <c r="N14" cm="1">
        <f t="array" ref="N14">_xlfn.XLOOKUP(G14,products!$A$1:A61,products!$D$1:D61,,0)</f>
        <v>1</v>
      </c>
      <c r="O14" s="3" cm="1">
        <f t="array" ref="O14">_xlfn.XLOOKUP(G14,products!$A$1:A61,products!$E$1:E61,,0)</f>
        <v>9.9499999999999993</v>
      </c>
      <c r="P14" s="3">
        <f xml:space="preserve"> Orders[[#This Row],[Unit Price]]*Orders[[#This Row],[Quantity]]</f>
        <v>49.75</v>
      </c>
      <c r="Q14" t="str">
        <f>_xlfn.XLOOKUP(orders!F14,customers!A13:A1013,customers!I13:I1013,,0)</f>
        <v>No</v>
      </c>
    </row>
    <row r="15" spans="1:17" x14ac:dyDescent="0.25">
      <c r="A15" s="2" t="s">
        <v>68</v>
      </c>
      <c r="B15" s="7">
        <v>43973</v>
      </c>
      <c r="C15" s="2">
        <f>MONTH(Orders[[#This Row],[Order Date]])</f>
        <v>5</v>
      </c>
      <c r="D15" s="2">
        <f>DAY(Orders[[#This Row],[Order Date]])</f>
        <v>22</v>
      </c>
      <c r="E15" s="2">
        <f>YEAR(Orders[[#This Row],[Order Date]])</f>
        <v>2020</v>
      </c>
      <c r="F15" s="2" t="s">
        <v>69</v>
      </c>
      <c r="G15" t="s">
        <v>70</v>
      </c>
      <c r="H15" s="2">
        <v>2</v>
      </c>
      <c r="I15" s="2" t="str" cm="1">
        <f t="array" ref="I15">_xlfn.XLOOKUP(F15,customers!$A$1:A1014,customers!$B$1:B1014,,0)</f>
        <v>Terence Vanyutin</v>
      </c>
      <c r="J15" s="2" t="str" cm="1">
        <f t="array" ref="J15">_xlfn.XLOOKUP(F15,customers!$A$1:A1014,customers!$C$1:C1014,,0)</f>
        <v>tvanyutind@wix.com</v>
      </c>
      <c r="K15" s="2" t="str" cm="1">
        <f t="array" ref="K15">_xlfn.XLOOKUP(F15,customers!$A$1:A1014,customers!$G$1:G1014,,0)</f>
        <v>United States</v>
      </c>
      <c r="L15" t="str" cm="1">
        <f t="array" ref="L15">_xlfn.XLOOKUP(G15,products!$A$1:A62,products!$B$1:B62,,0)</f>
        <v>Rob</v>
      </c>
      <c r="M15" t="str" cm="1">
        <f t="array" ref="M15">_xlfn.XLOOKUP(G15,products!$A$1:A62,products!$C$1:C62,,0)</f>
        <v>D</v>
      </c>
      <c r="N15" cm="1">
        <f t="array" ref="N15">_xlfn.XLOOKUP(G15,products!$A$1:A62,products!$D$1:D62,,0)</f>
        <v>2.5</v>
      </c>
      <c r="O15" s="3" cm="1">
        <f t="array" ref="O15">_xlfn.XLOOKUP(G15,products!$A$1:A62,products!$E$1:E62,,0)</f>
        <v>20.584999999999997</v>
      </c>
      <c r="P15" s="3">
        <f xml:space="preserve"> Orders[[#This Row],[Unit Price]]*Orders[[#This Row],[Quantity]]</f>
        <v>41.169999999999995</v>
      </c>
      <c r="Q15" t="str">
        <f>_xlfn.XLOOKUP(orders!F15,customers!A14:A1014,customers!I14:I1014,,0)</f>
        <v>No</v>
      </c>
    </row>
    <row r="16" spans="1:17" x14ac:dyDescent="0.25">
      <c r="A16" s="2" t="s">
        <v>71</v>
      </c>
      <c r="B16" s="7">
        <v>44656</v>
      </c>
      <c r="C16" s="2">
        <f>MONTH(Orders[[#This Row],[Order Date]])</f>
        <v>4</v>
      </c>
      <c r="D16" s="2">
        <f>DAY(Orders[[#This Row],[Order Date]])</f>
        <v>5</v>
      </c>
      <c r="E16" s="2">
        <f>YEAR(Orders[[#This Row],[Order Date]])</f>
        <v>2022</v>
      </c>
      <c r="F16" s="2" t="s">
        <v>72</v>
      </c>
      <c r="G16" t="s">
        <v>73</v>
      </c>
      <c r="H16" s="2">
        <v>3</v>
      </c>
      <c r="I16" s="2" t="str" cm="1">
        <f t="array" ref="I16">_xlfn.XLOOKUP(F16,customers!$A$1:A1015,customers!$B$1:B1015,,0)</f>
        <v>Patrice Trobe</v>
      </c>
      <c r="J16" s="2" t="str" cm="1">
        <f t="array" ref="J16">_xlfn.XLOOKUP(F16,customers!$A$1:A1015,customers!$C$1:C1015,,0)</f>
        <v>ptrobee@wunderground.com</v>
      </c>
      <c r="K16" s="2" t="str" cm="1">
        <f t="array" ref="K16">_xlfn.XLOOKUP(F16,customers!$A$1:A1015,customers!$G$1:G1015,,0)</f>
        <v>United States</v>
      </c>
      <c r="L16" t="str" cm="1">
        <f t="array" ref="L16">_xlfn.XLOOKUP(G16,products!$A$1:A63,products!$B$1:B63,,0)</f>
        <v>Lib</v>
      </c>
      <c r="M16" t="str" cm="1">
        <f t="array" ref="M16">_xlfn.XLOOKUP(G16,products!$A$1:A63,products!$C$1:C63,,0)</f>
        <v>D</v>
      </c>
      <c r="N16" cm="1">
        <f t="array" ref="N16">_xlfn.XLOOKUP(G16,products!$A$1:A63,products!$D$1:D63,,0)</f>
        <v>0.2</v>
      </c>
      <c r="O16" s="3" cm="1">
        <f t="array" ref="O16">_xlfn.XLOOKUP(G16,products!$A$1:A63,products!$E$1:E63,,0)</f>
        <v>3.8849999999999998</v>
      </c>
      <c r="P16" s="3">
        <f xml:space="preserve"> Orders[[#This Row],[Unit Price]]*Orders[[#This Row],[Quantity]]</f>
        <v>11.654999999999999</v>
      </c>
      <c r="Q16" t="str">
        <f>_xlfn.XLOOKUP(orders!F16,customers!A15:A1015,customers!I15:I1015,,0)</f>
        <v>Yes</v>
      </c>
    </row>
    <row r="17" spans="1:17" x14ac:dyDescent="0.25">
      <c r="A17" s="2" t="s">
        <v>74</v>
      </c>
      <c r="B17" s="7">
        <v>44719</v>
      </c>
      <c r="C17" s="2">
        <f>MONTH(Orders[[#This Row],[Order Date]])</f>
        <v>6</v>
      </c>
      <c r="D17" s="2">
        <f>DAY(Orders[[#This Row],[Order Date]])</f>
        <v>7</v>
      </c>
      <c r="E17" s="2">
        <f>YEAR(Orders[[#This Row],[Order Date]])</f>
        <v>2022</v>
      </c>
      <c r="F17" s="2" t="s">
        <v>75</v>
      </c>
      <c r="G17" t="s">
        <v>76</v>
      </c>
      <c r="H17" s="2">
        <v>5</v>
      </c>
      <c r="I17" s="2" t="str" cm="1">
        <f t="array" ref="I17">_xlfn.XLOOKUP(F17,customers!$A$1:A1016,customers!$B$1:B1016,,0)</f>
        <v>Llywellyn Oscroft</v>
      </c>
      <c r="J17" s="2" t="str" cm="1">
        <f t="array" ref="J17">_xlfn.XLOOKUP(F17,customers!$A$1:A1016,customers!$C$1:C1016,,0)</f>
        <v>loscroftf@ebay.co.uk</v>
      </c>
      <c r="K17" s="2" t="str" cm="1">
        <f t="array" ref="K17">_xlfn.XLOOKUP(F17,customers!$A$1:A1016,customers!$G$1:G1016,,0)</f>
        <v>United States</v>
      </c>
      <c r="L17" t="str" cm="1">
        <f t="array" ref="L17">_xlfn.XLOOKUP(G17,products!$A$1:A64,products!$B$1:B64,,0)</f>
        <v>Rob</v>
      </c>
      <c r="M17" t="str" cm="1">
        <f t="array" ref="M17">_xlfn.XLOOKUP(G17,products!$A$1:A64,products!$C$1:C64,,0)</f>
        <v>M</v>
      </c>
      <c r="N17" cm="1">
        <f t="array" ref="N17">_xlfn.XLOOKUP(G17,products!$A$1:A64,products!$D$1:D64,,0)</f>
        <v>2.5</v>
      </c>
      <c r="O17" s="3" cm="1">
        <f t="array" ref="O17">_xlfn.XLOOKUP(G17,products!$A$1:A64,products!$E$1:E64,,0)</f>
        <v>22.884999999999998</v>
      </c>
      <c r="P17" s="3">
        <f xml:space="preserve"> Orders[[#This Row],[Unit Price]]*Orders[[#This Row],[Quantity]]</f>
        <v>114.42499999999998</v>
      </c>
      <c r="Q17" t="str">
        <f>_xlfn.XLOOKUP(orders!F17,customers!A16:A1016,customers!I16:I1016,,0)</f>
        <v>No</v>
      </c>
    </row>
    <row r="18" spans="1:17" x14ac:dyDescent="0.25">
      <c r="A18" s="2" t="s">
        <v>77</v>
      </c>
      <c r="B18" s="7">
        <v>43544</v>
      </c>
      <c r="C18" s="2">
        <f>MONTH(Orders[[#This Row],[Order Date]])</f>
        <v>3</v>
      </c>
      <c r="D18" s="2">
        <f>DAY(Orders[[#This Row],[Order Date]])</f>
        <v>20</v>
      </c>
      <c r="E18" s="2">
        <f>YEAR(Orders[[#This Row],[Order Date]])</f>
        <v>2019</v>
      </c>
      <c r="F18" s="2" t="s">
        <v>78</v>
      </c>
      <c r="G18" t="s">
        <v>79</v>
      </c>
      <c r="H18" s="2">
        <v>6</v>
      </c>
      <c r="I18" s="2" t="str" cm="1">
        <f t="array" ref="I18">_xlfn.XLOOKUP(F18,customers!$A$1:A1017,customers!$B$1:B1017,,0)</f>
        <v>Minni Alabaster</v>
      </c>
      <c r="J18" s="2" t="str" cm="1">
        <f t="array" ref="J18">_xlfn.XLOOKUP(F18,customers!$A$1:A1017,customers!$C$1:C1017,,0)</f>
        <v>malabasterg@hexun.com</v>
      </c>
      <c r="K18" s="2" t="str" cm="1">
        <f t="array" ref="K18">_xlfn.XLOOKUP(F18,customers!$A$1:A1017,customers!$G$1:G1017,,0)</f>
        <v>United States</v>
      </c>
      <c r="L18" t="str" cm="1">
        <f t="array" ref="L18">_xlfn.XLOOKUP(G18,products!$A$1:A65,products!$B$1:B65,,0)</f>
        <v>Ara</v>
      </c>
      <c r="M18" t="str" cm="1">
        <f t="array" ref="M18">_xlfn.XLOOKUP(G18,products!$A$1:A65,products!$C$1:C65,,0)</f>
        <v>M</v>
      </c>
      <c r="N18" cm="1">
        <f t="array" ref="N18">_xlfn.XLOOKUP(G18,products!$A$1:A65,products!$D$1:D65,,0)</f>
        <v>0.2</v>
      </c>
      <c r="O18" s="3" cm="1">
        <f t="array" ref="O18">_xlfn.XLOOKUP(G18,products!$A$1:A65,products!$E$1:E65,,0)</f>
        <v>3.375</v>
      </c>
      <c r="P18" s="3">
        <f xml:space="preserve"> Orders[[#This Row],[Unit Price]]*Orders[[#This Row],[Quantity]]</f>
        <v>20.25</v>
      </c>
      <c r="Q18" t="str">
        <f>_xlfn.XLOOKUP(orders!F18,customers!A17:A1017,customers!I17:I1017,,0)</f>
        <v>No</v>
      </c>
    </row>
    <row r="19" spans="1:17" x14ac:dyDescent="0.25">
      <c r="A19" s="2" t="s">
        <v>80</v>
      </c>
      <c r="B19" s="7">
        <v>43757</v>
      </c>
      <c r="C19" s="2">
        <f>MONTH(Orders[[#This Row],[Order Date]])</f>
        <v>10</v>
      </c>
      <c r="D19" s="2">
        <f>DAY(Orders[[#This Row],[Order Date]])</f>
        <v>19</v>
      </c>
      <c r="E19" s="2">
        <f>YEAR(Orders[[#This Row],[Order Date]])</f>
        <v>2019</v>
      </c>
      <c r="F19" s="2" t="s">
        <v>81</v>
      </c>
      <c r="G19" t="s">
        <v>41</v>
      </c>
      <c r="H19" s="2">
        <v>6</v>
      </c>
      <c r="I19" s="2" t="str" cm="1">
        <f t="array" ref="I19">_xlfn.XLOOKUP(F19,customers!$A$1:A1018,customers!$B$1:B1018,,0)</f>
        <v>Rhianon Broxup</v>
      </c>
      <c r="J19" s="2" t="str" cm="1">
        <f t="array" ref="J19">_xlfn.XLOOKUP(F19,customers!$A$1:A1018,customers!$C$1:C1018,,0)</f>
        <v>rbroxuph@jimdo.com</v>
      </c>
      <c r="K19" s="2" t="str" cm="1">
        <f t="array" ref="K19">_xlfn.XLOOKUP(F19,customers!$A$1:A1018,customers!$G$1:G1018,,0)</f>
        <v>United States</v>
      </c>
      <c r="L19" t="str" cm="1">
        <f t="array" ref="L19">_xlfn.XLOOKUP(G19,products!$A$1:A66,products!$B$1:B66,,0)</f>
        <v>Ara</v>
      </c>
      <c r="M19" t="str" cm="1">
        <f t="array" ref="M19">_xlfn.XLOOKUP(G19,products!$A$1:A66,products!$C$1:C66,,0)</f>
        <v>L</v>
      </c>
      <c r="N19" cm="1">
        <f t="array" ref="N19">_xlfn.XLOOKUP(G19,products!$A$1:A66,products!$D$1:D66,,0)</f>
        <v>1</v>
      </c>
      <c r="O19" s="3" cm="1">
        <f t="array" ref="O19">_xlfn.XLOOKUP(G19,products!$A$1:A66,products!$E$1:E66,,0)</f>
        <v>12.95</v>
      </c>
      <c r="P19" s="3">
        <f xml:space="preserve"> Orders[[#This Row],[Unit Price]]*Orders[[#This Row],[Quantity]]</f>
        <v>77.699999999999989</v>
      </c>
      <c r="Q19" t="str">
        <f>_xlfn.XLOOKUP(orders!F19,customers!A18:A1018,customers!I18:I1018,,0)</f>
        <v>No</v>
      </c>
    </row>
    <row r="20" spans="1:17" x14ac:dyDescent="0.25">
      <c r="A20" s="2" t="s">
        <v>82</v>
      </c>
      <c r="B20" s="7">
        <v>43629</v>
      </c>
      <c r="C20" s="2">
        <f>MONTH(Orders[[#This Row],[Order Date]])</f>
        <v>6</v>
      </c>
      <c r="D20" s="2">
        <f>DAY(Orders[[#This Row],[Order Date]])</f>
        <v>13</v>
      </c>
      <c r="E20" s="2">
        <f>YEAR(Orders[[#This Row],[Order Date]])</f>
        <v>2019</v>
      </c>
      <c r="F20" s="2" t="s">
        <v>83</v>
      </c>
      <c r="G20" t="s">
        <v>70</v>
      </c>
      <c r="H20" s="2">
        <v>4</v>
      </c>
      <c r="I20" s="2" t="str" cm="1">
        <f t="array" ref="I20">_xlfn.XLOOKUP(F20,customers!$A$1:A1019,customers!$B$1:B1019,,0)</f>
        <v>Pall Redford</v>
      </c>
      <c r="J20" s="2" t="str" cm="1">
        <f t="array" ref="J20">_xlfn.XLOOKUP(F20,customers!$A$1:A1019,customers!$C$1:C1019,,0)</f>
        <v>predfordi@ow.ly</v>
      </c>
      <c r="K20" s="2" t="str" cm="1">
        <f t="array" ref="K20">_xlfn.XLOOKUP(F20,customers!$A$1:A1019,customers!$G$1:G1019,,0)</f>
        <v>Ireland</v>
      </c>
      <c r="L20" t="str" cm="1">
        <f t="array" ref="L20">_xlfn.XLOOKUP(G20,products!$A$1:A67,products!$B$1:B67,,0)</f>
        <v>Rob</v>
      </c>
      <c r="M20" t="str" cm="1">
        <f t="array" ref="M20">_xlfn.XLOOKUP(G20,products!$A$1:A67,products!$C$1:C67,,0)</f>
        <v>D</v>
      </c>
      <c r="N20" cm="1">
        <f t="array" ref="N20">_xlfn.XLOOKUP(G20,products!$A$1:A67,products!$D$1:D67,,0)</f>
        <v>2.5</v>
      </c>
      <c r="O20" s="3" cm="1">
        <f t="array" ref="O20">_xlfn.XLOOKUP(G20,products!$A$1:A67,products!$E$1:E67,,0)</f>
        <v>20.584999999999997</v>
      </c>
      <c r="P20" s="3">
        <f xml:space="preserve"> Orders[[#This Row],[Unit Price]]*Orders[[#This Row],[Quantity]]</f>
        <v>82.339999999999989</v>
      </c>
      <c r="Q20" t="str">
        <f>_xlfn.XLOOKUP(orders!F20,customers!A19:A1019,customers!I19:I1019,,0)</f>
        <v>Yes</v>
      </c>
    </row>
    <row r="21" spans="1:17" x14ac:dyDescent="0.25">
      <c r="A21" s="2" t="s">
        <v>84</v>
      </c>
      <c r="B21" s="7">
        <v>44169</v>
      </c>
      <c r="C21" s="2">
        <f>MONTH(Orders[[#This Row],[Order Date]])</f>
        <v>12</v>
      </c>
      <c r="D21" s="2">
        <f>DAY(Orders[[#This Row],[Order Date]])</f>
        <v>4</v>
      </c>
      <c r="E21" s="2">
        <f>YEAR(Orders[[#This Row],[Order Date]])</f>
        <v>2020</v>
      </c>
      <c r="F21" s="2" t="s">
        <v>85</v>
      </c>
      <c r="G21" t="s">
        <v>79</v>
      </c>
      <c r="H21" s="2">
        <v>5</v>
      </c>
      <c r="I21" s="2" t="str" cm="1">
        <f t="array" ref="I21">_xlfn.XLOOKUP(F21,customers!$A$1:A1020,customers!$B$1:B1020,,0)</f>
        <v>Aurea Corradino</v>
      </c>
      <c r="J21" s="2" t="str" cm="1">
        <f t="array" ref="J21">_xlfn.XLOOKUP(F21,customers!$A$1:A1020,customers!$C$1:C1020,,0)</f>
        <v>acorradinoj@harvard.edu</v>
      </c>
      <c r="K21" s="2" t="str" cm="1">
        <f t="array" ref="K21">_xlfn.XLOOKUP(F21,customers!$A$1:A1020,customers!$G$1:G1020,,0)</f>
        <v>United States</v>
      </c>
      <c r="L21" t="str" cm="1">
        <f t="array" ref="L21">_xlfn.XLOOKUP(G21,products!$A$1:A68,products!$B$1:B68,,0)</f>
        <v>Ara</v>
      </c>
      <c r="M21" t="str" cm="1">
        <f t="array" ref="M21">_xlfn.XLOOKUP(G21,products!$A$1:A68,products!$C$1:C68,,0)</f>
        <v>M</v>
      </c>
      <c r="N21" cm="1">
        <f t="array" ref="N21">_xlfn.XLOOKUP(G21,products!$A$1:A68,products!$D$1:D68,,0)</f>
        <v>0.2</v>
      </c>
      <c r="O21" s="3" cm="1">
        <f t="array" ref="O21">_xlfn.XLOOKUP(G21,products!$A$1:A68,products!$E$1:E68,,0)</f>
        <v>3.375</v>
      </c>
      <c r="P21" s="3">
        <f xml:space="preserve"> Orders[[#This Row],[Unit Price]]*Orders[[#This Row],[Quantity]]</f>
        <v>16.875</v>
      </c>
      <c r="Q21" t="str">
        <f>_xlfn.XLOOKUP(orders!F21,customers!A20:A1020,customers!I20:I1020,,0)</f>
        <v>Yes</v>
      </c>
    </row>
    <row r="22" spans="1:17" x14ac:dyDescent="0.25">
      <c r="A22" s="2" t="s">
        <v>84</v>
      </c>
      <c r="B22" s="7">
        <v>44169</v>
      </c>
      <c r="C22" s="2">
        <f>MONTH(Orders[[#This Row],[Order Date]])</f>
        <v>12</v>
      </c>
      <c r="D22" s="2">
        <f>DAY(Orders[[#This Row],[Order Date]])</f>
        <v>4</v>
      </c>
      <c r="E22" s="2">
        <f>YEAR(Orders[[#This Row],[Order Date]])</f>
        <v>2020</v>
      </c>
      <c r="F22" s="2" t="s">
        <v>85</v>
      </c>
      <c r="G22" t="s">
        <v>86</v>
      </c>
      <c r="H22" s="2">
        <v>4</v>
      </c>
      <c r="I22" s="2" t="str" cm="1">
        <f t="array" ref="I22">_xlfn.XLOOKUP(F22,customers!$A$1:A1021,customers!$B$1:B1021,,0)</f>
        <v>Aurea Corradino</v>
      </c>
      <c r="J22" s="2" t="str" cm="1">
        <f t="array" ref="J22">_xlfn.XLOOKUP(F22,customers!$A$1:A1021,customers!$C$1:C1021,,0)</f>
        <v>acorradinoj@harvard.edu</v>
      </c>
      <c r="K22" s="2" t="str" cm="1">
        <f t="array" ref="K22">_xlfn.XLOOKUP(F22,customers!$A$1:A1021,customers!$G$1:G1021,,0)</f>
        <v>United States</v>
      </c>
      <c r="L22" t="str" cm="1">
        <f t="array" ref="L22">_xlfn.XLOOKUP(G22,products!$A$1:A69,products!$B$1:B69,,0)</f>
        <v>Exc</v>
      </c>
      <c r="M22" t="str" cm="1">
        <f t="array" ref="M22">_xlfn.XLOOKUP(G22,products!$A$1:A69,products!$C$1:C69,,0)</f>
        <v>D</v>
      </c>
      <c r="N22" cm="1">
        <f t="array" ref="N22">_xlfn.XLOOKUP(G22,products!$A$1:A69,products!$D$1:D69,,0)</f>
        <v>0.2</v>
      </c>
      <c r="O22" s="3" cm="1">
        <f t="array" ref="O22">_xlfn.XLOOKUP(G22,products!$A$1:A69,products!$E$1:E69,,0)</f>
        <v>3.645</v>
      </c>
      <c r="P22" s="3">
        <f xml:space="preserve"> Orders[[#This Row],[Unit Price]]*Orders[[#This Row],[Quantity]]</f>
        <v>14.58</v>
      </c>
      <c r="Q22" t="str">
        <f>_xlfn.XLOOKUP(orders!F22,customers!A21:A1021,customers!I21:I1021,,0)</f>
        <v>Yes</v>
      </c>
    </row>
    <row r="23" spans="1:17" x14ac:dyDescent="0.25">
      <c r="A23" s="2" t="s">
        <v>87</v>
      </c>
      <c r="B23" s="7">
        <v>44169</v>
      </c>
      <c r="C23" s="2">
        <f>MONTH(Orders[[#This Row],[Order Date]])</f>
        <v>12</v>
      </c>
      <c r="D23" s="2">
        <f>DAY(Orders[[#This Row],[Order Date]])</f>
        <v>4</v>
      </c>
      <c r="E23" s="2">
        <f>YEAR(Orders[[#This Row],[Order Date]])</f>
        <v>2020</v>
      </c>
      <c r="F23" s="2" t="s">
        <v>88</v>
      </c>
      <c r="G23" t="s">
        <v>89</v>
      </c>
      <c r="H23" s="2">
        <v>6</v>
      </c>
      <c r="I23" s="2" t="str" cm="1">
        <f t="array" ref="I23">_xlfn.XLOOKUP(F23,customers!$A$1:A1022,customers!$B$1:B1022,,0)</f>
        <v>Avrit Davidowsky</v>
      </c>
      <c r="J23" s="2" t="str" cm="1">
        <f t="array" ref="J23">_xlfn.XLOOKUP(F23,customers!$A$1:A1022,customers!$C$1:C1022,,0)</f>
        <v>adavidowskyl@netvibes.com</v>
      </c>
      <c r="K23" s="2" t="str" cm="1">
        <f t="array" ref="K23">_xlfn.XLOOKUP(F23,customers!$A$1:A1022,customers!$G$1:G1022,,0)</f>
        <v>United States</v>
      </c>
      <c r="L23" t="str" cm="1">
        <f t="array" ref="L23">_xlfn.XLOOKUP(G23,products!$A$1:A70,products!$B$1:B70,,0)</f>
        <v>Ara</v>
      </c>
      <c r="M23" t="str" cm="1">
        <f t="array" ref="M23">_xlfn.XLOOKUP(G23,products!$A$1:A70,products!$C$1:C70,,0)</f>
        <v>D</v>
      </c>
      <c r="N23" cm="1">
        <f t="array" ref="N23">_xlfn.XLOOKUP(G23,products!$A$1:A70,products!$D$1:D70,,0)</f>
        <v>0.2</v>
      </c>
      <c r="O23" s="3" cm="1">
        <f t="array" ref="O23">_xlfn.XLOOKUP(G23,products!$A$1:A70,products!$E$1:E70,,0)</f>
        <v>2.9849999999999999</v>
      </c>
      <c r="P23" s="3">
        <f xml:space="preserve"> Orders[[#This Row],[Unit Price]]*Orders[[#This Row],[Quantity]]</f>
        <v>17.91</v>
      </c>
      <c r="Q23" t="str">
        <f>_xlfn.XLOOKUP(orders!F23,customers!A22:A1022,customers!I22:I1022,,0)</f>
        <v>No</v>
      </c>
    </row>
    <row r="24" spans="1:17" x14ac:dyDescent="0.25">
      <c r="A24" s="2" t="s">
        <v>90</v>
      </c>
      <c r="B24" s="7">
        <v>44218</v>
      </c>
      <c r="C24" s="2">
        <f>MONTH(Orders[[#This Row],[Order Date]])</f>
        <v>1</v>
      </c>
      <c r="D24" s="2">
        <f>DAY(Orders[[#This Row],[Order Date]])</f>
        <v>22</v>
      </c>
      <c r="E24" s="2">
        <f>YEAR(Orders[[#This Row],[Order Date]])</f>
        <v>2021</v>
      </c>
      <c r="F24" s="2" t="s">
        <v>91</v>
      </c>
      <c r="G24" t="s">
        <v>76</v>
      </c>
      <c r="H24" s="2">
        <v>4</v>
      </c>
      <c r="I24" s="2" t="str" cm="1">
        <f t="array" ref="I24">_xlfn.XLOOKUP(F24,customers!$A$1:A1023,customers!$B$1:B1023,,0)</f>
        <v>Annabel Antuk</v>
      </c>
      <c r="J24" s="2" t="str" cm="1">
        <f t="array" ref="J24">_xlfn.XLOOKUP(F24,customers!$A$1:A1023,customers!$C$1:C1023,,0)</f>
        <v>aantukm@kickstarter.com</v>
      </c>
      <c r="K24" s="2" t="str" cm="1">
        <f t="array" ref="K24">_xlfn.XLOOKUP(F24,customers!$A$1:A1023,customers!$G$1:G1023,,0)</f>
        <v>United States</v>
      </c>
      <c r="L24" t="str" cm="1">
        <f t="array" ref="L24">_xlfn.XLOOKUP(G24,products!$A$1:A71,products!$B$1:B71,,0)</f>
        <v>Rob</v>
      </c>
      <c r="M24" t="str" cm="1">
        <f t="array" ref="M24">_xlfn.XLOOKUP(G24,products!$A$1:A71,products!$C$1:C71,,0)</f>
        <v>M</v>
      </c>
      <c r="N24" cm="1">
        <f t="array" ref="N24">_xlfn.XLOOKUP(G24,products!$A$1:A71,products!$D$1:D71,,0)</f>
        <v>2.5</v>
      </c>
      <c r="O24" s="3" cm="1">
        <f t="array" ref="O24">_xlfn.XLOOKUP(G24,products!$A$1:A71,products!$E$1:E71,,0)</f>
        <v>22.884999999999998</v>
      </c>
      <c r="P24" s="3">
        <f xml:space="preserve"> Orders[[#This Row],[Unit Price]]*Orders[[#This Row],[Quantity]]</f>
        <v>91.539999999999992</v>
      </c>
      <c r="Q24" t="str">
        <f>_xlfn.XLOOKUP(orders!F24,customers!A23:A1023,customers!I23:I1023,,0)</f>
        <v>Yes</v>
      </c>
    </row>
    <row r="25" spans="1:17" x14ac:dyDescent="0.25">
      <c r="A25" s="2" t="s">
        <v>92</v>
      </c>
      <c r="B25" s="7">
        <v>44603</v>
      </c>
      <c r="C25" s="2">
        <f>MONTH(Orders[[#This Row],[Order Date]])</f>
        <v>2</v>
      </c>
      <c r="D25" s="2">
        <f>DAY(Orders[[#This Row],[Order Date]])</f>
        <v>11</v>
      </c>
      <c r="E25" s="2">
        <f>YEAR(Orders[[#This Row],[Order Date]])</f>
        <v>2022</v>
      </c>
      <c r="F25" s="2" t="s">
        <v>93</v>
      </c>
      <c r="G25" t="s">
        <v>89</v>
      </c>
      <c r="H25" s="2">
        <v>4</v>
      </c>
      <c r="I25" s="2" t="str" cm="1">
        <f t="array" ref="I25">_xlfn.XLOOKUP(F25,customers!$A$1:A1024,customers!$B$1:B1024,,0)</f>
        <v>Iorgo Kleinert</v>
      </c>
      <c r="J25" s="2" t="str" cm="1">
        <f t="array" ref="J25">_xlfn.XLOOKUP(F25,customers!$A$1:A1024,customers!$C$1:C1024,,0)</f>
        <v>ikleinertn@timesonline.co.uk</v>
      </c>
      <c r="K25" s="2" t="str" cm="1">
        <f t="array" ref="K25">_xlfn.XLOOKUP(F25,customers!$A$1:A1024,customers!$G$1:G1024,,0)</f>
        <v>United States</v>
      </c>
      <c r="L25" t="str" cm="1">
        <f t="array" ref="L25">_xlfn.XLOOKUP(G25,products!$A$1:A72,products!$B$1:B72,,0)</f>
        <v>Ara</v>
      </c>
      <c r="M25" t="str" cm="1">
        <f t="array" ref="M25">_xlfn.XLOOKUP(G25,products!$A$1:A72,products!$C$1:C72,,0)</f>
        <v>D</v>
      </c>
      <c r="N25" cm="1">
        <f t="array" ref="N25">_xlfn.XLOOKUP(G25,products!$A$1:A72,products!$D$1:D72,,0)</f>
        <v>0.2</v>
      </c>
      <c r="O25" s="3" cm="1">
        <f t="array" ref="O25">_xlfn.XLOOKUP(G25,products!$A$1:A72,products!$E$1:E72,,0)</f>
        <v>2.9849999999999999</v>
      </c>
      <c r="P25" s="3">
        <f xml:space="preserve"> Orders[[#This Row],[Unit Price]]*Orders[[#This Row],[Quantity]]</f>
        <v>11.94</v>
      </c>
      <c r="Q25" t="str">
        <f>_xlfn.XLOOKUP(orders!F25,customers!A24:A1024,customers!I24:I1024,,0)</f>
        <v>Yes</v>
      </c>
    </row>
    <row r="26" spans="1:17" x14ac:dyDescent="0.25">
      <c r="A26" s="2" t="s">
        <v>94</v>
      </c>
      <c r="B26" s="7">
        <v>44454</v>
      </c>
      <c r="C26" s="2">
        <f>MONTH(Orders[[#This Row],[Order Date]])</f>
        <v>9</v>
      </c>
      <c r="D26" s="2">
        <f>DAY(Orders[[#This Row],[Order Date]])</f>
        <v>15</v>
      </c>
      <c r="E26" s="2">
        <f>YEAR(Orders[[#This Row],[Order Date]])</f>
        <v>2021</v>
      </c>
      <c r="F26" s="2" t="s">
        <v>95</v>
      </c>
      <c r="G26" t="s">
        <v>96</v>
      </c>
      <c r="H26" s="2">
        <v>1</v>
      </c>
      <c r="I26" s="2" t="str" cm="1">
        <f t="array" ref="I26">_xlfn.XLOOKUP(F26,customers!$A$1:A1025,customers!$B$1:B1025,,0)</f>
        <v>Chrisy Blofeld</v>
      </c>
      <c r="J26" s="2" t="str" cm="1">
        <f t="array" ref="J26">_xlfn.XLOOKUP(F26,customers!$A$1:A1025,customers!$C$1:C1025,,0)</f>
        <v>cblofeldo@amazon.co.uk</v>
      </c>
      <c r="K26" s="2" t="str" cm="1">
        <f t="array" ref="K26">_xlfn.XLOOKUP(F26,customers!$A$1:A1025,customers!$G$1:G1025,,0)</f>
        <v>United States</v>
      </c>
      <c r="L26" t="str" cm="1">
        <f t="array" ref="L26">_xlfn.XLOOKUP(G26,products!$A$1:A73,products!$B$1:B73,,0)</f>
        <v>Ara</v>
      </c>
      <c r="M26" t="str" cm="1">
        <f t="array" ref="M26">_xlfn.XLOOKUP(G26,products!$A$1:A73,products!$C$1:C73,,0)</f>
        <v>M</v>
      </c>
      <c r="N26" cm="1">
        <f t="array" ref="N26">_xlfn.XLOOKUP(G26,products!$A$1:A73,products!$D$1:D73,,0)</f>
        <v>1</v>
      </c>
      <c r="O26" s="3" cm="1">
        <f t="array" ref="O26">_xlfn.XLOOKUP(G26,products!$A$1:A73,products!$E$1:E73,,0)</f>
        <v>11.25</v>
      </c>
      <c r="P26" s="3">
        <f xml:space="preserve"> Orders[[#This Row],[Unit Price]]*Orders[[#This Row],[Quantity]]</f>
        <v>11.25</v>
      </c>
      <c r="Q26" t="str">
        <f>_xlfn.XLOOKUP(orders!F26,customers!A25:A1025,customers!I25:I1025,,0)</f>
        <v>No</v>
      </c>
    </row>
    <row r="27" spans="1:17" x14ac:dyDescent="0.25">
      <c r="A27" s="2" t="s">
        <v>97</v>
      </c>
      <c r="B27" s="7">
        <v>44128</v>
      </c>
      <c r="C27" s="2">
        <f>MONTH(Orders[[#This Row],[Order Date]])</f>
        <v>10</v>
      </c>
      <c r="D27" s="2">
        <f>DAY(Orders[[#This Row],[Order Date]])</f>
        <v>24</v>
      </c>
      <c r="E27" s="2">
        <f>YEAR(Orders[[#This Row],[Order Date]])</f>
        <v>2020</v>
      </c>
      <c r="F27" s="2" t="s">
        <v>98</v>
      </c>
      <c r="G27" t="s">
        <v>99</v>
      </c>
      <c r="H27" s="2">
        <v>3</v>
      </c>
      <c r="I27" s="2" t="str" cm="1">
        <f t="array" ref="I27">_xlfn.XLOOKUP(F27,customers!$A$1:A1026,customers!$B$1:B1026,,0)</f>
        <v>Culley Farris</v>
      </c>
      <c r="J27" s="2" cm="1">
        <f t="array" ref="J27">_xlfn.XLOOKUP(F27,customers!$A$1:A1026,customers!$C$1:C1026,,0)</f>
        <v>0</v>
      </c>
      <c r="K27" s="2" t="str" cm="1">
        <f t="array" ref="K27">_xlfn.XLOOKUP(F27,customers!$A$1:A1026,customers!$G$1:G1026,,0)</f>
        <v>United States</v>
      </c>
      <c r="L27" t="str" cm="1">
        <f t="array" ref="L27">_xlfn.XLOOKUP(G27,products!$A$1:A74,products!$B$1:B74,,0)</f>
        <v>Exc</v>
      </c>
      <c r="M27" t="str" cm="1">
        <f t="array" ref="M27">_xlfn.XLOOKUP(G27,products!$A$1:A74,products!$C$1:C74,,0)</f>
        <v>M</v>
      </c>
      <c r="N27" cm="1">
        <f t="array" ref="N27">_xlfn.XLOOKUP(G27,products!$A$1:A74,products!$D$1:D74,,0)</f>
        <v>0.2</v>
      </c>
      <c r="O27" s="3" cm="1">
        <f t="array" ref="O27">_xlfn.XLOOKUP(G27,products!$A$1:A74,products!$E$1:E74,,0)</f>
        <v>4.125</v>
      </c>
      <c r="P27" s="3">
        <f xml:space="preserve"> Orders[[#This Row],[Unit Price]]*Orders[[#This Row],[Quantity]]</f>
        <v>12.375</v>
      </c>
      <c r="Q27" t="str">
        <f>_xlfn.XLOOKUP(orders!F27,customers!A26:A1026,customers!I26:I1026,,0)</f>
        <v>Yes</v>
      </c>
    </row>
    <row r="28" spans="1:17" x14ac:dyDescent="0.25">
      <c r="A28" s="2" t="s">
        <v>100</v>
      </c>
      <c r="B28" s="7">
        <v>43516</v>
      </c>
      <c r="C28" s="2">
        <f>MONTH(Orders[[#This Row],[Order Date]])</f>
        <v>2</v>
      </c>
      <c r="D28" s="2">
        <f>DAY(Orders[[#This Row],[Order Date]])</f>
        <v>20</v>
      </c>
      <c r="E28" s="2">
        <f>YEAR(Orders[[#This Row],[Order Date]])</f>
        <v>2019</v>
      </c>
      <c r="F28" s="2" t="s">
        <v>101</v>
      </c>
      <c r="G28" t="s">
        <v>102</v>
      </c>
      <c r="H28" s="2">
        <v>4</v>
      </c>
      <c r="I28" s="2" t="str" cm="1">
        <f t="array" ref="I28">_xlfn.XLOOKUP(F28,customers!$A$1:A1027,customers!$B$1:B1027,,0)</f>
        <v>Selene Shales</v>
      </c>
      <c r="J28" s="2" t="str" cm="1">
        <f t="array" ref="J28">_xlfn.XLOOKUP(F28,customers!$A$1:A1027,customers!$C$1:C1027,,0)</f>
        <v>sshalesq@umich.edu</v>
      </c>
      <c r="K28" s="2" t="str" cm="1">
        <f t="array" ref="K28">_xlfn.XLOOKUP(F28,customers!$A$1:A1027,customers!$G$1:G1027,,0)</f>
        <v>United States</v>
      </c>
      <c r="L28" t="str" cm="1">
        <f t="array" ref="L28">_xlfn.XLOOKUP(G28,products!$A$1:A75,products!$B$1:B75,,0)</f>
        <v>Ara</v>
      </c>
      <c r="M28" t="str" cm="1">
        <f t="array" ref="M28">_xlfn.XLOOKUP(G28,products!$A$1:A75,products!$C$1:C75,,0)</f>
        <v>M</v>
      </c>
      <c r="N28" cm="1">
        <f t="array" ref="N28">_xlfn.XLOOKUP(G28,products!$A$1:A75,products!$D$1:D75,,0)</f>
        <v>0.5</v>
      </c>
      <c r="O28" s="3" cm="1">
        <f t="array" ref="O28">_xlfn.XLOOKUP(G28,products!$A$1:A75,products!$E$1:E75,,0)</f>
        <v>6.75</v>
      </c>
      <c r="P28" s="3">
        <f xml:space="preserve"> Orders[[#This Row],[Unit Price]]*Orders[[#This Row],[Quantity]]</f>
        <v>27</v>
      </c>
      <c r="Q28" t="str">
        <f>_xlfn.XLOOKUP(orders!F28,customers!A27:A1027,customers!I27:I1027,,0)</f>
        <v>Yes</v>
      </c>
    </row>
    <row r="29" spans="1:17" x14ac:dyDescent="0.25">
      <c r="A29" s="2" t="s">
        <v>103</v>
      </c>
      <c r="B29" s="7">
        <v>43746</v>
      </c>
      <c r="C29" s="2">
        <f>MONTH(Orders[[#This Row],[Order Date]])</f>
        <v>10</v>
      </c>
      <c r="D29" s="2">
        <f>DAY(Orders[[#This Row],[Order Date]])</f>
        <v>8</v>
      </c>
      <c r="E29" s="2">
        <f>YEAR(Orders[[#This Row],[Order Date]])</f>
        <v>2019</v>
      </c>
      <c r="F29" s="2" t="s">
        <v>104</v>
      </c>
      <c r="G29" t="s">
        <v>79</v>
      </c>
      <c r="H29" s="2">
        <v>5</v>
      </c>
      <c r="I29" s="2" t="str" cm="1">
        <f t="array" ref="I29">_xlfn.XLOOKUP(F29,customers!$A$1:A1028,customers!$B$1:B1028,,0)</f>
        <v>Vivie Danneil</v>
      </c>
      <c r="J29" s="2" t="str" cm="1">
        <f t="array" ref="J29">_xlfn.XLOOKUP(F29,customers!$A$1:A1028,customers!$C$1:C1028,,0)</f>
        <v>vdanneilr@mtv.com</v>
      </c>
      <c r="K29" s="2" t="str" cm="1">
        <f t="array" ref="K29">_xlfn.XLOOKUP(F29,customers!$A$1:A1028,customers!$G$1:G1028,,0)</f>
        <v>Ireland</v>
      </c>
      <c r="L29" t="str" cm="1">
        <f t="array" ref="L29">_xlfn.XLOOKUP(G29,products!$A$1:A76,products!$B$1:B76,,0)</f>
        <v>Ara</v>
      </c>
      <c r="M29" t="str" cm="1">
        <f t="array" ref="M29">_xlfn.XLOOKUP(G29,products!$A$1:A76,products!$C$1:C76,,0)</f>
        <v>M</v>
      </c>
      <c r="N29" cm="1">
        <f t="array" ref="N29">_xlfn.XLOOKUP(G29,products!$A$1:A76,products!$D$1:D76,,0)</f>
        <v>0.2</v>
      </c>
      <c r="O29" s="3" cm="1">
        <f t="array" ref="O29">_xlfn.XLOOKUP(G29,products!$A$1:A76,products!$E$1:E76,,0)</f>
        <v>3.375</v>
      </c>
      <c r="P29" s="3">
        <f xml:space="preserve"> Orders[[#This Row],[Unit Price]]*Orders[[#This Row],[Quantity]]</f>
        <v>16.875</v>
      </c>
      <c r="Q29" t="str">
        <f>_xlfn.XLOOKUP(orders!F29,customers!A28:A1028,customers!I28:I1028,,0)</f>
        <v>No</v>
      </c>
    </row>
    <row r="30" spans="1:17" x14ac:dyDescent="0.25">
      <c r="A30" s="2" t="s">
        <v>105</v>
      </c>
      <c r="B30" s="7">
        <v>44775</v>
      </c>
      <c r="C30" s="2">
        <f>MONTH(Orders[[#This Row],[Order Date]])</f>
        <v>8</v>
      </c>
      <c r="D30" s="2">
        <f>DAY(Orders[[#This Row],[Order Date]])</f>
        <v>2</v>
      </c>
      <c r="E30" s="2">
        <f>YEAR(Orders[[#This Row],[Order Date]])</f>
        <v>2022</v>
      </c>
      <c r="F30" s="2" t="s">
        <v>106</v>
      </c>
      <c r="G30" t="s">
        <v>107</v>
      </c>
      <c r="H30" s="2">
        <v>3</v>
      </c>
      <c r="I30" s="2" t="str" cm="1">
        <f t="array" ref="I30">_xlfn.XLOOKUP(F30,customers!$A$1:A1029,customers!$B$1:B1029,,0)</f>
        <v>Theresita Newbury</v>
      </c>
      <c r="J30" s="2" t="str" cm="1">
        <f t="array" ref="J30">_xlfn.XLOOKUP(F30,customers!$A$1:A1029,customers!$C$1:C1029,,0)</f>
        <v>tnewburys@usda.gov</v>
      </c>
      <c r="K30" s="2" t="str" cm="1">
        <f t="array" ref="K30">_xlfn.XLOOKUP(F30,customers!$A$1:A1029,customers!$G$1:G1029,,0)</f>
        <v>Ireland</v>
      </c>
      <c r="L30" t="str" cm="1">
        <f t="array" ref="L30">_xlfn.XLOOKUP(G30,products!$A$1:A77,products!$B$1:B77,,0)</f>
        <v>Ara</v>
      </c>
      <c r="M30" t="str" cm="1">
        <f t="array" ref="M30">_xlfn.XLOOKUP(G30,products!$A$1:A77,products!$C$1:C77,,0)</f>
        <v>D</v>
      </c>
      <c r="N30" cm="1">
        <f t="array" ref="N30">_xlfn.XLOOKUP(G30,products!$A$1:A77,products!$D$1:D77,,0)</f>
        <v>0.5</v>
      </c>
      <c r="O30" s="3" cm="1">
        <f t="array" ref="O30">_xlfn.XLOOKUP(G30,products!$A$1:A77,products!$E$1:E77,,0)</f>
        <v>5.97</v>
      </c>
      <c r="P30" s="3">
        <f xml:space="preserve"> Orders[[#This Row],[Unit Price]]*Orders[[#This Row],[Quantity]]</f>
        <v>17.91</v>
      </c>
      <c r="Q30" t="str">
        <f>_xlfn.XLOOKUP(orders!F30,customers!A29:A1029,customers!I29:I1029,,0)</f>
        <v>No</v>
      </c>
    </row>
    <row r="31" spans="1:17" x14ac:dyDescent="0.25">
      <c r="A31" s="2" t="s">
        <v>108</v>
      </c>
      <c r="B31" s="7">
        <v>43516</v>
      </c>
      <c r="C31" s="2">
        <f>MONTH(Orders[[#This Row],[Order Date]])</f>
        <v>2</v>
      </c>
      <c r="D31" s="2">
        <f>DAY(Orders[[#This Row],[Order Date]])</f>
        <v>20</v>
      </c>
      <c r="E31" s="2">
        <f>YEAR(Orders[[#This Row],[Order Date]])</f>
        <v>2019</v>
      </c>
      <c r="F31" s="2" t="s">
        <v>109</v>
      </c>
      <c r="G31" t="s">
        <v>62</v>
      </c>
      <c r="H31" s="2">
        <v>4</v>
      </c>
      <c r="I31" s="2" t="str" cm="1">
        <f t="array" ref="I31">_xlfn.XLOOKUP(F31,customers!$A$1:A1030,customers!$B$1:B1030,,0)</f>
        <v>Mozelle Calcutt</v>
      </c>
      <c r="J31" s="2" t="str" cm="1">
        <f t="array" ref="J31">_xlfn.XLOOKUP(F31,customers!$A$1:A1030,customers!$C$1:C1030,,0)</f>
        <v>mcalcuttt@baidu.com</v>
      </c>
      <c r="K31" s="2" t="str" cm="1">
        <f t="array" ref="K31">_xlfn.XLOOKUP(F31,customers!$A$1:A1030,customers!$G$1:G1030,,0)</f>
        <v>Ireland</v>
      </c>
      <c r="L31" t="str" cm="1">
        <f t="array" ref="L31">_xlfn.XLOOKUP(G31,products!$A$1:A78,products!$B$1:B78,,0)</f>
        <v>Ara</v>
      </c>
      <c r="M31" t="str" cm="1">
        <f t="array" ref="M31">_xlfn.XLOOKUP(G31,products!$A$1:A78,products!$C$1:C78,,0)</f>
        <v>D</v>
      </c>
      <c r="N31" cm="1">
        <f t="array" ref="N31">_xlfn.XLOOKUP(G31,products!$A$1:A78,products!$D$1:D78,,0)</f>
        <v>1</v>
      </c>
      <c r="O31" s="3" cm="1">
        <f t="array" ref="O31">_xlfn.XLOOKUP(G31,products!$A$1:A78,products!$E$1:E78,,0)</f>
        <v>9.9499999999999993</v>
      </c>
      <c r="P31" s="3">
        <f xml:space="preserve"> Orders[[#This Row],[Unit Price]]*Orders[[#This Row],[Quantity]]</f>
        <v>39.799999999999997</v>
      </c>
      <c r="Q31" t="str">
        <f>_xlfn.XLOOKUP(orders!F31,customers!A30:A1030,customers!I30:I1030,,0)</f>
        <v>Yes</v>
      </c>
    </row>
    <row r="32" spans="1:17" x14ac:dyDescent="0.25">
      <c r="A32" s="2" t="s">
        <v>110</v>
      </c>
      <c r="B32" s="7">
        <v>44464</v>
      </c>
      <c r="C32" s="2">
        <f>MONTH(Orders[[#This Row],[Order Date]])</f>
        <v>9</v>
      </c>
      <c r="D32" s="2">
        <f>DAY(Orders[[#This Row],[Order Date]])</f>
        <v>25</v>
      </c>
      <c r="E32" s="2">
        <f>YEAR(Orders[[#This Row],[Order Date]])</f>
        <v>2021</v>
      </c>
      <c r="F32" s="2" t="s">
        <v>111</v>
      </c>
      <c r="G32" t="s">
        <v>112</v>
      </c>
      <c r="H32" s="2">
        <v>5</v>
      </c>
      <c r="I32" s="2" t="str" cm="1">
        <f t="array" ref="I32">_xlfn.XLOOKUP(F32,customers!$A$1:A1031,customers!$B$1:B1031,,0)</f>
        <v>Adrian Swaine</v>
      </c>
      <c r="J32" s="2" cm="1">
        <f t="array" ref="J32">_xlfn.XLOOKUP(F32,customers!$A$1:A1031,customers!$C$1:C1031,,0)</f>
        <v>0</v>
      </c>
      <c r="K32" s="2" t="str" cm="1">
        <f t="array" ref="K32">_xlfn.XLOOKUP(F32,customers!$A$1:A1031,customers!$G$1:G1031,,0)</f>
        <v>United States</v>
      </c>
      <c r="L32" t="str" cm="1">
        <f t="array" ref="L32">_xlfn.XLOOKUP(G32,products!$A$1:A79,products!$B$1:B79,,0)</f>
        <v>Lib</v>
      </c>
      <c r="M32" t="str" cm="1">
        <f t="array" ref="M32">_xlfn.XLOOKUP(G32,products!$A$1:A79,products!$C$1:C79,,0)</f>
        <v>M</v>
      </c>
      <c r="N32" cm="1">
        <f t="array" ref="N32">_xlfn.XLOOKUP(G32,products!$A$1:A79,products!$D$1:D79,,0)</f>
        <v>0.2</v>
      </c>
      <c r="O32" s="3" cm="1">
        <f t="array" ref="O32">_xlfn.XLOOKUP(G32,products!$A$1:A79,products!$E$1:E79,,0)</f>
        <v>4.3650000000000002</v>
      </c>
      <c r="P32" s="3">
        <f xml:space="preserve"> Orders[[#This Row],[Unit Price]]*Orders[[#This Row],[Quantity]]</f>
        <v>21.825000000000003</v>
      </c>
      <c r="Q32" t="str">
        <f>_xlfn.XLOOKUP(orders!F32,customers!A31:A1031,customers!I31:I1031,,0)</f>
        <v>No</v>
      </c>
    </row>
    <row r="33" spans="1:17" x14ac:dyDescent="0.25">
      <c r="A33" s="2" t="s">
        <v>110</v>
      </c>
      <c r="B33" s="7">
        <v>44464</v>
      </c>
      <c r="C33" s="2">
        <f>MONTH(Orders[[#This Row],[Order Date]])</f>
        <v>9</v>
      </c>
      <c r="D33" s="2">
        <f>DAY(Orders[[#This Row],[Order Date]])</f>
        <v>25</v>
      </c>
      <c r="E33" s="2">
        <f>YEAR(Orders[[#This Row],[Order Date]])</f>
        <v>2021</v>
      </c>
      <c r="F33" s="2" t="s">
        <v>111</v>
      </c>
      <c r="G33" t="s">
        <v>107</v>
      </c>
      <c r="H33" s="2">
        <v>6</v>
      </c>
      <c r="I33" s="2" t="str" cm="1">
        <f t="array" ref="I33">_xlfn.XLOOKUP(F33,customers!$A$1:A1032,customers!$B$1:B1032,,0)</f>
        <v>Adrian Swaine</v>
      </c>
      <c r="J33" s="2" cm="1">
        <f t="array" ref="J33">_xlfn.XLOOKUP(F33,customers!$A$1:A1032,customers!$C$1:C1032,,0)</f>
        <v>0</v>
      </c>
      <c r="K33" s="2" t="str" cm="1">
        <f t="array" ref="K33">_xlfn.XLOOKUP(F33,customers!$A$1:A1032,customers!$G$1:G1032,,0)</f>
        <v>United States</v>
      </c>
      <c r="L33" t="str" cm="1">
        <f t="array" ref="L33">_xlfn.XLOOKUP(G33,products!$A$1:A80,products!$B$1:B80,,0)</f>
        <v>Ara</v>
      </c>
      <c r="M33" t="str" cm="1">
        <f t="array" ref="M33">_xlfn.XLOOKUP(G33,products!$A$1:A80,products!$C$1:C80,,0)</f>
        <v>D</v>
      </c>
      <c r="N33" cm="1">
        <f t="array" ref="N33">_xlfn.XLOOKUP(G33,products!$A$1:A80,products!$D$1:D80,,0)</f>
        <v>0.5</v>
      </c>
      <c r="O33" s="3" cm="1">
        <f t="array" ref="O33">_xlfn.XLOOKUP(G33,products!$A$1:A80,products!$E$1:E80,,0)</f>
        <v>5.97</v>
      </c>
      <c r="P33" s="3">
        <f xml:space="preserve"> Orders[[#This Row],[Unit Price]]*Orders[[#This Row],[Quantity]]</f>
        <v>35.82</v>
      </c>
      <c r="Q33" t="str">
        <f>_xlfn.XLOOKUP(orders!F33,customers!A32:A1032,customers!I32:I1032,,0)</f>
        <v>No</v>
      </c>
    </row>
    <row r="34" spans="1:17" x14ac:dyDescent="0.25">
      <c r="A34" s="2" t="s">
        <v>110</v>
      </c>
      <c r="B34" s="7">
        <v>44464</v>
      </c>
      <c r="C34" s="2">
        <f>MONTH(Orders[[#This Row],[Order Date]])</f>
        <v>9</v>
      </c>
      <c r="D34" s="2">
        <f>DAY(Orders[[#This Row],[Order Date]])</f>
        <v>25</v>
      </c>
      <c r="E34" s="2">
        <f>YEAR(Orders[[#This Row],[Order Date]])</f>
        <v>2021</v>
      </c>
      <c r="F34" s="2" t="s">
        <v>111</v>
      </c>
      <c r="G34" t="s">
        <v>113</v>
      </c>
      <c r="H34" s="2">
        <v>6</v>
      </c>
      <c r="I34" s="2" t="str" cm="1">
        <f t="array" ref="I34">_xlfn.XLOOKUP(F34,customers!$A$1:A1033,customers!$B$1:B1033,,0)</f>
        <v>Adrian Swaine</v>
      </c>
      <c r="J34" s="2" cm="1">
        <f t="array" ref="J34">_xlfn.XLOOKUP(F34,customers!$A$1:A1033,customers!$C$1:C1033,,0)</f>
        <v>0</v>
      </c>
      <c r="K34" s="2" t="str" cm="1">
        <f t="array" ref="K34">_xlfn.XLOOKUP(F34,customers!$A$1:A1033,customers!$G$1:G1033,,0)</f>
        <v>United States</v>
      </c>
      <c r="L34" t="str" cm="1">
        <f t="array" ref="L34">_xlfn.XLOOKUP(G34,products!$A$1:A81,products!$B$1:B81,,0)</f>
        <v>Lib</v>
      </c>
      <c r="M34" t="str" cm="1">
        <f t="array" ref="M34">_xlfn.XLOOKUP(G34,products!$A$1:A81,products!$C$1:C81,,0)</f>
        <v>M</v>
      </c>
      <c r="N34" cm="1">
        <f t="array" ref="N34">_xlfn.XLOOKUP(G34,products!$A$1:A81,products!$D$1:D81,,0)</f>
        <v>0.5</v>
      </c>
      <c r="O34" s="3" cm="1">
        <f t="array" ref="O34">_xlfn.XLOOKUP(G34,products!$A$1:A81,products!$E$1:E81,,0)</f>
        <v>8.73</v>
      </c>
      <c r="P34" s="3">
        <f xml:space="preserve"> Orders[[#This Row],[Unit Price]]*Orders[[#This Row],[Quantity]]</f>
        <v>52.38</v>
      </c>
      <c r="Q34" t="e">
        <f>_xlfn.XLOOKUP(orders!F34,customers!A33:A1033,customers!I33:I1033,,0)</f>
        <v>#N/A</v>
      </c>
    </row>
    <row r="35" spans="1:17" x14ac:dyDescent="0.25">
      <c r="A35" s="2" t="s">
        <v>114</v>
      </c>
      <c r="B35" s="7">
        <v>44394</v>
      </c>
      <c r="C35" s="2">
        <f>MONTH(Orders[[#This Row],[Order Date]])</f>
        <v>7</v>
      </c>
      <c r="D35" s="2">
        <f>DAY(Orders[[#This Row],[Order Date]])</f>
        <v>17</v>
      </c>
      <c r="E35" s="2">
        <f>YEAR(Orders[[#This Row],[Order Date]])</f>
        <v>2021</v>
      </c>
      <c r="F35" s="2" t="s">
        <v>115</v>
      </c>
      <c r="G35" t="s">
        <v>54</v>
      </c>
      <c r="H35" s="2">
        <v>5</v>
      </c>
      <c r="I35" s="2" t="str" cm="1">
        <f t="array" ref="I35">_xlfn.XLOOKUP(F35,customers!$A$1:A1034,customers!$B$1:B1034,,0)</f>
        <v>Gallard Gatheral</v>
      </c>
      <c r="J35" s="2" t="str" cm="1">
        <f t="array" ref="J35">_xlfn.XLOOKUP(F35,customers!$A$1:A1034,customers!$C$1:C1034,,0)</f>
        <v>ggatheralx@123-reg.co.uk</v>
      </c>
      <c r="K35" s="2" t="str" cm="1">
        <f t="array" ref="K35">_xlfn.XLOOKUP(F35,customers!$A$1:A1034,customers!$G$1:G1034,,0)</f>
        <v>United States</v>
      </c>
      <c r="L35" t="str" cm="1">
        <f t="array" ref="L35">_xlfn.XLOOKUP(G35,products!$A$1:A82,products!$B$1:B82,,0)</f>
        <v>Lib</v>
      </c>
      <c r="M35" t="str" cm="1">
        <f t="array" ref="M35">_xlfn.XLOOKUP(G35,products!$A$1:A82,products!$C$1:C82,,0)</f>
        <v>L</v>
      </c>
      <c r="N35" cm="1">
        <f t="array" ref="N35">_xlfn.XLOOKUP(G35,products!$A$1:A82,products!$D$1:D82,,0)</f>
        <v>0.2</v>
      </c>
      <c r="O35" s="3" cm="1">
        <f t="array" ref="O35">_xlfn.XLOOKUP(G35,products!$A$1:A82,products!$E$1:E82,,0)</f>
        <v>4.7549999999999999</v>
      </c>
      <c r="P35" s="3">
        <f xml:space="preserve"> Orders[[#This Row],[Unit Price]]*Orders[[#This Row],[Quantity]]</f>
        <v>23.774999999999999</v>
      </c>
      <c r="Q35" t="str">
        <f>_xlfn.XLOOKUP(orders!F35,customers!A34:A1034,customers!I34:I1034,,0)</f>
        <v>No</v>
      </c>
    </row>
    <row r="36" spans="1:17" x14ac:dyDescent="0.25">
      <c r="A36" s="2" t="s">
        <v>116</v>
      </c>
      <c r="B36" s="7">
        <v>44011</v>
      </c>
      <c r="C36" s="2">
        <f>MONTH(Orders[[#This Row],[Order Date]])</f>
        <v>6</v>
      </c>
      <c r="D36" s="2">
        <f>DAY(Orders[[#This Row],[Order Date]])</f>
        <v>29</v>
      </c>
      <c r="E36" s="2">
        <f>YEAR(Orders[[#This Row],[Order Date]])</f>
        <v>2020</v>
      </c>
      <c r="F36" s="2" t="s">
        <v>117</v>
      </c>
      <c r="G36" t="s">
        <v>118</v>
      </c>
      <c r="H36" s="2">
        <v>6</v>
      </c>
      <c r="I36" s="2" t="str" cm="1">
        <f t="array" ref="I36">_xlfn.XLOOKUP(F36,customers!$A$1:A1035,customers!$B$1:B1035,,0)</f>
        <v>Una Welberry</v>
      </c>
      <c r="J36" s="2" t="str" cm="1">
        <f t="array" ref="J36">_xlfn.XLOOKUP(F36,customers!$A$1:A1035,customers!$C$1:C1035,,0)</f>
        <v>uwelberryy@ebay.co.uk</v>
      </c>
      <c r="K36" s="2" t="str" cm="1">
        <f t="array" ref="K36">_xlfn.XLOOKUP(F36,customers!$A$1:A1035,customers!$G$1:G1035,,0)</f>
        <v>United Kingdom</v>
      </c>
      <c r="L36" t="str" cm="1">
        <f t="array" ref="L36">_xlfn.XLOOKUP(G36,products!$A$1:A83,products!$B$1:B83,,0)</f>
        <v>Lib</v>
      </c>
      <c r="M36" t="str" cm="1">
        <f t="array" ref="M36">_xlfn.XLOOKUP(G36,products!$A$1:A83,products!$C$1:C83,,0)</f>
        <v>L</v>
      </c>
      <c r="N36" cm="1">
        <f t="array" ref="N36">_xlfn.XLOOKUP(G36,products!$A$1:A83,products!$D$1:D83,,0)</f>
        <v>0.5</v>
      </c>
      <c r="O36" s="3" cm="1">
        <f t="array" ref="O36">_xlfn.XLOOKUP(G36,products!$A$1:A83,products!$E$1:E83,,0)</f>
        <v>9.51</v>
      </c>
      <c r="P36" s="3">
        <f xml:space="preserve"> Orders[[#This Row],[Unit Price]]*Orders[[#This Row],[Quantity]]</f>
        <v>57.06</v>
      </c>
      <c r="Q36" t="str">
        <f>_xlfn.XLOOKUP(orders!F36,customers!A35:A1035,customers!I35:I1035,,0)</f>
        <v>Yes</v>
      </c>
    </row>
    <row r="37" spans="1:17" x14ac:dyDescent="0.25">
      <c r="A37" s="2" t="s">
        <v>119</v>
      </c>
      <c r="B37" s="7">
        <v>44348</v>
      </c>
      <c r="C37" s="2">
        <f>MONTH(Orders[[#This Row],[Order Date]])</f>
        <v>6</v>
      </c>
      <c r="D37" s="2">
        <f>DAY(Orders[[#This Row],[Order Date]])</f>
        <v>1</v>
      </c>
      <c r="E37" s="2">
        <f>YEAR(Orders[[#This Row],[Order Date]])</f>
        <v>2021</v>
      </c>
      <c r="F37" s="2" t="s">
        <v>120</v>
      </c>
      <c r="G37" t="s">
        <v>107</v>
      </c>
      <c r="H37" s="2">
        <v>6</v>
      </c>
      <c r="I37" s="2" t="str" cm="1">
        <f t="array" ref="I37">_xlfn.XLOOKUP(F37,customers!$A$1:A1036,customers!$B$1:B1036,,0)</f>
        <v>Faber Eilhart</v>
      </c>
      <c r="J37" s="2" t="str" cm="1">
        <f t="array" ref="J37">_xlfn.XLOOKUP(F37,customers!$A$1:A1036,customers!$C$1:C1036,,0)</f>
        <v>feilhartz@who.int</v>
      </c>
      <c r="K37" s="2" t="str" cm="1">
        <f t="array" ref="K37">_xlfn.XLOOKUP(F37,customers!$A$1:A1036,customers!$G$1:G1036,,0)</f>
        <v>United States</v>
      </c>
      <c r="L37" t="str" cm="1">
        <f t="array" ref="L37">_xlfn.XLOOKUP(G37,products!$A$1:A84,products!$B$1:B84,,0)</f>
        <v>Ara</v>
      </c>
      <c r="M37" t="str" cm="1">
        <f t="array" ref="M37">_xlfn.XLOOKUP(G37,products!$A$1:A84,products!$C$1:C84,,0)</f>
        <v>D</v>
      </c>
      <c r="N37" cm="1">
        <f t="array" ref="N37">_xlfn.XLOOKUP(G37,products!$A$1:A84,products!$D$1:D84,,0)</f>
        <v>0.5</v>
      </c>
      <c r="O37" s="3" cm="1">
        <f t="array" ref="O37">_xlfn.XLOOKUP(G37,products!$A$1:A84,products!$E$1:E84,,0)</f>
        <v>5.97</v>
      </c>
      <c r="P37" s="3">
        <f xml:space="preserve"> Orders[[#This Row],[Unit Price]]*Orders[[#This Row],[Quantity]]</f>
        <v>35.82</v>
      </c>
      <c r="Q37" t="str">
        <f>_xlfn.XLOOKUP(orders!F37,customers!A36:A1036,customers!I36:I1036,,0)</f>
        <v>No</v>
      </c>
    </row>
    <row r="38" spans="1:17" x14ac:dyDescent="0.25">
      <c r="A38" s="2" t="s">
        <v>121</v>
      </c>
      <c r="B38" s="7">
        <v>44233</v>
      </c>
      <c r="C38" s="2">
        <f>MONTH(Orders[[#This Row],[Order Date]])</f>
        <v>2</v>
      </c>
      <c r="D38" s="2">
        <f>DAY(Orders[[#This Row],[Order Date]])</f>
        <v>6</v>
      </c>
      <c r="E38" s="2">
        <f>YEAR(Orders[[#This Row],[Order Date]])</f>
        <v>2021</v>
      </c>
      <c r="F38" s="2" t="s">
        <v>122</v>
      </c>
      <c r="G38" t="s">
        <v>112</v>
      </c>
      <c r="H38" s="2">
        <v>2</v>
      </c>
      <c r="I38" s="2" t="str" cm="1">
        <f t="array" ref="I38">_xlfn.XLOOKUP(F38,customers!$A$1:A1037,customers!$B$1:B1037,,0)</f>
        <v>Zorina Ponting</v>
      </c>
      <c r="J38" s="2" t="str" cm="1">
        <f t="array" ref="J38">_xlfn.XLOOKUP(F38,customers!$A$1:A1037,customers!$C$1:C1037,,0)</f>
        <v>zponting10@altervista.org</v>
      </c>
      <c r="K38" s="2" t="str" cm="1">
        <f t="array" ref="K38">_xlfn.XLOOKUP(F38,customers!$A$1:A1037,customers!$G$1:G1037,,0)</f>
        <v>United States</v>
      </c>
      <c r="L38" t="str" cm="1">
        <f t="array" ref="L38">_xlfn.XLOOKUP(G38,products!$A$1:A85,products!$B$1:B85,,0)</f>
        <v>Lib</v>
      </c>
      <c r="M38" t="str" cm="1">
        <f t="array" ref="M38">_xlfn.XLOOKUP(G38,products!$A$1:A85,products!$C$1:C85,,0)</f>
        <v>M</v>
      </c>
      <c r="N38" cm="1">
        <f t="array" ref="N38">_xlfn.XLOOKUP(G38,products!$A$1:A85,products!$D$1:D85,,0)</f>
        <v>0.2</v>
      </c>
      <c r="O38" s="3" cm="1">
        <f t="array" ref="O38">_xlfn.XLOOKUP(G38,products!$A$1:A85,products!$E$1:E85,,0)</f>
        <v>4.3650000000000002</v>
      </c>
      <c r="P38" s="3">
        <f xml:space="preserve"> Orders[[#This Row],[Unit Price]]*Orders[[#This Row],[Quantity]]</f>
        <v>8.73</v>
      </c>
      <c r="Q38" t="str">
        <f>_xlfn.XLOOKUP(orders!F38,customers!A37:A1037,customers!I37:I1037,,0)</f>
        <v>No</v>
      </c>
    </row>
    <row r="39" spans="1:17" x14ac:dyDescent="0.25">
      <c r="A39" s="2" t="s">
        <v>123</v>
      </c>
      <c r="B39" s="7">
        <v>43580</v>
      </c>
      <c r="C39" s="2">
        <f>MONTH(Orders[[#This Row],[Order Date]])</f>
        <v>4</v>
      </c>
      <c r="D39" s="2">
        <f>DAY(Orders[[#This Row],[Order Date]])</f>
        <v>25</v>
      </c>
      <c r="E39" s="2">
        <f>YEAR(Orders[[#This Row],[Order Date]])</f>
        <v>2019</v>
      </c>
      <c r="F39" s="2" t="s">
        <v>124</v>
      </c>
      <c r="G39" t="s">
        <v>118</v>
      </c>
      <c r="H39" s="2">
        <v>3</v>
      </c>
      <c r="I39" s="2" t="str" cm="1">
        <f t="array" ref="I39">_xlfn.XLOOKUP(F39,customers!$A$1:A1038,customers!$B$1:B1038,,0)</f>
        <v>Silvio Strase</v>
      </c>
      <c r="J39" s="2" t="str" cm="1">
        <f t="array" ref="J39">_xlfn.XLOOKUP(F39,customers!$A$1:A1038,customers!$C$1:C1038,,0)</f>
        <v>sstrase11@booking.com</v>
      </c>
      <c r="K39" s="2" t="str" cm="1">
        <f t="array" ref="K39">_xlfn.XLOOKUP(F39,customers!$A$1:A1038,customers!$G$1:G1038,,0)</f>
        <v>United States</v>
      </c>
      <c r="L39" t="str" cm="1">
        <f t="array" ref="L39">_xlfn.XLOOKUP(G39,products!$A$1:A86,products!$B$1:B86,,0)</f>
        <v>Lib</v>
      </c>
      <c r="M39" t="str" cm="1">
        <f t="array" ref="M39">_xlfn.XLOOKUP(G39,products!$A$1:A86,products!$C$1:C86,,0)</f>
        <v>L</v>
      </c>
      <c r="N39" cm="1">
        <f t="array" ref="N39">_xlfn.XLOOKUP(G39,products!$A$1:A86,products!$D$1:D86,,0)</f>
        <v>0.5</v>
      </c>
      <c r="O39" s="3" cm="1">
        <f t="array" ref="O39">_xlfn.XLOOKUP(G39,products!$A$1:A86,products!$E$1:E86,,0)</f>
        <v>9.51</v>
      </c>
      <c r="P39" s="3">
        <f xml:space="preserve"> Orders[[#This Row],[Unit Price]]*Orders[[#This Row],[Quantity]]</f>
        <v>28.53</v>
      </c>
      <c r="Q39" t="str">
        <f>_xlfn.XLOOKUP(orders!F39,customers!A38:A1038,customers!I38:I1038,,0)</f>
        <v>No</v>
      </c>
    </row>
    <row r="40" spans="1:17" x14ac:dyDescent="0.25">
      <c r="A40" s="2" t="s">
        <v>125</v>
      </c>
      <c r="B40" s="7">
        <v>43946</v>
      </c>
      <c r="C40" s="2">
        <f>MONTH(Orders[[#This Row],[Order Date]])</f>
        <v>4</v>
      </c>
      <c r="D40" s="2">
        <f>DAY(Orders[[#This Row],[Order Date]])</f>
        <v>25</v>
      </c>
      <c r="E40" s="2">
        <f>YEAR(Orders[[#This Row],[Order Date]])</f>
        <v>2020</v>
      </c>
      <c r="F40" s="2" t="s">
        <v>126</v>
      </c>
      <c r="G40" t="s">
        <v>76</v>
      </c>
      <c r="H40" s="2">
        <v>5</v>
      </c>
      <c r="I40" s="2" t="str" cm="1">
        <f t="array" ref="I40">_xlfn.XLOOKUP(F40,customers!$A$1:A1039,customers!$B$1:B1039,,0)</f>
        <v>Dorie de la Tremoille</v>
      </c>
      <c r="J40" s="2" t="str" cm="1">
        <f t="array" ref="J40">_xlfn.XLOOKUP(F40,customers!$A$1:A1039,customers!$C$1:C1039,,0)</f>
        <v>dde12@unesco.org</v>
      </c>
      <c r="K40" s="2" t="str" cm="1">
        <f t="array" ref="K40">_xlfn.XLOOKUP(F40,customers!$A$1:A1039,customers!$G$1:G1039,,0)</f>
        <v>United States</v>
      </c>
      <c r="L40" t="str" cm="1">
        <f t="array" ref="L40">_xlfn.XLOOKUP(G40,products!$A$1:A87,products!$B$1:B87,,0)</f>
        <v>Rob</v>
      </c>
      <c r="M40" t="str" cm="1">
        <f t="array" ref="M40">_xlfn.XLOOKUP(G40,products!$A$1:A87,products!$C$1:C87,,0)</f>
        <v>M</v>
      </c>
      <c r="N40" cm="1">
        <f t="array" ref="N40">_xlfn.XLOOKUP(G40,products!$A$1:A87,products!$D$1:D87,,0)</f>
        <v>2.5</v>
      </c>
      <c r="O40" s="3" cm="1">
        <f t="array" ref="O40">_xlfn.XLOOKUP(G40,products!$A$1:A87,products!$E$1:E87,,0)</f>
        <v>22.884999999999998</v>
      </c>
      <c r="P40" s="3">
        <f xml:space="preserve"> Orders[[#This Row],[Unit Price]]*Orders[[#This Row],[Quantity]]</f>
        <v>114.42499999999998</v>
      </c>
      <c r="Q40" t="str">
        <f>_xlfn.XLOOKUP(orders!F40,customers!A39:A1039,customers!I39:I1039,,0)</f>
        <v>No</v>
      </c>
    </row>
    <row r="41" spans="1:17" x14ac:dyDescent="0.25">
      <c r="A41" s="2" t="s">
        <v>127</v>
      </c>
      <c r="B41" s="7">
        <v>44524</v>
      </c>
      <c r="C41" s="2">
        <f>MONTH(Orders[[#This Row],[Order Date]])</f>
        <v>11</v>
      </c>
      <c r="D41" s="2">
        <f>DAY(Orders[[#This Row],[Order Date]])</f>
        <v>24</v>
      </c>
      <c r="E41" s="2">
        <f>YEAR(Orders[[#This Row],[Order Date]])</f>
        <v>2021</v>
      </c>
      <c r="F41" s="2" t="s">
        <v>128</v>
      </c>
      <c r="G41" t="s">
        <v>37</v>
      </c>
      <c r="H41" s="2">
        <v>6</v>
      </c>
      <c r="I41" s="2" t="str" cm="1">
        <f t="array" ref="I41">_xlfn.XLOOKUP(F41,customers!$A$1:A1040,customers!$B$1:B1040,,0)</f>
        <v>Hy Zanetto</v>
      </c>
      <c r="J41" s="2" cm="1">
        <f t="array" ref="J41">_xlfn.XLOOKUP(F41,customers!$A$1:A1040,customers!$C$1:C1040,,0)</f>
        <v>0</v>
      </c>
      <c r="K41" s="2" t="str" cm="1">
        <f t="array" ref="K41">_xlfn.XLOOKUP(F41,customers!$A$1:A1040,customers!$G$1:G1040,,0)</f>
        <v>United States</v>
      </c>
      <c r="L41" t="str" cm="1">
        <f t="array" ref="L41">_xlfn.XLOOKUP(G41,products!$A$1:A88,products!$B$1:B88,,0)</f>
        <v>Rob</v>
      </c>
      <c r="M41" t="str" cm="1">
        <f t="array" ref="M41">_xlfn.XLOOKUP(G41,products!$A$1:A88,products!$C$1:C88,,0)</f>
        <v>M</v>
      </c>
      <c r="N41" cm="1">
        <f t="array" ref="N41">_xlfn.XLOOKUP(G41,products!$A$1:A88,products!$D$1:D88,,0)</f>
        <v>1</v>
      </c>
      <c r="O41" s="3" cm="1">
        <f t="array" ref="O41">_xlfn.XLOOKUP(G41,products!$A$1:A88,products!$E$1:E88,,0)</f>
        <v>9.9499999999999993</v>
      </c>
      <c r="P41" s="3">
        <f xml:space="preserve"> Orders[[#This Row],[Unit Price]]*Orders[[#This Row],[Quantity]]</f>
        <v>59.699999999999996</v>
      </c>
      <c r="Q41" t="str">
        <f>_xlfn.XLOOKUP(orders!F41,customers!A40:A1040,customers!I40:I1040,,0)</f>
        <v>Yes</v>
      </c>
    </row>
    <row r="42" spans="1:17" x14ac:dyDescent="0.25">
      <c r="A42" s="2" t="s">
        <v>129</v>
      </c>
      <c r="B42" s="7">
        <v>44305</v>
      </c>
      <c r="C42" s="2">
        <f>MONTH(Orders[[#This Row],[Order Date]])</f>
        <v>4</v>
      </c>
      <c r="D42" s="2">
        <f>DAY(Orders[[#This Row],[Order Date]])</f>
        <v>19</v>
      </c>
      <c r="E42" s="2">
        <f>YEAR(Orders[[#This Row],[Order Date]])</f>
        <v>2021</v>
      </c>
      <c r="F42" s="2" t="s">
        <v>130</v>
      </c>
      <c r="G42" t="s">
        <v>131</v>
      </c>
      <c r="H42" s="2">
        <v>3</v>
      </c>
      <c r="I42" s="2" t="str" cm="1">
        <f t="array" ref="I42">_xlfn.XLOOKUP(F42,customers!$A$1:A1041,customers!$B$1:B1041,,0)</f>
        <v>Jessica McNess</v>
      </c>
      <c r="J42" s="2" cm="1">
        <f t="array" ref="J42">_xlfn.XLOOKUP(F42,customers!$A$1:A1041,customers!$C$1:C1041,,0)</f>
        <v>0</v>
      </c>
      <c r="K42" s="2" t="str" cm="1">
        <f t="array" ref="K42">_xlfn.XLOOKUP(F42,customers!$A$1:A1041,customers!$G$1:G1041,,0)</f>
        <v>United States</v>
      </c>
      <c r="L42" t="str" cm="1">
        <f t="array" ref="L42">_xlfn.XLOOKUP(G42,products!$A$1:A89,products!$B$1:B89,,0)</f>
        <v>Lib</v>
      </c>
      <c r="M42" t="str" cm="1">
        <f t="array" ref="M42">_xlfn.XLOOKUP(G42,products!$A$1:A89,products!$C$1:C89,,0)</f>
        <v>M</v>
      </c>
      <c r="N42" cm="1">
        <f t="array" ref="N42">_xlfn.XLOOKUP(G42,products!$A$1:A89,products!$D$1:D89,,0)</f>
        <v>1</v>
      </c>
      <c r="O42" s="3" cm="1">
        <f t="array" ref="O42">_xlfn.XLOOKUP(G42,products!$A$1:A89,products!$E$1:E89,,0)</f>
        <v>14.55</v>
      </c>
      <c r="P42" s="3">
        <f xml:space="preserve"> Orders[[#This Row],[Unit Price]]*Orders[[#This Row],[Quantity]]</f>
        <v>43.650000000000006</v>
      </c>
      <c r="Q42" t="str">
        <f>_xlfn.XLOOKUP(orders!F42,customers!A41:A1041,customers!I41:I1041,,0)</f>
        <v>No</v>
      </c>
    </row>
    <row r="43" spans="1:17" x14ac:dyDescent="0.25">
      <c r="A43" s="2" t="s">
        <v>132</v>
      </c>
      <c r="B43" s="7">
        <v>44749</v>
      </c>
      <c r="C43" s="2">
        <f>MONTH(Orders[[#This Row],[Order Date]])</f>
        <v>7</v>
      </c>
      <c r="D43" s="2">
        <f>DAY(Orders[[#This Row],[Order Date]])</f>
        <v>7</v>
      </c>
      <c r="E43" s="2">
        <f>YEAR(Orders[[#This Row],[Order Date]])</f>
        <v>2022</v>
      </c>
      <c r="F43" s="2" t="s">
        <v>133</v>
      </c>
      <c r="G43" t="s">
        <v>86</v>
      </c>
      <c r="H43" s="2">
        <v>2</v>
      </c>
      <c r="I43" s="2" t="str" cm="1">
        <f t="array" ref="I43">_xlfn.XLOOKUP(F43,customers!$A$1:A1042,customers!$B$1:B1042,,0)</f>
        <v>Lorenzo Yeoland</v>
      </c>
      <c r="J43" s="2" t="str" cm="1">
        <f t="array" ref="J43">_xlfn.XLOOKUP(F43,customers!$A$1:A1042,customers!$C$1:C1042,,0)</f>
        <v>lyeoland15@pbs.org</v>
      </c>
      <c r="K43" s="2" t="str" cm="1">
        <f t="array" ref="K43">_xlfn.XLOOKUP(F43,customers!$A$1:A1042,customers!$G$1:G1042,,0)</f>
        <v>United States</v>
      </c>
      <c r="L43" t="str" cm="1">
        <f t="array" ref="L43">_xlfn.XLOOKUP(G43,products!$A$1:A90,products!$B$1:B90,,0)</f>
        <v>Exc</v>
      </c>
      <c r="M43" t="str" cm="1">
        <f t="array" ref="M43">_xlfn.XLOOKUP(G43,products!$A$1:A90,products!$C$1:C90,,0)</f>
        <v>D</v>
      </c>
      <c r="N43" cm="1">
        <f t="array" ref="N43">_xlfn.XLOOKUP(G43,products!$A$1:A90,products!$D$1:D90,,0)</f>
        <v>0.2</v>
      </c>
      <c r="O43" s="3" cm="1">
        <f t="array" ref="O43">_xlfn.XLOOKUP(G43,products!$A$1:A90,products!$E$1:E90,,0)</f>
        <v>3.645</v>
      </c>
      <c r="P43" s="3">
        <f xml:space="preserve"> Orders[[#This Row],[Unit Price]]*Orders[[#This Row],[Quantity]]</f>
        <v>7.29</v>
      </c>
      <c r="Q43" t="str">
        <f>_xlfn.XLOOKUP(orders!F43,customers!A42:A1042,customers!I42:I1042,,0)</f>
        <v>Yes</v>
      </c>
    </row>
    <row r="44" spans="1:17" x14ac:dyDescent="0.25">
      <c r="A44" s="2" t="s">
        <v>134</v>
      </c>
      <c r="B44" s="7">
        <v>43607</v>
      </c>
      <c r="C44" s="2">
        <f>MONTH(Orders[[#This Row],[Order Date]])</f>
        <v>5</v>
      </c>
      <c r="D44" s="2">
        <f>DAY(Orders[[#This Row],[Order Date]])</f>
        <v>22</v>
      </c>
      <c r="E44" s="2">
        <f>YEAR(Orders[[#This Row],[Order Date]])</f>
        <v>2019</v>
      </c>
      <c r="F44" s="2" t="s">
        <v>135</v>
      </c>
      <c r="G44" t="s">
        <v>136</v>
      </c>
      <c r="H44" s="2">
        <v>3</v>
      </c>
      <c r="I44" s="2" t="str" cm="1">
        <f t="array" ref="I44">_xlfn.XLOOKUP(F44,customers!$A$1:A1043,customers!$B$1:B1043,,0)</f>
        <v>Abigail Tolworthy</v>
      </c>
      <c r="J44" s="2" t="str" cm="1">
        <f t="array" ref="J44">_xlfn.XLOOKUP(F44,customers!$A$1:A1043,customers!$C$1:C1043,,0)</f>
        <v>atolworthy16@toplist.cz</v>
      </c>
      <c r="K44" s="2" t="str" cm="1">
        <f t="array" ref="K44">_xlfn.XLOOKUP(F44,customers!$A$1:A1043,customers!$G$1:G1043,,0)</f>
        <v>United States</v>
      </c>
      <c r="L44" t="str" cm="1">
        <f t="array" ref="L44">_xlfn.XLOOKUP(G44,products!$A$1:A91,products!$B$1:B91,,0)</f>
        <v>Rob</v>
      </c>
      <c r="M44" t="str" cm="1">
        <f t="array" ref="M44">_xlfn.XLOOKUP(G44,products!$A$1:A91,products!$C$1:C91,,0)</f>
        <v>D</v>
      </c>
      <c r="N44" cm="1">
        <f t="array" ref="N44">_xlfn.XLOOKUP(G44,products!$A$1:A91,products!$D$1:D91,,0)</f>
        <v>0.2</v>
      </c>
      <c r="O44" s="3" cm="1">
        <f t="array" ref="O44">_xlfn.XLOOKUP(G44,products!$A$1:A91,products!$E$1:E91,,0)</f>
        <v>2.6849999999999996</v>
      </c>
      <c r="P44" s="3">
        <f xml:space="preserve"> Orders[[#This Row],[Unit Price]]*Orders[[#This Row],[Quantity]]</f>
        <v>8.0549999999999997</v>
      </c>
      <c r="Q44" t="str">
        <f>_xlfn.XLOOKUP(orders!F44,customers!A43:A1043,customers!I43:I1043,,0)</f>
        <v>Yes</v>
      </c>
    </row>
    <row r="45" spans="1:17" x14ac:dyDescent="0.25">
      <c r="A45" s="2" t="s">
        <v>137</v>
      </c>
      <c r="B45" s="7">
        <v>44473</v>
      </c>
      <c r="C45" s="2">
        <f>MONTH(Orders[[#This Row],[Order Date]])</f>
        <v>10</v>
      </c>
      <c r="D45" s="2">
        <f>DAY(Orders[[#This Row],[Order Date]])</f>
        <v>4</v>
      </c>
      <c r="E45" s="2">
        <f>YEAR(Orders[[#This Row],[Order Date]])</f>
        <v>2021</v>
      </c>
      <c r="F45" s="2" t="s">
        <v>138</v>
      </c>
      <c r="G45" t="s">
        <v>139</v>
      </c>
      <c r="H45" s="2">
        <v>2</v>
      </c>
      <c r="I45" s="2" t="str" cm="1">
        <f t="array" ref="I45">_xlfn.XLOOKUP(F45,customers!$A$1:A1044,customers!$B$1:B1044,,0)</f>
        <v>Maurie Bartol</v>
      </c>
      <c r="J45" s="2" cm="1">
        <f t="array" ref="J45">_xlfn.XLOOKUP(F45,customers!$A$1:A1044,customers!$C$1:C1044,,0)</f>
        <v>0</v>
      </c>
      <c r="K45" s="2" t="str" cm="1">
        <f t="array" ref="K45">_xlfn.XLOOKUP(F45,customers!$A$1:A1044,customers!$G$1:G1044,,0)</f>
        <v>United States</v>
      </c>
      <c r="L45" t="str" cm="1">
        <f t="array" ref="L45">_xlfn.XLOOKUP(G45,products!$A$1:A92,products!$B$1:B92,,0)</f>
        <v>Lib</v>
      </c>
      <c r="M45" t="str" cm="1">
        <f t="array" ref="M45">_xlfn.XLOOKUP(G45,products!$A$1:A92,products!$C$1:C92,,0)</f>
        <v>L</v>
      </c>
      <c r="N45" cm="1">
        <f t="array" ref="N45">_xlfn.XLOOKUP(G45,products!$A$1:A92,products!$D$1:D92,,0)</f>
        <v>2.5</v>
      </c>
      <c r="O45" s="3" cm="1">
        <f t="array" ref="O45">_xlfn.XLOOKUP(G45,products!$A$1:A92,products!$E$1:E92,,0)</f>
        <v>36.454999999999998</v>
      </c>
      <c r="P45" s="3">
        <f xml:space="preserve"> Orders[[#This Row],[Unit Price]]*Orders[[#This Row],[Quantity]]</f>
        <v>72.91</v>
      </c>
      <c r="Q45" t="str">
        <f>_xlfn.XLOOKUP(orders!F45,customers!A44:A1044,customers!I44:I1044,,0)</f>
        <v>No</v>
      </c>
    </row>
    <row r="46" spans="1:17" x14ac:dyDescent="0.25">
      <c r="A46" s="2" t="s">
        <v>140</v>
      </c>
      <c r="B46" s="7">
        <v>43932</v>
      </c>
      <c r="C46" s="2">
        <f>MONTH(Orders[[#This Row],[Order Date]])</f>
        <v>4</v>
      </c>
      <c r="D46" s="2">
        <f>DAY(Orders[[#This Row],[Order Date]])</f>
        <v>11</v>
      </c>
      <c r="E46" s="2">
        <f>YEAR(Orders[[#This Row],[Order Date]])</f>
        <v>2020</v>
      </c>
      <c r="F46" s="2" t="s">
        <v>141</v>
      </c>
      <c r="G46" t="s">
        <v>38</v>
      </c>
      <c r="H46" s="2">
        <v>2</v>
      </c>
      <c r="I46" s="2" t="str" cm="1">
        <f t="array" ref="I46">_xlfn.XLOOKUP(F46,customers!$A$1:A1045,customers!$B$1:B1045,,0)</f>
        <v>Olag Baudassi</v>
      </c>
      <c r="J46" s="2" t="str" cm="1">
        <f t="array" ref="J46">_xlfn.XLOOKUP(F46,customers!$A$1:A1045,customers!$C$1:C1045,,0)</f>
        <v>obaudassi18@seesaa.net</v>
      </c>
      <c r="K46" s="2" t="str" cm="1">
        <f t="array" ref="K46">_xlfn.XLOOKUP(F46,customers!$A$1:A1045,customers!$G$1:G1045,,0)</f>
        <v>United States</v>
      </c>
      <c r="L46" t="str" cm="1">
        <f t="array" ref="L46">_xlfn.XLOOKUP(G46,products!$A$1:A93,products!$B$1:B93,,0)</f>
        <v>Exc</v>
      </c>
      <c r="M46" t="str" cm="1">
        <f t="array" ref="M46">_xlfn.XLOOKUP(G46,products!$A$1:A93,products!$C$1:C93,,0)</f>
        <v>M</v>
      </c>
      <c r="N46" cm="1">
        <f t="array" ref="N46">_xlfn.XLOOKUP(G46,products!$A$1:A93,products!$D$1:D93,,0)</f>
        <v>0.5</v>
      </c>
      <c r="O46" s="3" cm="1">
        <f t="array" ref="O46">_xlfn.XLOOKUP(G46,products!$A$1:A93,products!$E$1:E93,,0)</f>
        <v>8.25</v>
      </c>
      <c r="P46" s="3">
        <f xml:space="preserve"> Orders[[#This Row],[Unit Price]]*Orders[[#This Row],[Quantity]]</f>
        <v>16.5</v>
      </c>
      <c r="Q46" t="str">
        <f>_xlfn.XLOOKUP(orders!F46,customers!A45:A1045,customers!I45:I1045,,0)</f>
        <v>Yes</v>
      </c>
    </row>
    <row r="47" spans="1:17" x14ac:dyDescent="0.25">
      <c r="A47" s="2" t="s">
        <v>142</v>
      </c>
      <c r="B47" s="7">
        <v>44592</v>
      </c>
      <c r="C47" s="2">
        <f>MONTH(Orders[[#This Row],[Order Date]])</f>
        <v>1</v>
      </c>
      <c r="D47" s="2">
        <f>DAY(Orders[[#This Row],[Order Date]])</f>
        <v>31</v>
      </c>
      <c r="E47" s="2">
        <f>YEAR(Orders[[#This Row],[Order Date]])</f>
        <v>2022</v>
      </c>
      <c r="F47" s="2" t="s">
        <v>143</v>
      </c>
      <c r="G47" t="s">
        <v>144</v>
      </c>
      <c r="H47" s="2">
        <v>6</v>
      </c>
      <c r="I47" s="2" t="str" cm="1">
        <f t="array" ref="I47">_xlfn.XLOOKUP(F47,customers!$A$1:A1046,customers!$B$1:B1046,,0)</f>
        <v>Petey Kingsbury</v>
      </c>
      <c r="J47" s="2" t="str" cm="1">
        <f t="array" ref="J47">_xlfn.XLOOKUP(F47,customers!$A$1:A1046,customers!$C$1:C1046,,0)</f>
        <v>pkingsbury19@comcast.net</v>
      </c>
      <c r="K47" s="2" t="str" cm="1">
        <f t="array" ref="K47">_xlfn.XLOOKUP(F47,customers!$A$1:A1046,customers!$G$1:G1046,,0)</f>
        <v>United States</v>
      </c>
      <c r="L47" t="str" cm="1">
        <f t="array" ref="L47">_xlfn.XLOOKUP(G47,products!$A$1:A94,products!$B$1:B94,,0)</f>
        <v>Lib</v>
      </c>
      <c r="M47" t="str" cm="1">
        <f t="array" ref="M47">_xlfn.XLOOKUP(G47,products!$A$1:A94,products!$C$1:C94,,0)</f>
        <v>D</v>
      </c>
      <c r="N47" cm="1">
        <f t="array" ref="N47">_xlfn.XLOOKUP(G47,products!$A$1:A94,products!$D$1:D94,,0)</f>
        <v>2.5</v>
      </c>
      <c r="O47" s="3" cm="1">
        <f t="array" ref="O47">_xlfn.XLOOKUP(G47,products!$A$1:A94,products!$E$1:E94,,0)</f>
        <v>29.784999999999997</v>
      </c>
      <c r="P47" s="3">
        <f xml:space="preserve"> Orders[[#This Row],[Unit Price]]*Orders[[#This Row],[Quantity]]</f>
        <v>178.70999999999998</v>
      </c>
      <c r="Q47" t="str">
        <f>_xlfn.XLOOKUP(orders!F47,customers!A46:A1046,customers!I46:I1046,,0)</f>
        <v>No</v>
      </c>
    </row>
    <row r="48" spans="1:17" x14ac:dyDescent="0.25">
      <c r="A48" s="2" t="s">
        <v>145</v>
      </c>
      <c r="B48" s="7">
        <v>43776</v>
      </c>
      <c r="C48" s="2">
        <f>MONTH(Orders[[#This Row],[Order Date]])</f>
        <v>11</v>
      </c>
      <c r="D48" s="2">
        <f>DAY(Orders[[#This Row],[Order Date]])</f>
        <v>7</v>
      </c>
      <c r="E48" s="2">
        <f>YEAR(Orders[[#This Row],[Order Date]])</f>
        <v>2019</v>
      </c>
      <c r="F48" s="2" t="s">
        <v>146</v>
      </c>
      <c r="G48" t="s">
        <v>147</v>
      </c>
      <c r="H48" s="2">
        <v>2</v>
      </c>
      <c r="I48" s="2" t="str" cm="1">
        <f t="array" ref="I48">_xlfn.XLOOKUP(F48,customers!$A$1:A1047,customers!$B$1:B1047,,0)</f>
        <v>Donna Baskeyfied</v>
      </c>
      <c r="J48" s="2" cm="1">
        <f t="array" ref="J48">_xlfn.XLOOKUP(F48,customers!$A$1:A1047,customers!$C$1:C1047,,0)</f>
        <v>0</v>
      </c>
      <c r="K48" s="2" t="str" cm="1">
        <f t="array" ref="K48">_xlfn.XLOOKUP(F48,customers!$A$1:A1047,customers!$G$1:G1047,,0)</f>
        <v>United States</v>
      </c>
      <c r="L48" t="str" cm="1">
        <f t="array" ref="L48">_xlfn.XLOOKUP(G48,products!$A$1:A95,products!$B$1:B95,,0)</f>
        <v>Exc</v>
      </c>
      <c r="M48" t="str" cm="1">
        <f t="array" ref="M48">_xlfn.XLOOKUP(G48,products!$A$1:A95,products!$C$1:C95,,0)</f>
        <v>M</v>
      </c>
      <c r="N48" cm="1">
        <f t="array" ref="N48">_xlfn.XLOOKUP(G48,products!$A$1:A95,products!$D$1:D95,,0)</f>
        <v>2.5</v>
      </c>
      <c r="O48" s="3" cm="1">
        <f t="array" ref="O48">_xlfn.XLOOKUP(G48,products!$A$1:A95,products!$E$1:E95,,0)</f>
        <v>31.624999999999996</v>
      </c>
      <c r="P48" s="3">
        <f xml:space="preserve"> Orders[[#This Row],[Unit Price]]*Orders[[#This Row],[Quantity]]</f>
        <v>63.249999999999993</v>
      </c>
      <c r="Q48" t="str">
        <f>_xlfn.XLOOKUP(orders!F48,customers!A47:A1047,customers!I47:I1047,,0)</f>
        <v>Yes</v>
      </c>
    </row>
    <row r="49" spans="1:17" x14ac:dyDescent="0.25">
      <c r="A49" s="2" t="s">
        <v>148</v>
      </c>
      <c r="B49" s="7">
        <v>43644</v>
      </c>
      <c r="C49" s="2">
        <f>MONTH(Orders[[#This Row],[Order Date]])</f>
        <v>6</v>
      </c>
      <c r="D49" s="2">
        <f>DAY(Orders[[#This Row],[Order Date]])</f>
        <v>28</v>
      </c>
      <c r="E49" s="2">
        <f>YEAR(Orders[[#This Row],[Order Date]])</f>
        <v>2019</v>
      </c>
      <c r="F49" s="2" t="s">
        <v>149</v>
      </c>
      <c r="G49" t="s">
        <v>150</v>
      </c>
      <c r="H49" s="2">
        <v>2</v>
      </c>
      <c r="I49" s="2" t="str" cm="1">
        <f t="array" ref="I49">_xlfn.XLOOKUP(F49,customers!$A$1:A1048,customers!$B$1:B1048,,0)</f>
        <v>Arda Curley</v>
      </c>
      <c r="J49" s="2" t="str" cm="1">
        <f t="array" ref="J49">_xlfn.XLOOKUP(F49,customers!$A$1:A1048,customers!$C$1:C1048,,0)</f>
        <v>acurley1b@hao123.com</v>
      </c>
      <c r="K49" s="2" t="str" cm="1">
        <f t="array" ref="K49">_xlfn.XLOOKUP(F49,customers!$A$1:A1048,customers!$G$1:G1048,,0)</f>
        <v>United States</v>
      </c>
      <c r="L49" t="str" cm="1">
        <f t="array" ref="L49">_xlfn.XLOOKUP(G49,products!$A$1:A96,products!$B$1:B96,,0)</f>
        <v>Ara</v>
      </c>
      <c r="M49" t="str" cm="1">
        <f t="array" ref="M49">_xlfn.XLOOKUP(G49,products!$A$1:A96,products!$C$1:C96,,0)</f>
        <v>L</v>
      </c>
      <c r="N49" cm="1">
        <f t="array" ref="N49">_xlfn.XLOOKUP(G49,products!$A$1:A96,products!$D$1:D96,,0)</f>
        <v>0.2</v>
      </c>
      <c r="O49" s="3" cm="1">
        <f t="array" ref="O49">_xlfn.XLOOKUP(G49,products!$A$1:A96,products!$E$1:E96,,0)</f>
        <v>3.8849999999999998</v>
      </c>
      <c r="P49" s="3">
        <f xml:space="preserve"> Orders[[#This Row],[Unit Price]]*Orders[[#This Row],[Quantity]]</f>
        <v>7.77</v>
      </c>
      <c r="Q49" t="str">
        <f>_xlfn.XLOOKUP(orders!F49,customers!A48:A1048,customers!I48:I1048,,0)</f>
        <v>Yes</v>
      </c>
    </row>
    <row r="50" spans="1:17" x14ac:dyDescent="0.25">
      <c r="A50" s="2" t="s">
        <v>151</v>
      </c>
      <c r="B50" s="7">
        <v>44085</v>
      </c>
      <c r="C50" s="2">
        <f>MONTH(Orders[[#This Row],[Order Date]])</f>
        <v>9</v>
      </c>
      <c r="D50" s="2">
        <f>DAY(Orders[[#This Row],[Order Date]])</f>
        <v>11</v>
      </c>
      <c r="E50" s="2">
        <f>YEAR(Orders[[#This Row],[Order Date]])</f>
        <v>2020</v>
      </c>
      <c r="F50" s="2" t="s">
        <v>152</v>
      </c>
      <c r="G50" t="s">
        <v>153</v>
      </c>
      <c r="H50" s="2">
        <v>4</v>
      </c>
      <c r="I50" s="2" t="str" cm="1">
        <f t="array" ref="I50">_xlfn.XLOOKUP(F50,customers!$A$1:A1049,customers!$B$1:B1049,,0)</f>
        <v>Raynor McGilvary</v>
      </c>
      <c r="J50" s="2" t="str" cm="1">
        <f t="array" ref="J50">_xlfn.XLOOKUP(F50,customers!$A$1:A1049,customers!$C$1:C1049,,0)</f>
        <v>rmcgilvary1c@tamu.edu</v>
      </c>
      <c r="K50" s="2" t="str" cm="1">
        <f t="array" ref="K50">_xlfn.XLOOKUP(F50,customers!$A$1:A1049,customers!$G$1:G1049,,0)</f>
        <v>United States</v>
      </c>
      <c r="L50" t="str" cm="1">
        <f t="array" ref="L50">_xlfn.XLOOKUP(G50,products!$A$1:A97,products!$B$1:B97,,0)</f>
        <v>Ara</v>
      </c>
      <c r="M50" t="str" cm="1">
        <f t="array" ref="M50">_xlfn.XLOOKUP(G50,products!$A$1:A97,products!$C$1:C97,,0)</f>
        <v>D</v>
      </c>
      <c r="N50" cm="1">
        <f t="array" ref="N50">_xlfn.XLOOKUP(G50,products!$A$1:A97,products!$D$1:D97,,0)</f>
        <v>2.5</v>
      </c>
      <c r="O50" s="3" cm="1">
        <f t="array" ref="O50">_xlfn.XLOOKUP(G50,products!$A$1:A97,products!$E$1:E97,,0)</f>
        <v>22.884999999999998</v>
      </c>
      <c r="P50" s="3">
        <f xml:space="preserve"> Orders[[#This Row],[Unit Price]]*Orders[[#This Row],[Quantity]]</f>
        <v>91.539999999999992</v>
      </c>
      <c r="Q50" t="str">
        <f>_xlfn.XLOOKUP(orders!F50,customers!A49:A1049,customers!I49:I1049,,0)</f>
        <v>No</v>
      </c>
    </row>
    <row r="51" spans="1:17" x14ac:dyDescent="0.25">
      <c r="A51" s="2" t="s">
        <v>154</v>
      </c>
      <c r="B51" s="7">
        <v>44790</v>
      </c>
      <c r="C51" s="2">
        <f>MONTH(Orders[[#This Row],[Order Date]])</f>
        <v>8</v>
      </c>
      <c r="D51" s="2">
        <f>DAY(Orders[[#This Row],[Order Date]])</f>
        <v>17</v>
      </c>
      <c r="E51" s="2">
        <f>YEAR(Orders[[#This Row],[Order Date]])</f>
        <v>2022</v>
      </c>
      <c r="F51" s="2" t="s">
        <v>155</v>
      </c>
      <c r="G51" t="s">
        <v>41</v>
      </c>
      <c r="H51" s="2">
        <v>3</v>
      </c>
      <c r="I51" s="2" t="str" cm="1">
        <f t="array" ref="I51">_xlfn.XLOOKUP(F51,customers!$A$1:A1050,customers!$B$1:B1050,,0)</f>
        <v>Isis Pikett</v>
      </c>
      <c r="J51" s="2" t="str" cm="1">
        <f t="array" ref="J51">_xlfn.XLOOKUP(F51,customers!$A$1:A1050,customers!$C$1:C1050,,0)</f>
        <v>ipikett1d@xinhuanet.com</v>
      </c>
      <c r="K51" s="2" t="str" cm="1">
        <f t="array" ref="K51">_xlfn.XLOOKUP(F51,customers!$A$1:A1050,customers!$G$1:G1050,,0)</f>
        <v>United States</v>
      </c>
      <c r="L51" t="str" cm="1">
        <f t="array" ref="L51">_xlfn.XLOOKUP(G51,products!$A$1:A98,products!$B$1:B98,,0)</f>
        <v>Ara</v>
      </c>
      <c r="M51" t="str" cm="1">
        <f t="array" ref="M51">_xlfn.XLOOKUP(G51,products!$A$1:A98,products!$C$1:C98,,0)</f>
        <v>L</v>
      </c>
      <c r="N51" cm="1">
        <f t="array" ref="N51">_xlfn.XLOOKUP(G51,products!$A$1:A98,products!$D$1:D98,,0)</f>
        <v>1</v>
      </c>
      <c r="O51" s="3" cm="1">
        <f t="array" ref="O51">_xlfn.XLOOKUP(G51,products!$A$1:A98,products!$E$1:E98,,0)</f>
        <v>12.95</v>
      </c>
      <c r="P51" s="3">
        <f xml:space="preserve"> Orders[[#This Row],[Unit Price]]*Orders[[#This Row],[Quantity]]</f>
        <v>38.849999999999994</v>
      </c>
      <c r="Q51" t="str">
        <f>_xlfn.XLOOKUP(orders!F51,customers!A50:A1050,customers!I50:I1050,,0)</f>
        <v>No</v>
      </c>
    </row>
    <row r="52" spans="1:17" x14ac:dyDescent="0.25">
      <c r="A52" s="2" t="s">
        <v>156</v>
      </c>
      <c r="B52" s="7">
        <v>44792</v>
      </c>
      <c r="C52" s="2">
        <f>MONTH(Orders[[#This Row],[Order Date]])</f>
        <v>8</v>
      </c>
      <c r="D52" s="2">
        <f>DAY(Orders[[#This Row],[Order Date]])</f>
        <v>19</v>
      </c>
      <c r="E52" s="2">
        <f>YEAR(Orders[[#This Row],[Order Date]])</f>
        <v>2022</v>
      </c>
      <c r="F52" s="2" t="s">
        <v>157</v>
      </c>
      <c r="G52" t="s">
        <v>158</v>
      </c>
      <c r="H52" s="2">
        <v>2</v>
      </c>
      <c r="I52" s="2" t="str" cm="1">
        <f t="array" ref="I52">_xlfn.XLOOKUP(F52,customers!$A$1:A1051,customers!$B$1:B1051,,0)</f>
        <v>Inger Bouldon</v>
      </c>
      <c r="J52" s="2" t="str" cm="1">
        <f t="array" ref="J52">_xlfn.XLOOKUP(F52,customers!$A$1:A1051,customers!$C$1:C1051,,0)</f>
        <v>ibouldon1e@gizmodo.com</v>
      </c>
      <c r="K52" s="2" t="str" cm="1">
        <f t="array" ref="K52">_xlfn.XLOOKUP(F52,customers!$A$1:A1051,customers!$G$1:G1051,,0)</f>
        <v>United States</v>
      </c>
      <c r="L52" t="str" cm="1">
        <f t="array" ref="L52">_xlfn.XLOOKUP(G52,products!$A$1:A99,products!$B$1:B99,,0)</f>
        <v>Lib</v>
      </c>
      <c r="M52" t="str" cm="1">
        <f t="array" ref="M52">_xlfn.XLOOKUP(G52,products!$A$1:A99,products!$C$1:C99,,0)</f>
        <v>D</v>
      </c>
      <c r="N52" cm="1">
        <f t="array" ref="N52">_xlfn.XLOOKUP(G52,products!$A$1:A99,products!$D$1:D99,,0)</f>
        <v>0.5</v>
      </c>
      <c r="O52" s="3" cm="1">
        <f t="array" ref="O52">_xlfn.XLOOKUP(G52,products!$A$1:A99,products!$E$1:E99,,0)</f>
        <v>7.77</v>
      </c>
      <c r="P52" s="3">
        <f xml:space="preserve"> Orders[[#This Row],[Unit Price]]*Orders[[#This Row],[Quantity]]</f>
        <v>15.54</v>
      </c>
      <c r="Q52" t="str">
        <f>_xlfn.XLOOKUP(orders!F52,customers!A51:A1051,customers!I51:I1051,,0)</f>
        <v>No</v>
      </c>
    </row>
    <row r="53" spans="1:17" x14ac:dyDescent="0.25">
      <c r="A53" s="2" t="s">
        <v>159</v>
      </c>
      <c r="B53" s="7">
        <v>43600</v>
      </c>
      <c r="C53" s="2">
        <f>MONTH(Orders[[#This Row],[Order Date]])</f>
        <v>5</v>
      </c>
      <c r="D53" s="2">
        <f>DAY(Orders[[#This Row],[Order Date]])</f>
        <v>15</v>
      </c>
      <c r="E53" s="2">
        <f>YEAR(Orders[[#This Row],[Order Date]])</f>
        <v>2019</v>
      </c>
      <c r="F53" s="2" t="s">
        <v>160</v>
      </c>
      <c r="G53" t="s">
        <v>139</v>
      </c>
      <c r="H53" s="2">
        <v>4</v>
      </c>
      <c r="I53" s="2" t="str" cm="1">
        <f t="array" ref="I53">_xlfn.XLOOKUP(F53,customers!$A$1:A1052,customers!$B$1:B1052,,0)</f>
        <v>Karry Flanders</v>
      </c>
      <c r="J53" s="2" t="str" cm="1">
        <f t="array" ref="J53">_xlfn.XLOOKUP(F53,customers!$A$1:A1052,customers!$C$1:C1052,,0)</f>
        <v>kflanders1f@over-blog.com</v>
      </c>
      <c r="K53" s="2" t="str" cm="1">
        <f t="array" ref="K53">_xlfn.XLOOKUP(F53,customers!$A$1:A1052,customers!$G$1:G1052,,0)</f>
        <v>Ireland</v>
      </c>
      <c r="L53" t="str" cm="1">
        <f t="array" ref="L53">_xlfn.XLOOKUP(G53,products!$A$1:A100,products!$B$1:B100,,0)</f>
        <v>Lib</v>
      </c>
      <c r="M53" t="str" cm="1">
        <f t="array" ref="M53">_xlfn.XLOOKUP(G53,products!$A$1:A100,products!$C$1:C100,,0)</f>
        <v>L</v>
      </c>
      <c r="N53" cm="1">
        <f t="array" ref="N53">_xlfn.XLOOKUP(G53,products!$A$1:A100,products!$D$1:D100,,0)</f>
        <v>2.5</v>
      </c>
      <c r="O53" s="3" cm="1">
        <f t="array" ref="O53">_xlfn.XLOOKUP(G53,products!$A$1:A100,products!$E$1:E100,,0)</f>
        <v>36.454999999999998</v>
      </c>
      <c r="P53" s="3">
        <f xml:space="preserve"> Orders[[#This Row],[Unit Price]]*Orders[[#This Row],[Quantity]]</f>
        <v>145.82</v>
      </c>
      <c r="Q53" t="str">
        <f>_xlfn.XLOOKUP(orders!F53,customers!A52:A1052,customers!I52:I1052,,0)</f>
        <v>Yes</v>
      </c>
    </row>
    <row r="54" spans="1:17" x14ac:dyDescent="0.25">
      <c r="A54" s="2" t="s">
        <v>161</v>
      </c>
      <c r="B54" s="7">
        <v>43719</v>
      </c>
      <c r="C54" s="2">
        <f>MONTH(Orders[[#This Row],[Order Date]])</f>
        <v>9</v>
      </c>
      <c r="D54" s="2">
        <f>DAY(Orders[[#This Row],[Order Date]])</f>
        <v>11</v>
      </c>
      <c r="E54" s="2">
        <f>YEAR(Orders[[#This Row],[Order Date]])</f>
        <v>2019</v>
      </c>
      <c r="F54" s="2" t="s">
        <v>162</v>
      </c>
      <c r="G54" t="s">
        <v>57</v>
      </c>
      <c r="H54" s="2">
        <v>5</v>
      </c>
      <c r="I54" s="2" t="str" cm="1">
        <f t="array" ref="I54">_xlfn.XLOOKUP(F54,customers!$A$1:A1053,customers!$B$1:B1053,,0)</f>
        <v>Hartley Mattioli</v>
      </c>
      <c r="J54" s="2" t="str" cm="1">
        <f t="array" ref="J54">_xlfn.XLOOKUP(F54,customers!$A$1:A1053,customers!$C$1:C1053,,0)</f>
        <v>hmattioli1g@webmd.com</v>
      </c>
      <c r="K54" s="2" t="str" cm="1">
        <f t="array" ref="K54">_xlfn.XLOOKUP(F54,customers!$A$1:A1053,customers!$G$1:G1053,,0)</f>
        <v>United Kingdom</v>
      </c>
      <c r="L54" t="str" cm="1">
        <f t="array" ref="L54">_xlfn.XLOOKUP(G54,products!$A$1:A101,products!$B$1:B101,,0)</f>
        <v>Rob</v>
      </c>
      <c r="M54" t="str" cm="1">
        <f t="array" ref="M54">_xlfn.XLOOKUP(G54,products!$A$1:A101,products!$C$1:C101,,0)</f>
        <v>M</v>
      </c>
      <c r="N54" cm="1">
        <f t="array" ref="N54">_xlfn.XLOOKUP(G54,products!$A$1:A101,products!$D$1:D101,,0)</f>
        <v>0.5</v>
      </c>
      <c r="O54" s="3" cm="1">
        <f t="array" ref="O54">_xlfn.XLOOKUP(G54,products!$A$1:A101,products!$E$1:E101,,0)</f>
        <v>5.97</v>
      </c>
      <c r="P54" s="3">
        <f xml:space="preserve"> Orders[[#This Row],[Unit Price]]*Orders[[#This Row],[Quantity]]</f>
        <v>29.849999999999998</v>
      </c>
      <c r="Q54" t="str">
        <f>_xlfn.XLOOKUP(orders!F54,customers!A53:A1053,customers!I53:I1053,,0)</f>
        <v>No</v>
      </c>
    </row>
    <row r="55" spans="1:17" x14ac:dyDescent="0.25">
      <c r="A55" s="2" t="s">
        <v>161</v>
      </c>
      <c r="B55" s="7">
        <v>43719</v>
      </c>
      <c r="C55" s="2">
        <f>MONTH(Orders[[#This Row],[Order Date]])</f>
        <v>9</v>
      </c>
      <c r="D55" s="2">
        <f>DAY(Orders[[#This Row],[Order Date]])</f>
        <v>11</v>
      </c>
      <c r="E55" s="2">
        <f>YEAR(Orders[[#This Row],[Order Date]])</f>
        <v>2019</v>
      </c>
      <c r="F55" s="2" t="s">
        <v>162</v>
      </c>
      <c r="G55" t="s">
        <v>139</v>
      </c>
      <c r="H55" s="2">
        <v>2</v>
      </c>
      <c r="I55" s="2" t="str" cm="1">
        <f t="array" ref="I55">_xlfn.XLOOKUP(F55,customers!$A$1:A1054,customers!$B$1:B1054,,0)</f>
        <v>Hartley Mattioli</v>
      </c>
      <c r="J55" s="2" t="str" cm="1">
        <f t="array" ref="J55">_xlfn.XLOOKUP(F55,customers!$A$1:A1054,customers!$C$1:C1054,,0)</f>
        <v>hmattioli1g@webmd.com</v>
      </c>
      <c r="K55" s="2" t="str" cm="1">
        <f t="array" ref="K55">_xlfn.XLOOKUP(F55,customers!$A$1:A1054,customers!$G$1:G1054,,0)</f>
        <v>United Kingdom</v>
      </c>
      <c r="L55" t="str" cm="1">
        <f t="array" ref="L55">_xlfn.XLOOKUP(G55,products!$A$1:A102,products!$B$1:B102,,0)</f>
        <v>Lib</v>
      </c>
      <c r="M55" t="str" cm="1">
        <f t="array" ref="M55">_xlfn.XLOOKUP(G55,products!$A$1:A102,products!$C$1:C102,,0)</f>
        <v>L</v>
      </c>
      <c r="N55" cm="1">
        <f t="array" ref="N55">_xlfn.XLOOKUP(G55,products!$A$1:A102,products!$D$1:D102,,0)</f>
        <v>2.5</v>
      </c>
      <c r="O55" s="3" cm="1">
        <f t="array" ref="O55">_xlfn.XLOOKUP(G55,products!$A$1:A102,products!$E$1:E102,,0)</f>
        <v>36.454999999999998</v>
      </c>
      <c r="P55" s="3">
        <f xml:space="preserve"> Orders[[#This Row],[Unit Price]]*Orders[[#This Row],[Quantity]]</f>
        <v>72.91</v>
      </c>
      <c r="Q55" t="str">
        <f>_xlfn.XLOOKUP(orders!F55,customers!A54:A1054,customers!I54:I1054,,0)</f>
        <v>No</v>
      </c>
    </row>
    <row r="56" spans="1:17" x14ac:dyDescent="0.25">
      <c r="A56" s="2" t="s">
        <v>163</v>
      </c>
      <c r="B56" s="7">
        <v>44271</v>
      </c>
      <c r="C56" s="2">
        <f>MONTH(Orders[[#This Row],[Order Date]])</f>
        <v>3</v>
      </c>
      <c r="D56" s="2">
        <f>DAY(Orders[[#This Row],[Order Date]])</f>
        <v>16</v>
      </c>
      <c r="E56" s="2">
        <f>YEAR(Orders[[#This Row],[Order Date]])</f>
        <v>2021</v>
      </c>
      <c r="F56" s="2" t="s">
        <v>164</v>
      </c>
      <c r="G56" t="s">
        <v>131</v>
      </c>
      <c r="H56" s="2">
        <v>5</v>
      </c>
      <c r="I56" s="2" t="str" cm="1">
        <f t="array" ref="I56">_xlfn.XLOOKUP(F56,customers!$A$1:A1055,customers!$B$1:B1055,,0)</f>
        <v>Archambault Gillard</v>
      </c>
      <c r="J56" s="2" t="str" cm="1">
        <f t="array" ref="J56">_xlfn.XLOOKUP(F56,customers!$A$1:A1055,customers!$C$1:C1055,,0)</f>
        <v>agillard1i@issuu.com</v>
      </c>
      <c r="K56" s="2" t="str" cm="1">
        <f t="array" ref="K56">_xlfn.XLOOKUP(F56,customers!$A$1:A1055,customers!$G$1:G1055,,0)</f>
        <v>United States</v>
      </c>
      <c r="L56" t="str" cm="1">
        <f t="array" ref="L56">_xlfn.XLOOKUP(G56,products!$A$1:A103,products!$B$1:B103,,0)</f>
        <v>Lib</v>
      </c>
      <c r="M56" t="str" cm="1">
        <f t="array" ref="M56">_xlfn.XLOOKUP(G56,products!$A$1:A103,products!$C$1:C103,,0)</f>
        <v>M</v>
      </c>
      <c r="N56" cm="1">
        <f t="array" ref="N56">_xlfn.XLOOKUP(G56,products!$A$1:A103,products!$D$1:D103,,0)</f>
        <v>1</v>
      </c>
      <c r="O56" s="3" cm="1">
        <f t="array" ref="O56">_xlfn.XLOOKUP(G56,products!$A$1:A103,products!$E$1:E103,,0)</f>
        <v>14.55</v>
      </c>
      <c r="P56" s="3">
        <f xml:space="preserve"> Orders[[#This Row],[Unit Price]]*Orders[[#This Row],[Quantity]]</f>
        <v>72.75</v>
      </c>
      <c r="Q56" t="str">
        <f>_xlfn.XLOOKUP(orders!F56,customers!A55:A1055,customers!I55:I1055,,0)</f>
        <v>No</v>
      </c>
    </row>
    <row r="57" spans="1:17" x14ac:dyDescent="0.25">
      <c r="A57" s="2" t="s">
        <v>165</v>
      </c>
      <c r="B57" s="7">
        <v>44168</v>
      </c>
      <c r="C57" s="2">
        <f>MONTH(Orders[[#This Row],[Order Date]])</f>
        <v>12</v>
      </c>
      <c r="D57" s="2">
        <f>DAY(Orders[[#This Row],[Order Date]])</f>
        <v>3</v>
      </c>
      <c r="E57" s="2">
        <f>YEAR(Orders[[#This Row],[Order Date]])</f>
        <v>2020</v>
      </c>
      <c r="F57" s="2" t="s">
        <v>166</v>
      </c>
      <c r="G57" t="s">
        <v>167</v>
      </c>
      <c r="H57" s="2">
        <v>3</v>
      </c>
      <c r="I57" s="2" t="str" cm="1">
        <f t="array" ref="I57">_xlfn.XLOOKUP(F57,customers!$A$1:A1056,customers!$B$1:B1056,,0)</f>
        <v>Salomo Cushworth</v>
      </c>
      <c r="J57" s="2" cm="1">
        <f t="array" ref="J57">_xlfn.XLOOKUP(F57,customers!$A$1:A1056,customers!$C$1:C1056,,0)</f>
        <v>0</v>
      </c>
      <c r="K57" s="2" t="str" cm="1">
        <f t="array" ref="K57">_xlfn.XLOOKUP(F57,customers!$A$1:A1056,customers!$G$1:G1056,,0)</f>
        <v>United States</v>
      </c>
      <c r="L57" t="str" cm="1">
        <f t="array" ref="L57">_xlfn.XLOOKUP(G57,products!$A$1:A104,products!$B$1:B104,,0)</f>
        <v>Lib</v>
      </c>
      <c r="M57" t="str" cm="1">
        <f t="array" ref="M57">_xlfn.XLOOKUP(G57,products!$A$1:A104,products!$C$1:C104,,0)</f>
        <v>L</v>
      </c>
      <c r="N57" cm="1">
        <f t="array" ref="N57">_xlfn.XLOOKUP(G57,products!$A$1:A104,products!$D$1:D104,,0)</f>
        <v>1</v>
      </c>
      <c r="O57" s="3" cm="1">
        <f t="array" ref="O57">_xlfn.XLOOKUP(G57,products!$A$1:A104,products!$E$1:E104,,0)</f>
        <v>15.85</v>
      </c>
      <c r="P57" s="3">
        <f xml:space="preserve"> Orders[[#This Row],[Unit Price]]*Orders[[#This Row],[Quantity]]</f>
        <v>47.55</v>
      </c>
      <c r="Q57" t="str">
        <f>_xlfn.XLOOKUP(orders!F57,customers!A56:A1056,customers!I56:I1056,,0)</f>
        <v>No</v>
      </c>
    </row>
    <row r="58" spans="1:17" x14ac:dyDescent="0.25">
      <c r="A58" s="2" t="s">
        <v>168</v>
      </c>
      <c r="B58" s="7">
        <v>43857</v>
      </c>
      <c r="C58" s="2">
        <f>MONTH(Orders[[#This Row],[Order Date]])</f>
        <v>1</v>
      </c>
      <c r="D58" s="2">
        <f>DAY(Orders[[#This Row],[Order Date]])</f>
        <v>27</v>
      </c>
      <c r="E58" s="2">
        <f>YEAR(Orders[[#This Row],[Order Date]])</f>
        <v>2020</v>
      </c>
      <c r="F58" s="2" t="s">
        <v>169</v>
      </c>
      <c r="G58" t="s">
        <v>86</v>
      </c>
      <c r="H58" s="2">
        <v>3</v>
      </c>
      <c r="I58" s="2" t="str" cm="1">
        <f t="array" ref="I58">_xlfn.XLOOKUP(F58,customers!$A$1:A1057,customers!$B$1:B1057,,0)</f>
        <v>Theda Grizard</v>
      </c>
      <c r="J58" s="2" t="str" cm="1">
        <f t="array" ref="J58">_xlfn.XLOOKUP(F58,customers!$A$1:A1057,customers!$C$1:C1057,,0)</f>
        <v>tgrizard1k@odnoklassniki.ru</v>
      </c>
      <c r="K58" s="2" t="str" cm="1">
        <f t="array" ref="K58">_xlfn.XLOOKUP(F58,customers!$A$1:A1057,customers!$G$1:G1057,,0)</f>
        <v>United States</v>
      </c>
      <c r="L58" t="str" cm="1">
        <f t="array" ref="L58">_xlfn.XLOOKUP(G58,products!$A$1:A105,products!$B$1:B105,,0)</f>
        <v>Exc</v>
      </c>
      <c r="M58" t="str" cm="1">
        <f t="array" ref="M58">_xlfn.XLOOKUP(G58,products!$A$1:A105,products!$C$1:C105,,0)</f>
        <v>D</v>
      </c>
      <c r="N58" cm="1">
        <f t="array" ref="N58">_xlfn.XLOOKUP(G58,products!$A$1:A105,products!$D$1:D105,,0)</f>
        <v>0.2</v>
      </c>
      <c r="O58" s="3" cm="1">
        <f t="array" ref="O58">_xlfn.XLOOKUP(G58,products!$A$1:A105,products!$E$1:E105,,0)</f>
        <v>3.645</v>
      </c>
      <c r="P58" s="3">
        <f xml:space="preserve"> Orders[[#This Row],[Unit Price]]*Orders[[#This Row],[Quantity]]</f>
        <v>10.935</v>
      </c>
      <c r="Q58" t="str">
        <f>_xlfn.XLOOKUP(orders!F58,customers!A57:A1057,customers!I57:I1057,,0)</f>
        <v>Yes</v>
      </c>
    </row>
    <row r="59" spans="1:17" x14ac:dyDescent="0.25">
      <c r="A59" s="2" t="s">
        <v>170</v>
      </c>
      <c r="B59" s="7">
        <v>44759</v>
      </c>
      <c r="C59" s="2">
        <f>MONTH(Orders[[#This Row],[Order Date]])</f>
        <v>7</v>
      </c>
      <c r="D59" s="2">
        <f>DAY(Orders[[#This Row],[Order Date]])</f>
        <v>17</v>
      </c>
      <c r="E59" s="2">
        <f>YEAR(Orders[[#This Row],[Order Date]])</f>
        <v>2022</v>
      </c>
      <c r="F59" s="2" t="s">
        <v>171</v>
      </c>
      <c r="G59" t="s">
        <v>172</v>
      </c>
      <c r="H59" s="2">
        <v>4</v>
      </c>
      <c r="I59" s="2" t="str" cm="1">
        <f t="array" ref="I59">_xlfn.XLOOKUP(F59,customers!$A$1:A1058,customers!$B$1:B1058,,0)</f>
        <v>Rozele Relton</v>
      </c>
      <c r="J59" s="2" t="str" cm="1">
        <f t="array" ref="J59">_xlfn.XLOOKUP(F59,customers!$A$1:A1058,customers!$C$1:C1058,,0)</f>
        <v>rrelton1l@stanford.edu</v>
      </c>
      <c r="K59" s="2" t="str" cm="1">
        <f t="array" ref="K59">_xlfn.XLOOKUP(F59,customers!$A$1:A1058,customers!$G$1:G1058,,0)</f>
        <v>United States</v>
      </c>
      <c r="L59" t="str" cm="1">
        <f t="array" ref="L59">_xlfn.XLOOKUP(G59,products!$A$1:A106,products!$B$1:B106,,0)</f>
        <v>Exc</v>
      </c>
      <c r="M59" t="str" cm="1">
        <f t="array" ref="M59">_xlfn.XLOOKUP(G59,products!$A$1:A106,products!$C$1:C106,,0)</f>
        <v>L</v>
      </c>
      <c r="N59" cm="1">
        <f t="array" ref="N59">_xlfn.XLOOKUP(G59,products!$A$1:A106,products!$D$1:D106,,0)</f>
        <v>1</v>
      </c>
      <c r="O59" s="3" cm="1">
        <f t="array" ref="O59">_xlfn.XLOOKUP(G59,products!$A$1:A106,products!$E$1:E106,,0)</f>
        <v>14.85</v>
      </c>
      <c r="P59" s="3">
        <f xml:space="preserve"> Orders[[#This Row],[Unit Price]]*Orders[[#This Row],[Quantity]]</f>
        <v>59.4</v>
      </c>
      <c r="Q59" t="str">
        <f>_xlfn.XLOOKUP(orders!F59,customers!A58:A1058,customers!I58:I1058,,0)</f>
        <v>No</v>
      </c>
    </row>
    <row r="60" spans="1:17" x14ac:dyDescent="0.25">
      <c r="A60" s="2" t="s">
        <v>173</v>
      </c>
      <c r="B60" s="7">
        <v>44624</v>
      </c>
      <c r="C60" s="2">
        <f>MONTH(Orders[[#This Row],[Order Date]])</f>
        <v>3</v>
      </c>
      <c r="D60" s="2">
        <f>DAY(Orders[[#This Row],[Order Date]])</f>
        <v>4</v>
      </c>
      <c r="E60" s="2">
        <f>YEAR(Orders[[#This Row],[Order Date]])</f>
        <v>2022</v>
      </c>
      <c r="F60" s="2" t="s">
        <v>174</v>
      </c>
      <c r="G60" t="s">
        <v>144</v>
      </c>
      <c r="H60" s="2">
        <v>3</v>
      </c>
      <c r="I60" s="2" t="str" cm="1">
        <f t="array" ref="I60">_xlfn.XLOOKUP(F60,customers!$A$1:A1059,customers!$B$1:B1059,,0)</f>
        <v>Willa Rolling</v>
      </c>
      <c r="J60" s="2" cm="1">
        <f t="array" ref="J60">_xlfn.XLOOKUP(F60,customers!$A$1:A1059,customers!$C$1:C1059,,0)</f>
        <v>0</v>
      </c>
      <c r="K60" s="2" t="str" cm="1">
        <f t="array" ref="K60">_xlfn.XLOOKUP(F60,customers!$A$1:A1059,customers!$G$1:G1059,,0)</f>
        <v>United States</v>
      </c>
      <c r="L60" t="str" cm="1">
        <f t="array" ref="L60">_xlfn.XLOOKUP(G60,products!$A$1:A107,products!$B$1:B107,,0)</f>
        <v>Lib</v>
      </c>
      <c r="M60" t="str" cm="1">
        <f t="array" ref="M60">_xlfn.XLOOKUP(G60,products!$A$1:A107,products!$C$1:C107,,0)</f>
        <v>D</v>
      </c>
      <c r="N60" cm="1">
        <f t="array" ref="N60">_xlfn.XLOOKUP(G60,products!$A$1:A107,products!$D$1:D107,,0)</f>
        <v>2.5</v>
      </c>
      <c r="O60" s="3" cm="1">
        <f t="array" ref="O60">_xlfn.XLOOKUP(G60,products!$A$1:A107,products!$E$1:E107,,0)</f>
        <v>29.784999999999997</v>
      </c>
      <c r="P60" s="3">
        <f xml:space="preserve"> Orders[[#This Row],[Unit Price]]*Orders[[#This Row],[Quantity]]</f>
        <v>89.35499999999999</v>
      </c>
      <c r="Q60" t="str">
        <f>_xlfn.XLOOKUP(orders!F60,customers!A59:A1059,customers!I59:I1059,,0)</f>
        <v>Yes</v>
      </c>
    </row>
    <row r="61" spans="1:17" x14ac:dyDescent="0.25">
      <c r="A61" s="2" t="s">
        <v>175</v>
      </c>
      <c r="B61" s="7">
        <v>44537</v>
      </c>
      <c r="C61" s="2">
        <f>MONTH(Orders[[#This Row],[Order Date]])</f>
        <v>12</v>
      </c>
      <c r="D61" s="2">
        <f>DAY(Orders[[#This Row],[Order Date]])</f>
        <v>7</v>
      </c>
      <c r="E61" s="2">
        <f>YEAR(Orders[[#This Row],[Order Date]])</f>
        <v>2021</v>
      </c>
      <c r="F61" s="2" t="s">
        <v>176</v>
      </c>
      <c r="G61" t="s">
        <v>113</v>
      </c>
      <c r="H61" s="2">
        <v>3</v>
      </c>
      <c r="I61" s="2" t="str" cm="1">
        <f t="array" ref="I61">_xlfn.XLOOKUP(F61,customers!$A$1:A1060,customers!$B$1:B1060,,0)</f>
        <v>Stanislaus Gilroy</v>
      </c>
      <c r="J61" s="2" t="str" cm="1">
        <f t="array" ref="J61">_xlfn.XLOOKUP(F61,customers!$A$1:A1060,customers!$C$1:C1060,,0)</f>
        <v>sgilroy1n@eepurl.com</v>
      </c>
      <c r="K61" s="2" t="str" cm="1">
        <f t="array" ref="K61">_xlfn.XLOOKUP(F61,customers!$A$1:A1060,customers!$G$1:G1060,,0)</f>
        <v>United States</v>
      </c>
      <c r="L61" t="str" cm="1">
        <f t="array" ref="L61">_xlfn.XLOOKUP(G61,products!$A$1:A108,products!$B$1:B108,,0)</f>
        <v>Lib</v>
      </c>
      <c r="M61" t="str" cm="1">
        <f t="array" ref="M61">_xlfn.XLOOKUP(G61,products!$A$1:A108,products!$C$1:C108,,0)</f>
        <v>M</v>
      </c>
      <c r="N61" cm="1">
        <f t="array" ref="N61">_xlfn.XLOOKUP(G61,products!$A$1:A108,products!$D$1:D108,,0)</f>
        <v>0.5</v>
      </c>
      <c r="O61" s="3" cm="1">
        <f t="array" ref="O61">_xlfn.XLOOKUP(G61,products!$A$1:A108,products!$E$1:E108,,0)</f>
        <v>8.73</v>
      </c>
      <c r="P61" s="3">
        <f xml:space="preserve"> Orders[[#This Row],[Unit Price]]*Orders[[#This Row],[Quantity]]</f>
        <v>26.19</v>
      </c>
      <c r="Q61" t="str">
        <f>_xlfn.XLOOKUP(orders!F61,customers!A60:A1060,customers!I60:I1060,,0)</f>
        <v>Yes</v>
      </c>
    </row>
    <row r="62" spans="1:17" x14ac:dyDescent="0.25">
      <c r="A62" s="2" t="s">
        <v>177</v>
      </c>
      <c r="B62" s="7">
        <v>44252</v>
      </c>
      <c r="C62" s="2">
        <f>MONTH(Orders[[#This Row],[Order Date]])</f>
        <v>2</v>
      </c>
      <c r="D62" s="2">
        <f>DAY(Orders[[#This Row],[Order Date]])</f>
        <v>25</v>
      </c>
      <c r="E62" s="2">
        <f>YEAR(Orders[[#This Row],[Order Date]])</f>
        <v>2021</v>
      </c>
      <c r="F62" s="2" t="s">
        <v>178</v>
      </c>
      <c r="G62" t="s">
        <v>153</v>
      </c>
      <c r="H62" s="2">
        <v>5</v>
      </c>
      <c r="I62" s="2" t="str" cm="1">
        <f t="array" ref="I62">_xlfn.XLOOKUP(F62,customers!$A$1:A1061,customers!$B$1:B1061,,0)</f>
        <v>Correy Cottingham</v>
      </c>
      <c r="J62" s="2" t="str" cm="1">
        <f t="array" ref="J62">_xlfn.XLOOKUP(F62,customers!$A$1:A1061,customers!$C$1:C1061,,0)</f>
        <v>ccottingham1o@wikipedia.org</v>
      </c>
      <c r="K62" s="2" t="str" cm="1">
        <f t="array" ref="K62">_xlfn.XLOOKUP(F62,customers!$A$1:A1061,customers!$G$1:G1061,,0)</f>
        <v>United States</v>
      </c>
      <c r="L62" t="str" cm="1">
        <f t="array" ref="L62">_xlfn.XLOOKUP(G62,products!$A$1:A109,products!$B$1:B109,,0)</f>
        <v>Ara</v>
      </c>
      <c r="M62" t="str" cm="1">
        <f t="array" ref="M62">_xlfn.XLOOKUP(G62,products!$A$1:A109,products!$C$1:C109,,0)</f>
        <v>D</v>
      </c>
      <c r="N62" cm="1">
        <f t="array" ref="N62">_xlfn.XLOOKUP(G62,products!$A$1:A109,products!$D$1:D109,,0)</f>
        <v>2.5</v>
      </c>
      <c r="O62" s="3" cm="1">
        <f t="array" ref="O62">_xlfn.XLOOKUP(G62,products!$A$1:A109,products!$E$1:E109,,0)</f>
        <v>22.884999999999998</v>
      </c>
      <c r="P62" s="3">
        <f xml:space="preserve"> Orders[[#This Row],[Unit Price]]*Orders[[#This Row],[Quantity]]</f>
        <v>114.42499999999998</v>
      </c>
      <c r="Q62" t="str">
        <f>_xlfn.XLOOKUP(orders!F62,customers!A61:A1061,customers!I61:I1061,,0)</f>
        <v>No</v>
      </c>
    </row>
    <row r="63" spans="1:17" x14ac:dyDescent="0.25">
      <c r="A63" s="2" t="s">
        <v>179</v>
      </c>
      <c r="B63" s="7">
        <v>43521</v>
      </c>
      <c r="C63" s="2">
        <f>MONTH(Orders[[#This Row],[Order Date]])</f>
        <v>2</v>
      </c>
      <c r="D63" s="2">
        <f>DAY(Orders[[#This Row],[Order Date]])</f>
        <v>25</v>
      </c>
      <c r="E63" s="2">
        <f>YEAR(Orders[[#This Row],[Order Date]])</f>
        <v>2019</v>
      </c>
      <c r="F63" s="2" t="s">
        <v>180</v>
      </c>
      <c r="G63" t="s">
        <v>181</v>
      </c>
      <c r="H63" s="2">
        <v>5</v>
      </c>
      <c r="I63" s="2" t="str" cm="1">
        <f t="array" ref="I63">_xlfn.XLOOKUP(F63,customers!$A$1:A1062,customers!$B$1:B1062,,0)</f>
        <v>Pammi Endacott</v>
      </c>
      <c r="J63" s="2" cm="1">
        <f t="array" ref="J63">_xlfn.XLOOKUP(F63,customers!$A$1:A1062,customers!$C$1:C1062,,0)</f>
        <v>0</v>
      </c>
      <c r="K63" s="2" t="str" cm="1">
        <f t="array" ref="K63">_xlfn.XLOOKUP(F63,customers!$A$1:A1062,customers!$G$1:G1062,,0)</f>
        <v>United Kingdom</v>
      </c>
      <c r="L63" t="str" cm="1">
        <f t="array" ref="L63">_xlfn.XLOOKUP(G63,products!$A$1:A110,products!$B$1:B110,,0)</f>
        <v>Rob</v>
      </c>
      <c r="M63" t="str" cm="1">
        <f t="array" ref="M63">_xlfn.XLOOKUP(G63,products!$A$1:A110,products!$C$1:C110,,0)</f>
        <v>D</v>
      </c>
      <c r="N63" cm="1">
        <f t="array" ref="N63">_xlfn.XLOOKUP(G63,products!$A$1:A110,products!$D$1:D110,,0)</f>
        <v>0.5</v>
      </c>
      <c r="O63" s="3" cm="1">
        <f t="array" ref="O63">_xlfn.XLOOKUP(G63,products!$A$1:A110,products!$E$1:E110,,0)</f>
        <v>5.3699999999999992</v>
      </c>
      <c r="P63" s="3">
        <f xml:space="preserve"> Orders[[#This Row],[Unit Price]]*Orders[[#This Row],[Quantity]]</f>
        <v>26.849999999999994</v>
      </c>
      <c r="Q63" t="str">
        <f>_xlfn.XLOOKUP(orders!F63,customers!A62:A1062,customers!I62:I1062,,0)</f>
        <v>Yes</v>
      </c>
    </row>
    <row r="64" spans="1:17" x14ac:dyDescent="0.25">
      <c r="A64" s="2" t="s">
        <v>182</v>
      </c>
      <c r="B64" s="7">
        <v>43505</v>
      </c>
      <c r="C64" s="2">
        <f>MONTH(Orders[[#This Row],[Order Date]])</f>
        <v>2</v>
      </c>
      <c r="D64" s="2">
        <f>DAY(Orders[[#This Row],[Order Date]])</f>
        <v>9</v>
      </c>
      <c r="E64" s="2">
        <f>YEAR(Orders[[#This Row],[Order Date]])</f>
        <v>2019</v>
      </c>
      <c r="F64" s="2" t="s">
        <v>183</v>
      </c>
      <c r="G64" t="s">
        <v>54</v>
      </c>
      <c r="H64" s="2">
        <v>5</v>
      </c>
      <c r="I64" s="2" t="str" cm="1">
        <f t="array" ref="I64">_xlfn.XLOOKUP(F64,customers!$A$1:A1063,customers!$B$1:B1063,,0)</f>
        <v>Nona Linklater</v>
      </c>
      <c r="J64" s="2" cm="1">
        <f t="array" ref="J64">_xlfn.XLOOKUP(F64,customers!$A$1:A1063,customers!$C$1:C1063,,0)</f>
        <v>0</v>
      </c>
      <c r="K64" s="2" t="str" cm="1">
        <f t="array" ref="K64">_xlfn.XLOOKUP(F64,customers!$A$1:A1063,customers!$G$1:G1063,,0)</f>
        <v>United States</v>
      </c>
      <c r="L64" t="str" cm="1">
        <f t="array" ref="L64">_xlfn.XLOOKUP(G64,products!$A$1:A111,products!$B$1:B111,,0)</f>
        <v>Lib</v>
      </c>
      <c r="M64" t="str" cm="1">
        <f t="array" ref="M64">_xlfn.XLOOKUP(G64,products!$A$1:A111,products!$C$1:C111,,0)</f>
        <v>L</v>
      </c>
      <c r="N64" cm="1">
        <f t="array" ref="N64">_xlfn.XLOOKUP(G64,products!$A$1:A111,products!$D$1:D111,,0)</f>
        <v>0.2</v>
      </c>
      <c r="O64" s="3" cm="1">
        <f t="array" ref="O64">_xlfn.XLOOKUP(G64,products!$A$1:A111,products!$E$1:E111,,0)</f>
        <v>4.7549999999999999</v>
      </c>
      <c r="P64" s="3">
        <f xml:space="preserve"> Orders[[#This Row],[Unit Price]]*Orders[[#This Row],[Quantity]]</f>
        <v>23.774999999999999</v>
      </c>
      <c r="Q64" t="str">
        <f>_xlfn.XLOOKUP(orders!F64,customers!A63:A1063,customers!I63:I1063,,0)</f>
        <v>Yes</v>
      </c>
    </row>
    <row r="65" spans="1:17" x14ac:dyDescent="0.25">
      <c r="A65" s="2" t="s">
        <v>184</v>
      </c>
      <c r="B65" s="7">
        <v>43868</v>
      </c>
      <c r="C65" s="2">
        <f>MONTH(Orders[[#This Row],[Order Date]])</f>
        <v>2</v>
      </c>
      <c r="D65" s="2">
        <f>DAY(Orders[[#This Row],[Order Date]])</f>
        <v>7</v>
      </c>
      <c r="E65" s="2">
        <f>YEAR(Orders[[#This Row],[Order Date]])</f>
        <v>2020</v>
      </c>
      <c r="F65" s="2" t="s">
        <v>185</v>
      </c>
      <c r="G65" t="s">
        <v>102</v>
      </c>
      <c r="H65" s="2">
        <v>1</v>
      </c>
      <c r="I65" s="2" t="str" cm="1">
        <f t="array" ref="I65">_xlfn.XLOOKUP(F65,customers!$A$1:A1064,customers!$B$1:B1064,,0)</f>
        <v>Annadiane Dykes</v>
      </c>
      <c r="J65" s="2" t="str" cm="1">
        <f t="array" ref="J65">_xlfn.XLOOKUP(F65,customers!$A$1:A1064,customers!$C$1:C1064,,0)</f>
        <v>adykes1r@eventbrite.com</v>
      </c>
      <c r="K65" s="2" t="str" cm="1">
        <f t="array" ref="K65">_xlfn.XLOOKUP(F65,customers!$A$1:A1064,customers!$G$1:G1064,,0)</f>
        <v>United States</v>
      </c>
      <c r="L65" t="str" cm="1">
        <f t="array" ref="L65">_xlfn.XLOOKUP(G65,products!$A$1:A112,products!$B$1:B112,,0)</f>
        <v>Ara</v>
      </c>
      <c r="M65" t="str" cm="1">
        <f t="array" ref="M65">_xlfn.XLOOKUP(G65,products!$A$1:A112,products!$C$1:C112,,0)</f>
        <v>M</v>
      </c>
      <c r="N65" cm="1">
        <f t="array" ref="N65">_xlfn.XLOOKUP(G65,products!$A$1:A112,products!$D$1:D112,,0)</f>
        <v>0.5</v>
      </c>
      <c r="O65" s="3" cm="1">
        <f t="array" ref="O65">_xlfn.XLOOKUP(G65,products!$A$1:A112,products!$E$1:E112,,0)</f>
        <v>6.75</v>
      </c>
      <c r="P65" s="3">
        <f xml:space="preserve"> Orders[[#This Row],[Unit Price]]*Orders[[#This Row],[Quantity]]</f>
        <v>6.75</v>
      </c>
      <c r="Q65" t="str">
        <f>_xlfn.XLOOKUP(orders!F65,customers!A64:A1064,customers!I64:I1064,,0)</f>
        <v>No</v>
      </c>
    </row>
    <row r="66" spans="1:17" x14ac:dyDescent="0.25">
      <c r="A66" s="2" t="s">
        <v>186</v>
      </c>
      <c r="B66" s="7">
        <v>43913</v>
      </c>
      <c r="C66" s="2">
        <f>MONTH(Orders[[#This Row],[Order Date]])</f>
        <v>3</v>
      </c>
      <c r="D66" s="2">
        <f>DAY(Orders[[#This Row],[Order Date]])</f>
        <v>23</v>
      </c>
      <c r="E66" s="2">
        <f>YEAR(Orders[[#This Row],[Order Date]])</f>
        <v>2020</v>
      </c>
      <c r="F66" s="2" t="s">
        <v>187</v>
      </c>
      <c r="G66" t="s">
        <v>57</v>
      </c>
      <c r="H66" s="2">
        <v>6</v>
      </c>
      <c r="I66" s="2" t="str" cm="1">
        <f t="array" ref="I66">_xlfn.XLOOKUP(F66,customers!$A$1:A1065,customers!$B$1:B1065,,0)</f>
        <v>Felecia Dodgson</v>
      </c>
      <c r="J66" s="2" cm="1">
        <f t="array" ref="J66">_xlfn.XLOOKUP(F66,customers!$A$1:A1065,customers!$C$1:C1065,,0)</f>
        <v>0</v>
      </c>
      <c r="K66" s="2" t="str" cm="1">
        <f t="array" ref="K66">_xlfn.XLOOKUP(F66,customers!$A$1:A1065,customers!$G$1:G1065,,0)</f>
        <v>United States</v>
      </c>
      <c r="L66" t="str" cm="1">
        <f t="array" ref="L66">_xlfn.XLOOKUP(G66,products!$A$1:A113,products!$B$1:B113,,0)</f>
        <v>Rob</v>
      </c>
      <c r="M66" t="str" cm="1">
        <f t="array" ref="M66">_xlfn.XLOOKUP(G66,products!$A$1:A113,products!$C$1:C113,,0)</f>
        <v>M</v>
      </c>
      <c r="N66" cm="1">
        <f t="array" ref="N66">_xlfn.XLOOKUP(G66,products!$A$1:A113,products!$D$1:D113,,0)</f>
        <v>0.5</v>
      </c>
      <c r="O66" s="3" cm="1">
        <f t="array" ref="O66">_xlfn.XLOOKUP(G66,products!$A$1:A113,products!$E$1:E113,,0)</f>
        <v>5.97</v>
      </c>
      <c r="P66" s="3">
        <f xml:space="preserve"> Orders[[#This Row],[Unit Price]]*Orders[[#This Row],[Quantity]]</f>
        <v>35.82</v>
      </c>
      <c r="Q66" t="str">
        <f>_xlfn.XLOOKUP(orders!F66,customers!A65:A1065,customers!I65:I1065,,0)</f>
        <v>Yes</v>
      </c>
    </row>
    <row r="67" spans="1:17" x14ac:dyDescent="0.25">
      <c r="A67" s="2" t="s">
        <v>188</v>
      </c>
      <c r="B67" s="7">
        <v>44626</v>
      </c>
      <c r="C67" s="2">
        <f>MONTH(Orders[[#This Row],[Order Date]])</f>
        <v>3</v>
      </c>
      <c r="D67" s="2">
        <f>DAY(Orders[[#This Row],[Order Date]])</f>
        <v>6</v>
      </c>
      <c r="E67" s="2">
        <f>YEAR(Orders[[#This Row],[Order Date]])</f>
        <v>2022</v>
      </c>
      <c r="F67" s="2" t="s">
        <v>189</v>
      </c>
      <c r="G67" t="s">
        <v>70</v>
      </c>
      <c r="H67" s="2">
        <v>4</v>
      </c>
      <c r="I67" s="2" t="str" cm="1">
        <f t="array" ref="I67">_xlfn.XLOOKUP(F67,customers!$A$1:A1066,customers!$B$1:B1066,,0)</f>
        <v>Angelia Cockrem</v>
      </c>
      <c r="J67" s="2" t="str" cm="1">
        <f t="array" ref="J67">_xlfn.XLOOKUP(F67,customers!$A$1:A1066,customers!$C$1:C1066,,0)</f>
        <v>acockrem1t@engadget.com</v>
      </c>
      <c r="K67" s="2" t="str" cm="1">
        <f t="array" ref="K67">_xlfn.XLOOKUP(F67,customers!$A$1:A1066,customers!$G$1:G1066,,0)</f>
        <v>United States</v>
      </c>
      <c r="L67" t="str" cm="1">
        <f t="array" ref="L67">_xlfn.XLOOKUP(G67,products!$A$1:A114,products!$B$1:B114,,0)</f>
        <v>Rob</v>
      </c>
      <c r="M67" t="str" cm="1">
        <f t="array" ref="M67">_xlfn.XLOOKUP(G67,products!$A$1:A114,products!$C$1:C114,,0)</f>
        <v>D</v>
      </c>
      <c r="N67" cm="1">
        <f t="array" ref="N67">_xlfn.XLOOKUP(G67,products!$A$1:A114,products!$D$1:D114,,0)</f>
        <v>2.5</v>
      </c>
      <c r="O67" s="3" cm="1">
        <f t="array" ref="O67">_xlfn.XLOOKUP(G67,products!$A$1:A114,products!$E$1:E114,,0)</f>
        <v>20.584999999999997</v>
      </c>
      <c r="P67" s="3">
        <f xml:space="preserve"> Orders[[#This Row],[Unit Price]]*Orders[[#This Row],[Quantity]]</f>
        <v>82.339999999999989</v>
      </c>
      <c r="Q67" t="str">
        <f>_xlfn.XLOOKUP(orders!F67,customers!A66:A1066,customers!I66:I1066,,0)</f>
        <v>Yes</v>
      </c>
    </row>
    <row r="68" spans="1:17" x14ac:dyDescent="0.25">
      <c r="A68" s="2" t="s">
        <v>190</v>
      </c>
      <c r="B68" s="7">
        <v>44666</v>
      </c>
      <c r="C68" s="2">
        <f>MONTH(Orders[[#This Row],[Order Date]])</f>
        <v>4</v>
      </c>
      <c r="D68" s="2">
        <f>DAY(Orders[[#This Row],[Order Date]])</f>
        <v>15</v>
      </c>
      <c r="E68" s="2">
        <f>YEAR(Orders[[#This Row],[Order Date]])</f>
        <v>2022</v>
      </c>
      <c r="F68" s="2" t="s">
        <v>191</v>
      </c>
      <c r="G68" t="s">
        <v>192</v>
      </c>
      <c r="H68" s="2">
        <v>1</v>
      </c>
      <c r="I68" s="2" t="str" cm="1">
        <f t="array" ref="I68">_xlfn.XLOOKUP(F68,customers!$A$1:A1067,customers!$B$1:B1067,,0)</f>
        <v>Belvia Umpleby</v>
      </c>
      <c r="J68" s="2" t="str" cm="1">
        <f t="array" ref="J68">_xlfn.XLOOKUP(F68,customers!$A$1:A1067,customers!$C$1:C1067,,0)</f>
        <v>bumpleby1u@soundcloud.com</v>
      </c>
      <c r="K68" s="2" t="str" cm="1">
        <f t="array" ref="K68">_xlfn.XLOOKUP(F68,customers!$A$1:A1067,customers!$G$1:G1067,,0)</f>
        <v>United States</v>
      </c>
      <c r="L68" t="str" cm="1">
        <f t="array" ref="L68">_xlfn.XLOOKUP(G68,products!$A$1:A115,products!$B$1:B115,,0)</f>
        <v>Rob</v>
      </c>
      <c r="M68" t="str" cm="1">
        <f t="array" ref="M68">_xlfn.XLOOKUP(G68,products!$A$1:A115,products!$C$1:C115,,0)</f>
        <v>L</v>
      </c>
      <c r="N68" cm="1">
        <f t="array" ref="N68">_xlfn.XLOOKUP(G68,products!$A$1:A115,products!$D$1:D115,,0)</f>
        <v>0.5</v>
      </c>
      <c r="O68" s="3" cm="1">
        <f t="array" ref="O68">_xlfn.XLOOKUP(G68,products!$A$1:A115,products!$E$1:E115,,0)</f>
        <v>7.169999999999999</v>
      </c>
      <c r="P68" s="3">
        <f xml:space="preserve"> Orders[[#This Row],[Unit Price]]*Orders[[#This Row],[Quantity]]</f>
        <v>7.169999999999999</v>
      </c>
      <c r="Q68" t="str">
        <f>_xlfn.XLOOKUP(orders!F68,customers!A67:A1067,customers!I67:I1067,,0)</f>
        <v>Yes</v>
      </c>
    </row>
    <row r="69" spans="1:17" x14ac:dyDescent="0.25">
      <c r="A69" s="2" t="s">
        <v>193</v>
      </c>
      <c r="B69" s="7">
        <v>44519</v>
      </c>
      <c r="C69" s="2">
        <f>MONTH(Orders[[#This Row],[Order Date]])</f>
        <v>11</v>
      </c>
      <c r="D69" s="2">
        <f>DAY(Orders[[#This Row],[Order Date]])</f>
        <v>19</v>
      </c>
      <c r="E69" s="2">
        <f>YEAR(Orders[[#This Row],[Order Date]])</f>
        <v>2021</v>
      </c>
      <c r="F69" s="2" t="s">
        <v>194</v>
      </c>
      <c r="G69" t="s">
        <v>54</v>
      </c>
      <c r="H69" s="2">
        <v>2</v>
      </c>
      <c r="I69" s="2" t="str" cm="1">
        <f t="array" ref="I69">_xlfn.XLOOKUP(F69,customers!$A$1:A1068,customers!$B$1:B1068,,0)</f>
        <v>Nat Saleway</v>
      </c>
      <c r="J69" s="2" t="str" cm="1">
        <f t="array" ref="J69">_xlfn.XLOOKUP(F69,customers!$A$1:A1068,customers!$C$1:C1068,,0)</f>
        <v>nsaleway1v@dedecms.com</v>
      </c>
      <c r="K69" s="2" t="str" cm="1">
        <f t="array" ref="K69">_xlfn.XLOOKUP(F69,customers!$A$1:A1068,customers!$G$1:G1068,,0)</f>
        <v>United States</v>
      </c>
      <c r="L69" t="str" cm="1">
        <f t="array" ref="L69">_xlfn.XLOOKUP(G69,products!$A$1:A116,products!$B$1:B116,,0)</f>
        <v>Lib</v>
      </c>
      <c r="M69" t="str" cm="1">
        <f t="array" ref="M69">_xlfn.XLOOKUP(G69,products!$A$1:A116,products!$C$1:C116,,0)</f>
        <v>L</v>
      </c>
      <c r="N69" cm="1">
        <f t="array" ref="N69">_xlfn.XLOOKUP(G69,products!$A$1:A116,products!$D$1:D116,,0)</f>
        <v>0.2</v>
      </c>
      <c r="O69" s="3" cm="1">
        <f t="array" ref="O69">_xlfn.XLOOKUP(G69,products!$A$1:A116,products!$E$1:E116,,0)</f>
        <v>4.7549999999999999</v>
      </c>
      <c r="P69" s="3">
        <f xml:space="preserve"> Orders[[#This Row],[Unit Price]]*Orders[[#This Row],[Quantity]]</f>
        <v>9.51</v>
      </c>
      <c r="Q69" t="str">
        <f>_xlfn.XLOOKUP(orders!F69,customers!A68:A1068,customers!I68:I1068,,0)</f>
        <v>No</v>
      </c>
    </row>
    <row r="70" spans="1:17" x14ac:dyDescent="0.25">
      <c r="A70" s="2" t="s">
        <v>195</v>
      </c>
      <c r="B70" s="7">
        <v>43754</v>
      </c>
      <c r="C70" s="2">
        <f>MONTH(Orders[[#This Row],[Order Date]])</f>
        <v>10</v>
      </c>
      <c r="D70" s="2">
        <f>DAY(Orders[[#This Row],[Order Date]])</f>
        <v>16</v>
      </c>
      <c r="E70" s="2">
        <f>YEAR(Orders[[#This Row],[Order Date]])</f>
        <v>2019</v>
      </c>
      <c r="F70" s="2" t="s">
        <v>196</v>
      </c>
      <c r="G70" t="s">
        <v>197</v>
      </c>
      <c r="H70" s="2">
        <v>1</v>
      </c>
      <c r="I70" s="2" t="str" cm="1">
        <f t="array" ref="I70">_xlfn.XLOOKUP(F70,customers!$A$1:A1069,customers!$B$1:B1069,,0)</f>
        <v>Hayward Goulter</v>
      </c>
      <c r="J70" s="2" t="str" cm="1">
        <f t="array" ref="J70">_xlfn.XLOOKUP(F70,customers!$A$1:A1069,customers!$C$1:C1069,,0)</f>
        <v>hgoulter1w@abc.net.au</v>
      </c>
      <c r="K70" s="2" t="str" cm="1">
        <f t="array" ref="K70">_xlfn.XLOOKUP(F70,customers!$A$1:A1069,customers!$G$1:G1069,,0)</f>
        <v>United States</v>
      </c>
      <c r="L70" t="str" cm="1">
        <f t="array" ref="L70">_xlfn.XLOOKUP(G70,products!$A$1:A117,products!$B$1:B117,,0)</f>
        <v>Rob</v>
      </c>
      <c r="M70" t="str" cm="1">
        <f t="array" ref="M70">_xlfn.XLOOKUP(G70,products!$A$1:A117,products!$C$1:C117,,0)</f>
        <v>M</v>
      </c>
      <c r="N70" cm="1">
        <f t="array" ref="N70">_xlfn.XLOOKUP(G70,products!$A$1:A117,products!$D$1:D117,,0)</f>
        <v>0.2</v>
      </c>
      <c r="O70" s="3" cm="1">
        <f t="array" ref="O70">_xlfn.XLOOKUP(G70,products!$A$1:A117,products!$E$1:E117,,0)</f>
        <v>2.9849999999999999</v>
      </c>
      <c r="P70" s="3">
        <f xml:space="preserve"> Orders[[#This Row],[Unit Price]]*Orders[[#This Row],[Quantity]]</f>
        <v>2.9849999999999999</v>
      </c>
      <c r="Q70" t="str">
        <f>_xlfn.XLOOKUP(orders!F70,customers!A69:A1069,customers!I69:I1069,,0)</f>
        <v>No</v>
      </c>
    </row>
    <row r="71" spans="1:17" x14ac:dyDescent="0.25">
      <c r="A71" s="2" t="s">
        <v>198</v>
      </c>
      <c r="B71" s="7">
        <v>43795</v>
      </c>
      <c r="C71" s="2">
        <f>MONTH(Orders[[#This Row],[Order Date]])</f>
        <v>11</v>
      </c>
      <c r="D71" s="2">
        <f>DAY(Orders[[#This Row],[Order Date]])</f>
        <v>26</v>
      </c>
      <c r="E71" s="2">
        <f>YEAR(Orders[[#This Row],[Order Date]])</f>
        <v>2019</v>
      </c>
      <c r="F71" s="2" t="s">
        <v>199</v>
      </c>
      <c r="G71" t="s">
        <v>37</v>
      </c>
      <c r="H71" s="2">
        <v>6</v>
      </c>
      <c r="I71" s="2" t="str" cm="1">
        <f t="array" ref="I71">_xlfn.XLOOKUP(F71,customers!$A$1:A1070,customers!$B$1:B1070,,0)</f>
        <v>Gay Rizzello</v>
      </c>
      <c r="J71" s="2" t="str" cm="1">
        <f t="array" ref="J71">_xlfn.XLOOKUP(F71,customers!$A$1:A1070,customers!$C$1:C1070,,0)</f>
        <v>grizzello1x@symantec.com</v>
      </c>
      <c r="K71" s="2" t="str" cm="1">
        <f t="array" ref="K71">_xlfn.XLOOKUP(F71,customers!$A$1:A1070,customers!$G$1:G1070,,0)</f>
        <v>United Kingdom</v>
      </c>
      <c r="L71" t="str" cm="1">
        <f t="array" ref="L71">_xlfn.XLOOKUP(G71,products!$A$1:A118,products!$B$1:B118,,0)</f>
        <v>Rob</v>
      </c>
      <c r="M71" t="str" cm="1">
        <f t="array" ref="M71">_xlfn.XLOOKUP(G71,products!$A$1:A118,products!$C$1:C118,,0)</f>
        <v>M</v>
      </c>
      <c r="N71" cm="1">
        <f t="array" ref="N71">_xlfn.XLOOKUP(G71,products!$A$1:A118,products!$D$1:D118,,0)</f>
        <v>1</v>
      </c>
      <c r="O71" s="3" cm="1">
        <f t="array" ref="O71">_xlfn.XLOOKUP(G71,products!$A$1:A118,products!$E$1:E118,,0)</f>
        <v>9.9499999999999993</v>
      </c>
      <c r="P71" s="3">
        <f xml:space="preserve"> Orders[[#This Row],[Unit Price]]*Orders[[#This Row],[Quantity]]</f>
        <v>59.699999999999996</v>
      </c>
      <c r="Q71" t="str">
        <f>_xlfn.XLOOKUP(orders!F71,customers!A70:A1070,customers!I70:I1070,,0)</f>
        <v>Yes</v>
      </c>
    </row>
    <row r="72" spans="1:17" x14ac:dyDescent="0.25">
      <c r="A72" s="2" t="s">
        <v>200</v>
      </c>
      <c r="B72" s="7">
        <v>43646</v>
      </c>
      <c r="C72" s="2">
        <f>MONTH(Orders[[#This Row],[Order Date]])</f>
        <v>6</v>
      </c>
      <c r="D72" s="2">
        <f>DAY(Orders[[#This Row],[Order Date]])</f>
        <v>30</v>
      </c>
      <c r="E72" s="2">
        <f>YEAR(Orders[[#This Row],[Order Date]])</f>
        <v>2019</v>
      </c>
      <c r="F72" s="2" t="s">
        <v>201</v>
      </c>
      <c r="G72" t="s">
        <v>65</v>
      </c>
      <c r="H72" s="2">
        <v>4</v>
      </c>
      <c r="I72" s="2" t="str" cm="1">
        <f t="array" ref="I72">_xlfn.XLOOKUP(F72,customers!$A$1:A1071,customers!$B$1:B1071,,0)</f>
        <v>Shannon List</v>
      </c>
      <c r="J72" s="2" t="str" cm="1">
        <f t="array" ref="J72">_xlfn.XLOOKUP(F72,customers!$A$1:A1071,customers!$C$1:C1071,,0)</f>
        <v>slist1y@mapquest.com</v>
      </c>
      <c r="K72" s="2" t="str" cm="1">
        <f t="array" ref="K72">_xlfn.XLOOKUP(F72,customers!$A$1:A1071,customers!$G$1:G1071,,0)</f>
        <v>United States</v>
      </c>
      <c r="L72" t="str" cm="1">
        <f t="array" ref="L72">_xlfn.XLOOKUP(G72,products!$A$1:A119,products!$B$1:B119,,0)</f>
        <v>Exc</v>
      </c>
      <c r="M72" t="str" cm="1">
        <f t="array" ref="M72">_xlfn.XLOOKUP(G72,products!$A$1:A119,products!$C$1:C119,,0)</f>
        <v>L</v>
      </c>
      <c r="N72" cm="1">
        <f t="array" ref="N72">_xlfn.XLOOKUP(G72,products!$A$1:A119,products!$D$1:D119,,0)</f>
        <v>2.5</v>
      </c>
      <c r="O72" s="3" cm="1">
        <f t="array" ref="O72">_xlfn.XLOOKUP(G72,products!$A$1:A119,products!$E$1:E119,,0)</f>
        <v>34.154999999999994</v>
      </c>
      <c r="P72" s="3">
        <f xml:space="preserve"> Orders[[#This Row],[Unit Price]]*Orders[[#This Row],[Quantity]]</f>
        <v>136.61999999999998</v>
      </c>
      <c r="Q72" t="str">
        <f>_xlfn.XLOOKUP(orders!F72,customers!A71:A1071,customers!I71:I1071,,0)</f>
        <v>No</v>
      </c>
    </row>
    <row r="73" spans="1:17" x14ac:dyDescent="0.25">
      <c r="A73" s="2" t="s">
        <v>202</v>
      </c>
      <c r="B73" s="7">
        <v>44200</v>
      </c>
      <c r="C73" s="2">
        <f>MONTH(Orders[[#This Row],[Order Date]])</f>
        <v>1</v>
      </c>
      <c r="D73" s="2">
        <f>DAY(Orders[[#This Row],[Order Date]])</f>
        <v>4</v>
      </c>
      <c r="E73" s="2">
        <f>YEAR(Orders[[#This Row],[Order Date]])</f>
        <v>2021</v>
      </c>
      <c r="F73" s="2" t="s">
        <v>203</v>
      </c>
      <c r="G73" t="s">
        <v>54</v>
      </c>
      <c r="H73" s="2">
        <v>2</v>
      </c>
      <c r="I73" s="2" t="str" cm="1">
        <f t="array" ref="I73">_xlfn.XLOOKUP(F73,customers!$A$1:A1072,customers!$B$1:B1072,,0)</f>
        <v>Shirlene Edmondson</v>
      </c>
      <c r="J73" s="2" t="str" cm="1">
        <f t="array" ref="J73">_xlfn.XLOOKUP(F73,customers!$A$1:A1072,customers!$C$1:C1072,,0)</f>
        <v>sedmondson1z@theguardian.com</v>
      </c>
      <c r="K73" s="2" t="str" cm="1">
        <f t="array" ref="K73">_xlfn.XLOOKUP(F73,customers!$A$1:A1072,customers!$G$1:G1072,,0)</f>
        <v>Ireland</v>
      </c>
      <c r="L73" t="str" cm="1">
        <f t="array" ref="L73">_xlfn.XLOOKUP(G73,products!$A$1:A120,products!$B$1:B120,,0)</f>
        <v>Lib</v>
      </c>
      <c r="M73" t="str" cm="1">
        <f t="array" ref="M73">_xlfn.XLOOKUP(G73,products!$A$1:A120,products!$C$1:C120,,0)</f>
        <v>L</v>
      </c>
      <c r="N73" cm="1">
        <f t="array" ref="N73">_xlfn.XLOOKUP(G73,products!$A$1:A120,products!$D$1:D120,,0)</f>
        <v>0.2</v>
      </c>
      <c r="O73" s="3" cm="1">
        <f t="array" ref="O73">_xlfn.XLOOKUP(G73,products!$A$1:A120,products!$E$1:E120,,0)</f>
        <v>4.7549999999999999</v>
      </c>
      <c r="P73" s="3">
        <f xml:space="preserve"> Orders[[#This Row],[Unit Price]]*Orders[[#This Row],[Quantity]]</f>
        <v>9.51</v>
      </c>
      <c r="Q73" t="str">
        <f>_xlfn.XLOOKUP(orders!F73,customers!A72:A1072,customers!I72:I1072,,0)</f>
        <v>No</v>
      </c>
    </row>
    <row r="74" spans="1:17" x14ac:dyDescent="0.25">
      <c r="A74" s="2" t="s">
        <v>204</v>
      </c>
      <c r="B74" s="7">
        <v>44131</v>
      </c>
      <c r="C74" s="2">
        <f>MONTH(Orders[[#This Row],[Order Date]])</f>
        <v>10</v>
      </c>
      <c r="D74" s="2">
        <f>DAY(Orders[[#This Row],[Order Date]])</f>
        <v>27</v>
      </c>
      <c r="E74" s="2">
        <f>YEAR(Orders[[#This Row],[Order Date]])</f>
        <v>2020</v>
      </c>
      <c r="F74" s="2" t="s">
        <v>205</v>
      </c>
      <c r="G74" t="s">
        <v>206</v>
      </c>
      <c r="H74" s="2">
        <v>3</v>
      </c>
      <c r="I74" s="2" t="str" cm="1">
        <f t="array" ref="I74">_xlfn.XLOOKUP(F74,customers!$A$1:A1073,customers!$B$1:B1073,,0)</f>
        <v>Aurlie McCarl</v>
      </c>
      <c r="J74" s="2" cm="1">
        <f t="array" ref="J74">_xlfn.XLOOKUP(F74,customers!$A$1:A1073,customers!$C$1:C1073,,0)</f>
        <v>0</v>
      </c>
      <c r="K74" s="2" t="str" cm="1">
        <f t="array" ref="K74">_xlfn.XLOOKUP(F74,customers!$A$1:A1073,customers!$G$1:G1073,,0)</f>
        <v>United States</v>
      </c>
      <c r="L74" t="str" cm="1">
        <f t="array" ref="L74">_xlfn.XLOOKUP(G74,products!$A$1:A121,products!$B$1:B121,,0)</f>
        <v>Ara</v>
      </c>
      <c r="M74" t="str" cm="1">
        <f t="array" ref="M74">_xlfn.XLOOKUP(G74,products!$A$1:A121,products!$C$1:C121,,0)</f>
        <v>M</v>
      </c>
      <c r="N74" cm="1">
        <f t="array" ref="N74">_xlfn.XLOOKUP(G74,products!$A$1:A121,products!$D$1:D121,,0)</f>
        <v>2.5</v>
      </c>
      <c r="O74" s="3" cm="1">
        <f t="array" ref="O74">_xlfn.XLOOKUP(G74,products!$A$1:A121,products!$E$1:E121,,0)</f>
        <v>25.874999999999996</v>
      </c>
      <c r="P74" s="3">
        <f xml:space="preserve"> Orders[[#This Row],[Unit Price]]*Orders[[#This Row],[Quantity]]</f>
        <v>77.624999999999986</v>
      </c>
      <c r="Q74" t="str">
        <f>_xlfn.XLOOKUP(orders!F74,customers!A73:A1073,customers!I73:I1073,,0)</f>
        <v>No</v>
      </c>
    </row>
    <row r="75" spans="1:17" x14ac:dyDescent="0.25">
      <c r="A75" s="2" t="s">
        <v>207</v>
      </c>
      <c r="B75" s="7">
        <v>44362</v>
      </c>
      <c r="C75" s="2">
        <f>MONTH(Orders[[#This Row],[Order Date]])</f>
        <v>6</v>
      </c>
      <c r="D75" s="2">
        <f>DAY(Orders[[#This Row],[Order Date]])</f>
        <v>15</v>
      </c>
      <c r="E75" s="2">
        <f>YEAR(Orders[[#This Row],[Order Date]])</f>
        <v>2021</v>
      </c>
      <c r="F75" s="2" t="s">
        <v>208</v>
      </c>
      <c r="G75" t="s">
        <v>112</v>
      </c>
      <c r="H75" s="2">
        <v>5</v>
      </c>
      <c r="I75" s="2" t="str" cm="1">
        <f t="array" ref="I75">_xlfn.XLOOKUP(F75,customers!$A$1:A1074,customers!$B$1:B1074,,0)</f>
        <v>Alikee Carryer</v>
      </c>
      <c r="J75" s="2" cm="1">
        <f t="array" ref="J75">_xlfn.XLOOKUP(F75,customers!$A$1:A1074,customers!$C$1:C1074,,0)</f>
        <v>0</v>
      </c>
      <c r="K75" s="2" t="str" cm="1">
        <f t="array" ref="K75">_xlfn.XLOOKUP(F75,customers!$A$1:A1074,customers!$G$1:G1074,,0)</f>
        <v>United States</v>
      </c>
      <c r="L75" t="str" cm="1">
        <f t="array" ref="L75">_xlfn.XLOOKUP(G75,products!$A$1:A122,products!$B$1:B122,,0)</f>
        <v>Lib</v>
      </c>
      <c r="M75" t="str" cm="1">
        <f t="array" ref="M75">_xlfn.XLOOKUP(G75,products!$A$1:A122,products!$C$1:C122,,0)</f>
        <v>M</v>
      </c>
      <c r="N75" cm="1">
        <f t="array" ref="N75">_xlfn.XLOOKUP(G75,products!$A$1:A122,products!$D$1:D122,,0)</f>
        <v>0.2</v>
      </c>
      <c r="O75" s="3" cm="1">
        <f t="array" ref="O75">_xlfn.XLOOKUP(G75,products!$A$1:A122,products!$E$1:E122,,0)</f>
        <v>4.3650000000000002</v>
      </c>
      <c r="P75" s="3">
        <f xml:space="preserve"> Orders[[#This Row],[Unit Price]]*Orders[[#This Row],[Quantity]]</f>
        <v>21.825000000000003</v>
      </c>
      <c r="Q75" t="str">
        <f>_xlfn.XLOOKUP(orders!F75,customers!A74:A1074,customers!I74:I1074,,0)</f>
        <v>Yes</v>
      </c>
    </row>
    <row r="76" spans="1:17" x14ac:dyDescent="0.25">
      <c r="A76" s="2" t="s">
        <v>209</v>
      </c>
      <c r="B76" s="7">
        <v>44396</v>
      </c>
      <c r="C76" s="2">
        <f>MONTH(Orders[[#This Row],[Order Date]])</f>
        <v>7</v>
      </c>
      <c r="D76" s="2">
        <f>DAY(Orders[[#This Row],[Order Date]])</f>
        <v>19</v>
      </c>
      <c r="E76" s="2">
        <f>YEAR(Orders[[#This Row],[Order Date]])</f>
        <v>2021</v>
      </c>
      <c r="F76" s="2" t="s">
        <v>210</v>
      </c>
      <c r="G76" t="s">
        <v>211</v>
      </c>
      <c r="H76" s="2">
        <v>2</v>
      </c>
      <c r="I76" s="2" t="str" cm="1">
        <f t="array" ref="I76">_xlfn.XLOOKUP(F76,customers!$A$1:A1075,customers!$B$1:B1075,,0)</f>
        <v>Jennifer Rangall</v>
      </c>
      <c r="J76" s="2" t="str" cm="1">
        <f t="array" ref="J76">_xlfn.XLOOKUP(F76,customers!$A$1:A1075,customers!$C$1:C1075,,0)</f>
        <v>jrangall22@newsvine.com</v>
      </c>
      <c r="K76" s="2" t="str" cm="1">
        <f t="array" ref="K76">_xlfn.XLOOKUP(F76,customers!$A$1:A1075,customers!$G$1:G1075,,0)</f>
        <v>United States</v>
      </c>
      <c r="L76" t="str" cm="1">
        <f t="array" ref="L76">_xlfn.XLOOKUP(G76,products!$A$1:A123,products!$B$1:B123,,0)</f>
        <v>Exc</v>
      </c>
      <c r="M76" t="str" cm="1">
        <f t="array" ref="M76">_xlfn.XLOOKUP(G76,products!$A$1:A123,products!$C$1:C123,,0)</f>
        <v>L</v>
      </c>
      <c r="N76" cm="1">
        <f t="array" ref="N76">_xlfn.XLOOKUP(G76,products!$A$1:A123,products!$D$1:D123,,0)</f>
        <v>0.5</v>
      </c>
      <c r="O76" s="3" cm="1">
        <f t="array" ref="O76">_xlfn.XLOOKUP(G76,products!$A$1:A123,products!$E$1:E123,,0)</f>
        <v>8.91</v>
      </c>
      <c r="P76" s="3">
        <f xml:space="preserve"> Orders[[#This Row],[Unit Price]]*Orders[[#This Row],[Quantity]]</f>
        <v>17.82</v>
      </c>
      <c r="Q76" t="str">
        <f>_xlfn.XLOOKUP(orders!F76,customers!A75:A1075,customers!I75:I1075,,0)</f>
        <v>Yes</v>
      </c>
    </row>
    <row r="77" spans="1:17" x14ac:dyDescent="0.25">
      <c r="A77" s="2" t="s">
        <v>212</v>
      </c>
      <c r="B77" s="7">
        <v>44400</v>
      </c>
      <c r="C77" s="2">
        <f>MONTH(Orders[[#This Row],[Order Date]])</f>
        <v>7</v>
      </c>
      <c r="D77" s="2">
        <f>DAY(Orders[[#This Row],[Order Date]])</f>
        <v>23</v>
      </c>
      <c r="E77" s="2">
        <f>YEAR(Orders[[#This Row],[Order Date]])</f>
        <v>2021</v>
      </c>
      <c r="F77" s="2" t="s">
        <v>213</v>
      </c>
      <c r="G77" t="s">
        <v>214</v>
      </c>
      <c r="H77" s="2">
        <v>6</v>
      </c>
      <c r="I77" s="2" t="str" cm="1">
        <f t="array" ref="I77">_xlfn.XLOOKUP(F77,customers!$A$1:A1076,customers!$B$1:B1076,,0)</f>
        <v>Kipper Boorn</v>
      </c>
      <c r="J77" s="2" t="str" cm="1">
        <f t="array" ref="J77">_xlfn.XLOOKUP(F77,customers!$A$1:A1076,customers!$C$1:C1076,,0)</f>
        <v>kboorn23@ezinearticles.com</v>
      </c>
      <c r="K77" s="2" t="str" cm="1">
        <f t="array" ref="K77">_xlfn.XLOOKUP(F77,customers!$A$1:A1076,customers!$G$1:G1076,,0)</f>
        <v>Ireland</v>
      </c>
      <c r="L77" t="str" cm="1">
        <f t="array" ref="L77">_xlfn.XLOOKUP(G77,products!$A$1:A124,products!$B$1:B124,,0)</f>
        <v>Rob</v>
      </c>
      <c r="M77" t="str" cm="1">
        <f t="array" ref="M77">_xlfn.XLOOKUP(G77,products!$A$1:A124,products!$C$1:C124,,0)</f>
        <v>D</v>
      </c>
      <c r="N77" cm="1">
        <f t="array" ref="N77">_xlfn.XLOOKUP(G77,products!$A$1:A124,products!$D$1:D124,,0)</f>
        <v>1</v>
      </c>
      <c r="O77" s="3" cm="1">
        <f t="array" ref="O77">_xlfn.XLOOKUP(G77,products!$A$1:A124,products!$E$1:E124,,0)</f>
        <v>8.9499999999999993</v>
      </c>
      <c r="P77" s="3">
        <f xml:space="preserve"> Orders[[#This Row],[Unit Price]]*Orders[[#This Row],[Quantity]]</f>
        <v>53.699999999999996</v>
      </c>
      <c r="Q77" t="str">
        <f>_xlfn.XLOOKUP(orders!F77,customers!A76:A1076,customers!I76:I1076,,0)</f>
        <v>Yes</v>
      </c>
    </row>
    <row r="78" spans="1:17" x14ac:dyDescent="0.25">
      <c r="A78" s="2" t="s">
        <v>215</v>
      </c>
      <c r="B78" s="7">
        <v>43855</v>
      </c>
      <c r="C78" s="2">
        <f>MONTH(Orders[[#This Row],[Order Date]])</f>
        <v>1</v>
      </c>
      <c r="D78" s="2">
        <f>DAY(Orders[[#This Row],[Order Date]])</f>
        <v>25</v>
      </c>
      <c r="E78" s="2">
        <f>YEAR(Orders[[#This Row],[Order Date]])</f>
        <v>2020</v>
      </c>
      <c r="F78" s="2" t="s">
        <v>216</v>
      </c>
      <c r="G78" t="s">
        <v>217</v>
      </c>
      <c r="H78" s="2">
        <v>1</v>
      </c>
      <c r="I78" s="2" t="str" cm="1">
        <f t="array" ref="I78">_xlfn.XLOOKUP(F78,customers!$A$1:A1077,customers!$B$1:B1077,,0)</f>
        <v>Melania Beadle</v>
      </c>
      <c r="J78" s="2" cm="1">
        <f t="array" ref="J78">_xlfn.XLOOKUP(F78,customers!$A$1:A1077,customers!$C$1:C1077,,0)</f>
        <v>0</v>
      </c>
      <c r="K78" s="2" t="str" cm="1">
        <f t="array" ref="K78">_xlfn.XLOOKUP(F78,customers!$A$1:A1077,customers!$G$1:G1077,,0)</f>
        <v>Ireland</v>
      </c>
      <c r="L78" t="str" cm="1">
        <f t="array" ref="L78">_xlfn.XLOOKUP(G78,products!$A$1:A125,products!$B$1:B125,,0)</f>
        <v>Rob</v>
      </c>
      <c r="M78" t="str" cm="1">
        <f t="array" ref="M78">_xlfn.XLOOKUP(G78,products!$A$1:A125,products!$C$1:C125,,0)</f>
        <v>L</v>
      </c>
      <c r="N78" cm="1">
        <f t="array" ref="N78">_xlfn.XLOOKUP(G78,products!$A$1:A125,products!$D$1:D125,,0)</f>
        <v>0.2</v>
      </c>
      <c r="O78" s="3" cm="1">
        <f t="array" ref="O78">_xlfn.XLOOKUP(G78,products!$A$1:A125,products!$E$1:E125,,0)</f>
        <v>3.5849999999999995</v>
      </c>
      <c r="P78" s="3">
        <f xml:space="preserve"> Orders[[#This Row],[Unit Price]]*Orders[[#This Row],[Quantity]]</f>
        <v>3.5849999999999995</v>
      </c>
      <c r="Q78" t="str">
        <f>_xlfn.XLOOKUP(orders!F78,customers!A77:A1077,customers!I77:I1077,,0)</f>
        <v>Yes</v>
      </c>
    </row>
    <row r="79" spans="1:17" x14ac:dyDescent="0.25">
      <c r="A79" s="2" t="s">
        <v>218</v>
      </c>
      <c r="B79" s="7">
        <v>43594</v>
      </c>
      <c r="C79" s="2">
        <f>MONTH(Orders[[#This Row],[Order Date]])</f>
        <v>5</v>
      </c>
      <c r="D79" s="2">
        <f>DAY(Orders[[#This Row],[Order Date]])</f>
        <v>9</v>
      </c>
      <c r="E79" s="2">
        <f>YEAR(Orders[[#This Row],[Order Date]])</f>
        <v>2019</v>
      </c>
      <c r="F79" s="2" t="s">
        <v>219</v>
      </c>
      <c r="G79" t="s">
        <v>86</v>
      </c>
      <c r="H79" s="2">
        <v>2</v>
      </c>
      <c r="I79" s="2" t="str" cm="1">
        <f t="array" ref="I79">_xlfn.XLOOKUP(F79,customers!$A$1:A1078,customers!$B$1:B1078,,0)</f>
        <v>Colene Elgey</v>
      </c>
      <c r="J79" s="2" t="str" cm="1">
        <f t="array" ref="J79">_xlfn.XLOOKUP(F79,customers!$A$1:A1078,customers!$C$1:C1078,,0)</f>
        <v>celgey25@webs.com</v>
      </c>
      <c r="K79" s="2" t="str" cm="1">
        <f t="array" ref="K79">_xlfn.XLOOKUP(F79,customers!$A$1:A1078,customers!$G$1:G1078,,0)</f>
        <v>United States</v>
      </c>
      <c r="L79" t="str" cm="1">
        <f t="array" ref="L79">_xlfn.XLOOKUP(G79,products!$A$1:A126,products!$B$1:B126,,0)</f>
        <v>Exc</v>
      </c>
      <c r="M79" t="str" cm="1">
        <f t="array" ref="M79">_xlfn.XLOOKUP(G79,products!$A$1:A126,products!$C$1:C126,,0)</f>
        <v>D</v>
      </c>
      <c r="N79" cm="1">
        <f t="array" ref="N79">_xlfn.XLOOKUP(G79,products!$A$1:A126,products!$D$1:D126,,0)</f>
        <v>0.2</v>
      </c>
      <c r="O79" s="3" cm="1">
        <f t="array" ref="O79">_xlfn.XLOOKUP(G79,products!$A$1:A126,products!$E$1:E126,,0)</f>
        <v>3.645</v>
      </c>
      <c r="P79" s="3">
        <f xml:space="preserve"> Orders[[#This Row],[Unit Price]]*Orders[[#This Row],[Quantity]]</f>
        <v>7.29</v>
      </c>
      <c r="Q79" t="str">
        <f>_xlfn.XLOOKUP(orders!F79,customers!A78:A1078,customers!I78:I1078,,0)</f>
        <v>No</v>
      </c>
    </row>
    <row r="80" spans="1:17" x14ac:dyDescent="0.25">
      <c r="A80" s="2" t="s">
        <v>220</v>
      </c>
      <c r="B80" s="7">
        <v>43920</v>
      </c>
      <c r="C80" s="2">
        <f>MONTH(Orders[[#This Row],[Order Date]])</f>
        <v>3</v>
      </c>
      <c r="D80" s="2">
        <f>DAY(Orders[[#This Row],[Order Date]])</f>
        <v>30</v>
      </c>
      <c r="E80" s="2">
        <f>YEAR(Orders[[#This Row],[Order Date]])</f>
        <v>2020</v>
      </c>
      <c r="F80" s="2" t="s">
        <v>221</v>
      </c>
      <c r="G80" t="s">
        <v>102</v>
      </c>
      <c r="H80" s="2">
        <v>6</v>
      </c>
      <c r="I80" s="2" t="str" cm="1">
        <f t="array" ref="I80">_xlfn.XLOOKUP(F80,customers!$A$1:A1079,customers!$B$1:B1079,,0)</f>
        <v>Lothaire Mizzi</v>
      </c>
      <c r="J80" s="2" t="str" cm="1">
        <f t="array" ref="J80">_xlfn.XLOOKUP(F80,customers!$A$1:A1079,customers!$C$1:C1079,,0)</f>
        <v>lmizzi26@rakuten.co.jp</v>
      </c>
      <c r="K80" s="2" t="str" cm="1">
        <f t="array" ref="K80">_xlfn.XLOOKUP(F80,customers!$A$1:A1079,customers!$G$1:G1079,,0)</f>
        <v>United States</v>
      </c>
      <c r="L80" t="str" cm="1">
        <f t="array" ref="L80">_xlfn.XLOOKUP(G80,products!$A$1:A127,products!$B$1:B127,,0)</f>
        <v>Ara</v>
      </c>
      <c r="M80" t="str" cm="1">
        <f t="array" ref="M80">_xlfn.XLOOKUP(G80,products!$A$1:A127,products!$C$1:C127,,0)</f>
        <v>M</v>
      </c>
      <c r="N80" cm="1">
        <f t="array" ref="N80">_xlfn.XLOOKUP(G80,products!$A$1:A127,products!$D$1:D127,,0)</f>
        <v>0.5</v>
      </c>
      <c r="O80" s="3" cm="1">
        <f t="array" ref="O80">_xlfn.XLOOKUP(G80,products!$A$1:A127,products!$E$1:E127,,0)</f>
        <v>6.75</v>
      </c>
      <c r="P80" s="3">
        <f xml:space="preserve"> Orders[[#This Row],[Unit Price]]*Orders[[#This Row],[Quantity]]</f>
        <v>40.5</v>
      </c>
      <c r="Q80" t="str">
        <f>_xlfn.XLOOKUP(orders!F80,customers!A79:A1079,customers!I79:I1079,,0)</f>
        <v>Yes</v>
      </c>
    </row>
    <row r="81" spans="1:17" x14ac:dyDescent="0.25">
      <c r="A81" s="2" t="s">
        <v>222</v>
      </c>
      <c r="B81" s="7">
        <v>44633</v>
      </c>
      <c r="C81" s="2">
        <f>MONTH(Orders[[#This Row],[Order Date]])</f>
        <v>3</v>
      </c>
      <c r="D81" s="2">
        <f>DAY(Orders[[#This Row],[Order Date]])</f>
        <v>13</v>
      </c>
      <c r="E81" s="2">
        <f>YEAR(Orders[[#This Row],[Order Date]])</f>
        <v>2022</v>
      </c>
      <c r="F81" s="2" t="s">
        <v>223</v>
      </c>
      <c r="G81" t="s">
        <v>224</v>
      </c>
      <c r="H81" s="2">
        <v>4</v>
      </c>
      <c r="I81" s="2" t="str" cm="1">
        <f t="array" ref="I81">_xlfn.XLOOKUP(F81,customers!$A$1:A1080,customers!$B$1:B1080,,0)</f>
        <v>Cletis Giacomazzo</v>
      </c>
      <c r="J81" s="2" t="str" cm="1">
        <f t="array" ref="J81">_xlfn.XLOOKUP(F81,customers!$A$1:A1080,customers!$C$1:C1080,,0)</f>
        <v>cgiacomazzo27@jigsy.com</v>
      </c>
      <c r="K81" s="2" t="str" cm="1">
        <f t="array" ref="K81">_xlfn.XLOOKUP(F81,customers!$A$1:A1080,customers!$G$1:G1080,,0)</f>
        <v>United States</v>
      </c>
      <c r="L81" t="str" cm="1">
        <f t="array" ref="L81">_xlfn.XLOOKUP(G81,products!$A$1:A128,products!$B$1:B128,,0)</f>
        <v>Rob</v>
      </c>
      <c r="M81" t="str" cm="1">
        <f t="array" ref="M81">_xlfn.XLOOKUP(G81,products!$A$1:A128,products!$C$1:C128,,0)</f>
        <v>L</v>
      </c>
      <c r="N81" cm="1">
        <f t="array" ref="N81">_xlfn.XLOOKUP(G81,products!$A$1:A128,products!$D$1:D128,,0)</f>
        <v>1</v>
      </c>
      <c r="O81" s="3" cm="1">
        <f t="array" ref="O81">_xlfn.XLOOKUP(G81,products!$A$1:A128,products!$E$1:E128,,0)</f>
        <v>11.95</v>
      </c>
      <c r="P81" s="3">
        <f xml:space="preserve"> Orders[[#This Row],[Unit Price]]*Orders[[#This Row],[Quantity]]</f>
        <v>47.8</v>
      </c>
      <c r="Q81" t="str">
        <f>_xlfn.XLOOKUP(orders!F81,customers!A80:A1080,customers!I80:I1080,,0)</f>
        <v>No</v>
      </c>
    </row>
    <row r="82" spans="1:17" x14ac:dyDescent="0.25">
      <c r="A82" s="2" t="s">
        <v>225</v>
      </c>
      <c r="B82" s="7">
        <v>43572</v>
      </c>
      <c r="C82" s="2">
        <f>MONTH(Orders[[#This Row],[Order Date]])</f>
        <v>4</v>
      </c>
      <c r="D82" s="2">
        <f>DAY(Orders[[#This Row],[Order Date]])</f>
        <v>17</v>
      </c>
      <c r="E82" s="2">
        <f>YEAR(Orders[[#This Row],[Order Date]])</f>
        <v>2019</v>
      </c>
      <c r="F82" s="2" t="s">
        <v>226</v>
      </c>
      <c r="G82" t="s">
        <v>227</v>
      </c>
      <c r="H82" s="2">
        <v>5</v>
      </c>
      <c r="I82" s="2" t="str" cm="1">
        <f t="array" ref="I82">_xlfn.XLOOKUP(F82,customers!$A$1:A1081,customers!$B$1:B1081,,0)</f>
        <v>Ami Arnow</v>
      </c>
      <c r="J82" s="2" t="str" cm="1">
        <f t="array" ref="J82">_xlfn.XLOOKUP(F82,customers!$A$1:A1081,customers!$C$1:C1081,,0)</f>
        <v>aarnow28@arizona.edu</v>
      </c>
      <c r="K82" s="2" t="str" cm="1">
        <f t="array" ref="K82">_xlfn.XLOOKUP(F82,customers!$A$1:A1081,customers!$G$1:G1081,,0)</f>
        <v>United States</v>
      </c>
      <c r="L82" t="str" cm="1">
        <f t="array" ref="L82">_xlfn.XLOOKUP(G82,products!$A$1:A129,products!$B$1:B129,,0)</f>
        <v>Ara</v>
      </c>
      <c r="M82" t="str" cm="1">
        <f t="array" ref="M82">_xlfn.XLOOKUP(G82,products!$A$1:A129,products!$C$1:C129,,0)</f>
        <v>L</v>
      </c>
      <c r="N82" cm="1">
        <f t="array" ref="N82">_xlfn.XLOOKUP(G82,products!$A$1:A129,products!$D$1:D129,,0)</f>
        <v>0.5</v>
      </c>
      <c r="O82" s="3" cm="1">
        <f t="array" ref="O82">_xlfn.XLOOKUP(G82,products!$A$1:A129,products!$E$1:E129,,0)</f>
        <v>7.77</v>
      </c>
      <c r="P82" s="3">
        <f xml:space="preserve"> Orders[[#This Row],[Unit Price]]*Orders[[#This Row],[Quantity]]</f>
        <v>38.849999999999994</v>
      </c>
      <c r="Q82" t="str">
        <f>_xlfn.XLOOKUP(orders!F82,customers!A81:A1081,customers!I81:I1081,,0)</f>
        <v>Yes</v>
      </c>
    </row>
    <row r="83" spans="1:17" x14ac:dyDescent="0.25">
      <c r="A83" s="2" t="s">
        <v>228</v>
      </c>
      <c r="B83" s="7">
        <v>43763</v>
      </c>
      <c r="C83" s="2">
        <f>MONTH(Orders[[#This Row],[Order Date]])</f>
        <v>10</v>
      </c>
      <c r="D83" s="2">
        <f>DAY(Orders[[#This Row],[Order Date]])</f>
        <v>25</v>
      </c>
      <c r="E83" s="2">
        <f>YEAR(Orders[[#This Row],[Order Date]])</f>
        <v>2019</v>
      </c>
      <c r="F83" s="2" t="s">
        <v>229</v>
      </c>
      <c r="G83" t="s">
        <v>139</v>
      </c>
      <c r="H83" s="2">
        <v>3</v>
      </c>
      <c r="I83" s="2" t="str" cm="1">
        <f t="array" ref="I83">_xlfn.XLOOKUP(F83,customers!$A$1:A1082,customers!$B$1:B1082,,0)</f>
        <v>Sheppard Yann</v>
      </c>
      <c r="J83" s="2" t="str" cm="1">
        <f t="array" ref="J83">_xlfn.XLOOKUP(F83,customers!$A$1:A1082,customers!$C$1:C1082,,0)</f>
        <v>syann29@senate.gov</v>
      </c>
      <c r="K83" s="2" t="str" cm="1">
        <f t="array" ref="K83">_xlfn.XLOOKUP(F83,customers!$A$1:A1082,customers!$G$1:G1082,,0)</f>
        <v>United States</v>
      </c>
      <c r="L83" t="str" cm="1">
        <f t="array" ref="L83">_xlfn.XLOOKUP(G83,products!$A$1:A130,products!$B$1:B130,,0)</f>
        <v>Lib</v>
      </c>
      <c r="M83" t="str" cm="1">
        <f t="array" ref="M83">_xlfn.XLOOKUP(G83,products!$A$1:A130,products!$C$1:C130,,0)</f>
        <v>L</v>
      </c>
      <c r="N83" cm="1">
        <f t="array" ref="N83">_xlfn.XLOOKUP(G83,products!$A$1:A130,products!$D$1:D130,,0)</f>
        <v>2.5</v>
      </c>
      <c r="O83" s="3" cm="1">
        <f t="array" ref="O83">_xlfn.XLOOKUP(G83,products!$A$1:A130,products!$E$1:E130,,0)</f>
        <v>36.454999999999998</v>
      </c>
      <c r="P83" s="3">
        <f xml:space="preserve"> Orders[[#This Row],[Unit Price]]*Orders[[#This Row],[Quantity]]</f>
        <v>109.36499999999999</v>
      </c>
      <c r="Q83" t="str">
        <f>_xlfn.XLOOKUP(orders!F83,customers!A82:A1082,customers!I82:I1082,,0)</f>
        <v>Yes</v>
      </c>
    </row>
    <row r="84" spans="1:17" x14ac:dyDescent="0.25">
      <c r="A84" s="2" t="s">
        <v>230</v>
      </c>
      <c r="B84" s="7">
        <v>43721</v>
      </c>
      <c r="C84" s="2">
        <f>MONTH(Orders[[#This Row],[Order Date]])</f>
        <v>9</v>
      </c>
      <c r="D84" s="2">
        <f>DAY(Orders[[#This Row],[Order Date]])</f>
        <v>13</v>
      </c>
      <c r="E84" s="2">
        <f>YEAR(Orders[[#This Row],[Order Date]])</f>
        <v>2019</v>
      </c>
      <c r="F84" s="2" t="s">
        <v>231</v>
      </c>
      <c r="G84" t="s">
        <v>232</v>
      </c>
      <c r="H84" s="2">
        <v>3</v>
      </c>
      <c r="I84" s="2" t="str" cm="1">
        <f t="array" ref="I84">_xlfn.XLOOKUP(F84,customers!$A$1:A1083,customers!$B$1:B1083,,0)</f>
        <v>Bunny Naulls</v>
      </c>
      <c r="J84" s="2" t="str" cm="1">
        <f t="array" ref="J84">_xlfn.XLOOKUP(F84,customers!$A$1:A1083,customers!$C$1:C1083,,0)</f>
        <v>bnaulls2a@tiny.cc</v>
      </c>
      <c r="K84" s="2" t="str" cm="1">
        <f t="array" ref="K84">_xlfn.XLOOKUP(F84,customers!$A$1:A1083,customers!$G$1:G1083,,0)</f>
        <v>Ireland</v>
      </c>
      <c r="L84" t="str" cm="1">
        <f t="array" ref="L84">_xlfn.XLOOKUP(G84,products!$A$1:A131,products!$B$1:B131,,0)</f>
        <v>Lib</v>
      </c>
      <c r="M84" t="str" cm="1">
        <f t="array" ref="M84">_xlfn.XLOOKUP(G84,products!$A$1:A131,products!$C$1:C131,,0)</f>
        <v>M</v>
      </c>
      <c r="N84" cm="1">
        <f t="array" ref="N84">_xlfn.XLOOKUP(G84,products!$A$1:A131,products!$D$1:D131,,0)</f>
        <v>2.5</v>
      </c>
      <c r="O84" s="3" cm="1">
        <f t="array" ref="O84">_xlfn.XLOOKUP(G84,products!$A$1:A131,products!$E$1:E131,,0)</f>
        <v>33.464999999999996</v>
      </c>
      <c r="P84" s="3">
        <f xml:space="preserve"> Orders[[#This Row],[Unit Price]]*Orders[[#This Row],[Quantity]]</f>
        <v>100.39499999999998</v>
      </c>
      <c r="Q84" t="str">
        <f>_xlfn.XLOOKUP(orders!F84,customers!A83:A1083,customers!I83:I1083,,0)</f>
        <v>Yes</v>
      </c>
    </row>
    <row r="85" spans="1:17" x14ac:dyDescent="0.25">
      <c r="A85" s="2" t="s">
        <v>233</v>
      </c>
      <c r="B85" s="7">
        <v>43933</v>
      </c>
      <c r="C85" s="2">
        <f>MONTH(Orders[[#This Row],[Order Date]])</f>
        <v>4</v>
      </c>
      <c r="D85" s="2">
        <f>DAY(Orders[[#This Row],[Order Date]])</f>
        <v>12</v>
      </c>
      <c r="E85" s="2">
        <f>YEAR(Orders[[#This Row],[Order Date]])</f>
        <v>2020</v>
      </c>
      <c r="F85" s="2" t="s">
        <v>234</v>
      </c>
      <c r="G85" t="s">
        <v>70</v>
      </c>
      <c r="H85" s="2">
        <v>4</v>
      </c>
      <c r="I85" s="2" t="str" cm="1">
        <f t="array" ref="I85">_xlfn.XLOOKUP(F85,customers!$A$1:A1084,customers!$B$1:B1084,,0)</f>
        <v>Hally Lorait</v>
      </c>
      <c r="J85" s="2" cm="1">
        <f t="array" ref="J85">_xlfn.XLOOKUP(F85,customers!$A$1:A1084,customers!$C$1:C1084,,0)</f>
        <v>0</v>
      </c>
      <c r="K85" s="2" t="str" cm="1">
        <f t="array" ref="K85">_xlfn.XLOOKUP(F85,customers!$A$1:A1084,customers!$G$1:G1084,,0)</f>
        <v>United States</v>
      </c>
      <c r="L85" t="str" cm="1">
        <f t="array" ref="L85">_xlfn.XLOOKUP(G85,products!$A$1:A132,products!$B$1:B132,,0)</f>
        <v>Rob</v>
      </c>
      <c r="M85" t="str" cm="1">
        <f t="array" ref="M85">_xlfn.XLOOKUP(G85,products!$A$1:A132,products!$C$1:C132,,0)</f>
        <v>D</v>
      </c>
      <c r="N85" cm="1">
        <f t="array" ref="N85">_xlfn.XLOOKUP(G85,products!$A$1:A132,products!$D$1:D132,,0)</f>
        <v>2.5</v>
      </c>
      <c r="O85" s="3" cm="1">
        <f t="array" ref="O85">_xlfn.XLOOKUP(G85,products!$A$1:A132,products!$E$1:E132,,0)</f>
        <v>20.584999999999997</v>
      </c>
      <c r="P85" s="3">
        <f xml:space="preserve"> Orders[[#This Row],[Unit Price]]*Orders[[#This Row],[Quantity]]</f>
        <v>82.339999999999989</v>
      </c>
      <c r="Q85" t="str">
        <f>_xlfn.XLOOKUP(orders!F85,customers!A84:A1084,customers!I84:I1084,,0)</f>
        <v>Yes</v>
      </c>
    </row>
    <row r="86" spans="1:17" x14ac:dyDescent="0.25">
      <c r="A86" s="2" t="s">
        <v>235</v>
      </c>
      <c r="B86" s="7">
        <v>43783</v>
      </c>
      <c r="C86" s="2">
        <f>MONTH(Orders[[#This Row],[Order Date]])</f>
        <v>11</v>
      </c>
      <c r="D86" s="2">
        <f>DAY(Orders[[#This Row],[Order Date]])</f>
        <v>14</v>
      </c>
      <c r="E86" s="2">
        <f>YEAR(Orders[[#This Row],[Order Date]])</f>
        <v>2019</v>
      </c>
      <c r="F86" s="2" t="s">
        <v>236</v>
      </c>
      <c r="G86" t="s">
        <v>118</v>
      </c>
      <c r="H86" s="2">
        <v>1</v>
      </c>
      <c r="I86" s="2" t="str" cm="1">
        <f t="array" ref="I86">_xlfn.XLOOKUP(F86,customers!$A$1:A1085,customers!$B$1:B1085,,0)</f>
        <v>Zaccaria Sherewood</v>
      </c>
      <c r="J86" s="2" t="str" cm="1">
        <f t="array" ref="J86">_xlfn.XLOOKUP(F86,customers!$A$1:A1085,customers!$C$1:C1085,,0)</f>
        <v>zsherewood2c@apache.org</v>
      </c>
      <c r="K86" s="2" t="str" cm="1">
        <f t="array" ref="K86">_xlfn.XLOOKUP(F86,customers!$A$1:A1085,customers!$G$1:G1085,,0)</f>
        <v>United States</v>
      </c>
      <c r="L86" t="str" cm="1">
        <f t="array" ref="L86">_xlfn.XLOOKUP(G86,products!$A$1:A133,products!$B$1:B133,,0)</f>
        <v>Lib</v>
      </c>
      <c r="M86" t="str" cm="1">
        <f t="array" ref="M86">_xlfn.XLOOKUP(G86,products!$A$1:A133,products!$C$1:C133,,0)</f>
        <v>L</v>
      </c>
      <c r="N86" cm="1">
        <f t="array" ref="N86">_xlfn.XLOOKUP(G86,products!$A$1:A133,products!$D$1:D133,,0)</f>
        <v>0.5</v>
      </c>
      <c r="O86" s="3" cm="1">
        <f t="array" ref="O86">_xlfn.XLOOKUP(G86,products!$A$1:A133,products!$E$1:E133,,0)</f>
        <v>9.51</v>
      </c>
      <c r="P86" s="3">
        <f xml:space="preserve"> Orders[[#This Row],[Unit Price]]*Orders[[#This Row],[Quantity]]</f>
        <v>9.51</v>
      </c>
      <c r="Q86" t="str">
        <f>_xlfn.XLOOKUP(orders!F86,customers!A85:A1085,customers!I85:I1085,,0)</f>
        <v>No</v>
      </c>
    </row>
    <row r="87" spans="1:17" x14ac:dyDescent="0.25">
      <c r="A87" s="2" t="s">
        <v>237</v>
      </c>
      <c r="B87" s="7">
        <v>43664</v>
      </c>
      <c r="C87" s="2">
        <f>MONTH(Orders[[#This Row],[Order Date]])</f>
        <v>7</v>
      </c>
      <c r="D87" s="2">
        <f>DAY(Orders[[#This Row],[Order Date]])</f>
        <v>18</v>
      </c>
      <c r="E87" s="2">
        <f>YEAR(Orders[[#This Row],[Order Date]])</f>
        <v>2019</v>
      </c>
      <c r="F87" s="2" t="s">
        <v>238</v>
      </c>
      <c r="G87" t="s">
        <v>239</v>
      </c>
      <c r="H87" s="2">
        <v>3</v>
      </c>
      <c r="I87" s="2" t="str" cm="1">
        <f t="array" ref="I87">_xlfn.XLOOKUP(F87,customers!$A$1:A1086,customers!$B$1:B1086,,0)</f>
        <v>Jeffrey Dufaire</v>
      </c>
      <c r="J87" s="2" t="str" cm="1">
        <f t="array" ref="J87">_xlfn.XLOOKUP(F87,customers!$A$1:A1086,customers!$C$1:C1086,,0)</f>
        <v>jdufaire2d@fc2.com</v>
      </c>
      <c r="K87" s="2" t="str" cm="1">
        <f t="array" ref="K87">_xlfn.XLOOKUP(F87,customers!$A$1:A1086,customers!$G$1:G1086,,0)</f>
        <v>United States</v>
      </c>
      <c r="L87" t="str" cm="1">
        <f t="array" ref="L87">_xlfn.XLOOKUP(G87,products!$A$1:A134,products!$B$1:B134,,0)</f>
        <v>Ara</v>
      </c>
      <c r="M87" t="str" cm="1">
        <f t="array" ref="M87">_xlfn.XLOOKUP(G87,products!$A$1:A134,products!$C$1:C134,,0)</f>
        <v>L</v>
      </c>
      <c r="N87" cm="1">
        <f t="array" ref="N87">_xlfn.XLOOKUP(G87,products!$A$1:A134,products!$D$1:D134,,0)</f>
        <v>2.5</v>
      </c>
      <c r="O87" s="3" cm="1">
        <f t="array" ref="O87">_xlfn.XLOOKUP(G87,products!$A$1:A134,products!$E$1:E134,,0)</f>
        <v>29.784999999999997</v>
      </c>
      <c r="P87" s="3">
        <f xml:space="preserve"> Orders[[#This Row],[Unit Price]]*Orders[[#This Row],[Quantity]]</f>
        <v>89.35499999999999</v>
      </c>
      <c r="Q87" t="str">
        <f>_xlfn.XLOOKUP(orders!F87,customers!A86:A1086,customers!I86:I1086,,0)</f>
        <v>No</v>
      </c>
    </row>
    <row r="88" spans="1:17" x14ac:dyDescent="0.25">
      <c r="A88" s="2" t="s">
        <v>237</v>
      </c>
      <c r="B88" s="7">
        <v>43664</v>
      </c>
      <c r="C88" s="2">
        <f>MONTH(Orders[[#This Row],[Order Date]])</f>
        <v>7</v>
      </c>
      <c r="D88" s="2">
        <f>DAY(Orders[[#This Row],[Order Date]])</f>
        <v>18</v>
      </c>
      <c r="E88" s="2">
        <f>YEAR(Orders[[#This Row],[Order Date]])</f>
        <v>2019</v>
      </c>
      <c r="F88" s="2" t="s">
        <v>238</v>
      </c>
      <c r="G88" t="s">
        <v>89</v>
      </c>
      <c r="H88" s="2">
        <v>4</v>
      </c>
      <c r="I88" s="2" t="str" cm="1">
        <f t="array" ref="I88">_xlfn.XLOOKUP(F88,customers!$A$1:A1087,customers!$B$1:B1087,,0)</f>
        <v>Jeffrey Dufaire</v>
      </c>
      <c r="J88" s="2" t="str" cm="1">
        <f t="array" ref="J88">_xlfn.XLOOKUP(F88,customers!$A$1:A1087,customers!$C$1:C1087,,0)</f>
        <v>jdufaire2d@fc2.com</v>
      </c>
      <c r="K88" s="2" t="str" cm="1">
        <f t="array" ref="K88">_xlfn.XLOOKUP(F88,customers!$A$1:A1087,customers!$G$1:G1087,,0)</f>
        <v>United States</v>
      </c>
      <c r="L88" t="str" cm="1">
        <f t="array" ref="L88">_xlfn.XLOOKUP(G88,products!$A$1:A135,products!$B$1:B135,,0)</f>
        <v>Ara</v>
      </c>
      <c r="M88" t="str" cm="1">
        <f t="array" ref="M88">_xlfn.XLOOKUP(G88,products!$A$1:A135,products!$C$1:C135,,0)</f>
        <v>D</v>
      </c>
      <c r="N88" cm="1">
        <f t="array" ref="N88">_xlfn.XLOOKUP(G88,products!$A$1:A135,products!$D$1:D135,,0)</f>
        <v>0.2</v>
      </c>
      <c r="O88" s="3" cm="1">
        <f t="array" ref="O88">_xlfn.XLOOKUP(G88,products!$A$1:A135,products!$E$1:E135,,0)</f>
        <v>2.9849999999999999</v>
      </c>
      <c r="P88" s="3">
        <f xml:space="preserve"> Orders[[#This Row],[Unit Price]]*Orders[[#This Row],[Quantity]]</f>
        <v>11.94</v>
      </c>
      <c r="Q88" t="str">
        <f>_xlfn.XLOOKUP(orders!F88,customers!A87:A1087,customers!I87:I1087,,0)</f>
        <v>No</v>
      </c>
    </row>
    <row r="89" spans="1:17" x14ac:dyDescent="0.25">
      <c r="A89" s="2" t="s">
        <v>240</v>
      </c>
      <c r="B89" s="7">
        <v>44289</v>
      </c>
      <c r="C89" s="2">
        <f>MONTH(Orders[[#This Row],[Order Date]])</f>
        <v>4</v>
      </c>
      <c r="D89" s="2">
        <f>DAY(Orders[[#This Row],[Order Date]])</f>
        <v>3</v>
      </c>
      <c r="E89" s="2">
        <f>YEAR(Orders[[#This Row],[Order Date]])</f>
        <v>2021</v>
      </c>
      <c r="F89" s="2" t="s">
        <v>241</v>
      </c>
      <c r="G89" t="s">
        <v>96</v>
      </c>
      <c r="H89" s="2">
        <v>3</v>
      </c>
      <c r="I89" s="2" t="str" cm="1">
        <f t="array" ref="I89">_xlfn.XLOOKUP(F89,customers!$A$1:A1088,customers!$B$1:B1088,,0)</f>
        <v>Beitris Keaveney</v>
      </c>
      <c r="J89" s="2" t="str" cm="1">
        <f t="array" ref="J89">_xlfn.XLOOKUP(F89,customers!$A$1:A1088,customers!$C$1:C1088,,0)</f>
        <v>bkeaveney2f@netlog.com</v>
      </c>
      <c r="K89" s="2" t="str" cm="1">
        <f t="array" ref="K89">_xlfn.XLOOKUP(F89,customers!$A$1:A1088,customers!$G$1:G1088,,0)</f>
        <v>United States</v>
      </c>
      <c r="L89" t="str" cm="1">
        <f t="array" ref="L89">_xlfn.XLOOKUP(G89,products!$A$1:A136,products!$B$1:B136,,0)</f>
        <v>Ara</v>
      </c>
      <c r="M89" t="str" cm="1">
        <f t="array" ref="M89">_xlfn.XLOOKUP(G89,products!$A$1:A136,products!$C$1:C136,,0)</f>
        <v>M</v>
      </c>
      <c r="N89" cm="1">
        <f t="array" ref="N89">_xlfn.XLOOKUP(G89,products!$A$1:A136,products!$D$1:D136,,0)</f>
        <v>1</v>
      </c>
      <c r="O89" s="3" cm="1">
        <f t="array" ref="O89">_xlfn.XLOOKUP(G89,products!$A$1:A136,products!$E$1:E136,,0)</f>
        <v>11.25</v>
      </c>
      <c r="P89" s="3">
        <f xml:space="preserve"> Orders[[#This Row],[Unit Price]]*Orders[[#This Row],[Quantity]]</f>
        <v>33.75</v>
      </c>
      <c r="Q89" t="str">
        <f>_xlfn.XLOOKUP(orders!F89,customers!A88:A1088,customers!I88:I1088,,0)</f>
        <v>No</v>
      </c>
    </row>
    <row r="90" spans="1:17" x14ac:dyDescent="0.25">
      <c r="A90" s="2" t="s">
        <v>242</v>
      </c>
      <c r="B90" s="7">
        <v>44284</v>
      </c>
      <c r="C90" s="2">
        <f>MONTH(Orders[[#This Row],[Order Date]])</f>
        <v>3</v>
      </c>
      <c r="D90" s="2">
        <f>DAY(Orders[[#This Row],[Order Date]])</f>
        <v>29</v>
      </c>
      <c r="E90" s="2">
        <f>YEAR(Orders[[#This Row],[Order Date]])</f>
        <v>2021</v>
      </c>
      <c r="F90" s="2" t="s">
        <v>243</v>
      </c>
      <c r="G90" t="s">
        <v>224</v>
      </c>
      <c r="H90" s="2">
        <v>3</v>
      </c>
      <c r="I90" s="2" t="str" cm="1">
        <f t="array" ref="I90">_xlfn.XLOOKUP(F90,customers!$A$1:A1089,customers!$B$1:B1089,,0)</f>
        <v>Elna Grise</v>
      </c>
      <c r="J90" s="2" t="str" cm="1">
        <f t="array" ref="J90">_xlfn.XLOOKUP(F90,customers!$A$1:A1089,customers!$C$1:C1089,,0)</f>
        <v>egrise2g@cargocollective.com</v>
      </c>
      <c r="K90" s="2" t="str" cm="1">
        <f t="array" ref="K90">_xlfn.XLOOKUP(F90,customers!$A$1:A1089,customers!$G$1:G1089,,0)</f>
        <v>United States</v>
      </c>
      <c r="L90" t="str" cm="1">
        <f t="array" ref="L90">_xlfn.XLOOKUP(G90,products!$A$1:A137,products!$B$1:B137,,0)</f>
        <v>Rob</v>
      </c>
      <c r="M90" t="str" cm="1">
        <f t="array" ref="M90">_xlfn.XLOOKUP(G90,products!$A$1:A137,products!$C$1:C137,,0)</f>
        <v>L</v>
      </c>
      <c r="N90" cm="1">
        <f t="array" ref="N90">_xlfn.XLOOKUP(G90,products!$A$1:A137,products!$D$1:D137,,0)</f>
        <v>1</v>
      </c>
      <c r="O90" s="3" cm="1">
        <f t="array" ref="O90">_xlfn.XLOOKUP(G90,products!$A$1:A137,products!$E$1:E137,,0)</f>
        <v>11.95</v>
      </c>
      <c r="P90" s="3">
        <f xml:space="preserve"> Orders[[#This Row],[Unit Price]]*Orders[[#This Row],[Quantity]]</f>
        <v>35.849999999999994</v>
      </c>
      <c r="Q90" t="str">
        <f>_xlfn.XLOOKUP(orders!F90,customers!A89:A1089,customers!I89:I1089,,0)</f>
        <v>No</v>
      </c>
    </row>
    <row r="91" spans="1:17" x14ac:dyDescent="0.25">
      <c r="A91" s="2" t="s">
        <v>244</v>
      </c>
      <c r="B91" s="7">
        <v>44545</v>
      </c>
      <c r="C91" s="2">
        <f>MONTH(Orders[[#This Row],[Order Date]])</f>
        <v>12</v>
      </c>
      <c r="D91" s="2">
        <f>DAY(Orders[[#This Row],[Order Date]])</f>
        <v>15</v>
      </c>
      <c r="E91" s="2">
        <f>YEAR(Orders[[#This Row],[Order Date]])</f>
        <v>2021</v>
      </c>
      <c r="F91" s="2" t="s">
        <v>245</v>
      </c>
      <c r="G91" t="s">
        <v>41</v>
      </c>
      <c r="H91" s="2">
        <v>6</v>
      </c>
      <c r="I91" s="2" t="str" cm="1">
        <f t="array" ref="I91">_xlfn.XLOOKUP(F91,customers!$A$1:A1090,customers!$B$1:B1090,,0)</f>
        <v>Torie Gottelier</v>
      </c>
      <c r="J91" s="2" t="str" cm="1">
        <f t="array" ref="J91">_xlfn.XLOOKUP(F91,customers!$A$1:A1090,customers!$C$1:C1090,,0)</f>
        <v>tgottelier2h@vistaprint.com</v>
      </c>
      <c r="K91" s="2" t="str" cm="1">
        <f t="array" ref="K91">_xlfn.XLOOKUP(F91,customers!$A$1:A1090,customers!$G$1:G1090,,0)</f>
        <v>United States</v>
      </c>
      <c r="L91" t="str" cm="1">
        <f t="array" ref="L91">_xlfn.XLOOKUP(G91,products!$A$1:A138,products!$B$1:B138,,0)</f>
        <v>Ara</v>
      </c>
      <c r="M91" t="str" cm="1">
        <f t="array" ref="M91">_xlfn.XLOOKUP(G91,products!$A$1:A138,products!$C$1:C138,,0)</f>
        <v>L</v>
      </c>
      <c r="N91" cm="1">
        <f t="array" ref="N91">_xlfn.XLOOKUP(G91,products!$A$1:A138,products!$D$1:D138,,0)</f>
        <v>1</v>
      </c>
      <c r="O91" s="3" cm="1">
        <f t="array" ref="O91">_xlfn.XLOOKUP(G91,products!$A$1:A138,products!$E$1:E138,,0)</f>
        <v>12.95</v>
      </c>
      <c r="P91" s="3">
        <f xml:space="preserve"> Orders[[#This Row],[Unit Price]]*Orders[[#This Row],[Quantity]]</f>
        <v>77.699999999999989</v>
      </c>
      <c r="Q91" t="str">
        <f>_xlfn.XLOOKUP(orders!F91,customers!A90:A1090,customers!I90:I1090,,0)</f>
        <v>No</v>
      </c>
    </row>
    <row r="92" spans="1:17" x14ac:dyDescent="0.25">
      <c r="A92" s="2" t="s">
        <v>246</v>
      </c>
      <c r="B92" s="7">
        <v>43971</v>
      </c>
      <c r="C92" s="2">
        <f>MONTH(Orders[[#This Row],[Order Date]])</f>
        <v>5</v>
      </c>
      <c r="D92" s="2">
        <f>DAY(Orders[[#This Row],[Order Date]])</f>
        <v>20</v>
      </c>
      <c r="E92" s="2">
        <f>YEAR(Orders[[#This Row],[Order Date]])</f>
        <v>2020</v>
      </c>
      <c r="F92" s="2" t="s">
        <v>247</v>
      </c>
      <c r="G92" t="s">
        <v>41</v>
      </c>
      <c r="H92" s="2">
        <v>4</v>
      </c>
      <c r="I92" s="2" t="str" cm="1">
        <f t="array" ref="I92">_xlfn.XLOOKUP(F92,customers!$A$1:A1091,customers!$B$1:B1091,,0)</f>
        <v>Loydie Langlais</v>
      </c>
      <c r="J92" s="2" cm="1">
        <f t="array" ref="J92">_xlfn.XLOOKUP(F92,customers!$A$1:A1091,customers!$C$1:C1091,,0)</f>
        <v>0</v>
      </c>
      <c r="K92" s="2" t="str" cm="1">
        <f t="array" ref="K92">_xlfn.XLOOKUP(F92,customers!$A$1:A1091,customers!$G$1:G1091,,0)</f>
        <v>Ireland</v>
      </c>
      <c r="L92" t="str" cm="1">
        <f t="array" ref="L92">_xlfn.XLOOKUP(G92,products!$A$1:A139,products!$B$1:B139,,0)</f>
        <v>Ara</v>
      </c>
      <c r="M92" t="str" cm="1">
        <f t="array" ref="M92">_xlfn.XLOOKUP(G92,products!$A$1:A139,products!$C$1:C139,,0)</f>
        <v>L</v>
      </c>
      <c r="N92" cm="1">
        <f t="array" ref="N92">_xlfn.XLOOKUP(G92,products!$A$1:A139,products!$D$1:D139,,0)</f>
        <v>1</v>
      </c>
      <c r="O92" s="3" cm="1">
        <f t="array" ref="O92">_xlfn.XLOOKUP(G92,products!$A$1:A139,products!$E$1:E139,,0)</f>
        <v>12.95</v>
      </c>
      <c r="P92" s="3">
        <f xml:space="preserve"> Orders[[#This Row],[Unit Price]]*Orders[[#This Row],[Quantity]]</f>
        <v>51.8</v>
      </c>
      <c r="Q92" t="str">
        <f>_xlfn.XLOOKUP(orders!F92,customers!A91:A1091,customers!I91:I1091,,0)</f>
        <v>Yes</v>
      </c>
    </row>
    <row r="93" spans="1:17" x14ac:dyDescent="0.25">
      <c r="A93" s="2" t="s">
        <v>248</v>
      </c>
      <c r="B93" s="7">
        <v>44137</v>
      </c>
      <c r="C93" s="2">
        <f>MONTH(Orders[[#This Row],[Order Date]])</f>
        <v>11</v>
      </c>
      <c r="D93" s="2">
        <f>DAY(Orders[[#This Row],[Order Date]])</f>
        <v>2</v>
      </c>
      <c r="E93" s="2">
        <f>YEAR(Orders[[#This Row],[Order Date]])</f>
        <v>2020</v>
      </c>
      <c r="F93" s="2" t="s">
        <v>249</v>
      </c>
      <c r="G93" t="s">
        <v>206</v>
      </c>
      <c r="H93" s="2">
        <v>4</v>
      </c>
      <c r="I93" s="2" t="str" cm="1">
        <f t="array" ref="I93">_xlfn.XLOOKUP(F93,customers!$A$1:A1092,customers!$B$1:B1092,,0)</f>
        <v>Adham Greenhead</v>
      </c>
      <c r="J93" s="2" t="str" cm="1">
        <f t="array" ref="J93">_xlfn.XLOOKUP(F93,customers!$A$1:A1092,customers!$C$1:C1092,,0)</f>
        <v>agreenhead2j@dailymail.co.uk</v>
      </c>
      <c r="K93" s="2" t="str" cm="1">
        <f t="array" ref="K93">_xlfn.XLOOKUP(F93,customers!$A$1:A1092,customers!$G$1:G1092,,0)</f>
        <v>United States</v>
      </c>
      <c r="L93" t="str" cm="1">
        <f t="array" ref="L93">_xlfn.XLOOKUP(G93,products!$A$1:A140,products!$B$1:B140,,0)</f>
        <v>Ara</v>
      </c>
      <c r="M93" t="str" cm="1">
        <f t="array" ref="M93">_xlfn.XLOOKUP(G93,products!$A$1:A140,products!$C$1:C140,,0)</f>
        <v>M</v>
      </c>
      <c r="N93" cm="1">
        <f t="array" ref="N93">_xlfn.XLOOKUP(G93,products!$A$1:A140,products!$D$1:D140,,0)</f>
        <v>2.5</v>
      </c>
      <c r="O93" s="3" cm="1">
        <f t="array" ref="O93">_xlfn.XLOOKUP(G93,products!$A$1:A140,products!$E$1:E140,,0)</f>
        <v>25.874999999999996</v>
      </c>
      <c r="P93" s="3">
        <f xml:space="preserve"> Orders[[#This Row],[Unit Price]]*Orders[[#This Row],[Quantity]]</f>
        <v>103.49999999999999</v>
      </c>
      <c r="Q93" t="str">
        <f>_xlfn.XLOOKUP(orders!F93,customers!A92:A1092,customers!I92:I1092,,0)</f>
        <v>No</v>
      </c>
    </row>
    <row r="94" spans="1:17" x14ac:dyDescent="0.25">
      <c r="A94" s="2" t="s">
        <v>250</v>
      </c>
      <c r="B94" s="7">
        <v>44037</v>
      </c>
      <c r="C94" s="2">
        <f>MONTH(Orders[[#This Row],[Order Date]])</f>
        <v>7</v>
      </c>
      <c r="D94" s="2">
        <f>DAY(Orders[[#This Row],[Order Date]])</f>
        <v>25</v>
      </c>
      <c r="E94" s="2">
        <f>YEAR(Orders[[#This Row],[Order Date]])</f>
        <v>2020</v>
      </c>
      <c r="F94" s="2" t="s">
        <v>251</v>
      </c>
      <c r="G94" t="s">
        <v>172</v>
      </c>
      <c r="H94" s="2">
        <v>3</v>
      </c>
      <c r="I94" s="2" t="str" cm="1">
        <f t="array" ref="I94">_xlfn.XLOOKUP(F94,customers!$A$1:A1093,customers!$B$1:B1093,,0)</f>
        <v>Hamish MacSherry</v>
      </c>
      <c r="J94" s="2" cm="1">
        <f t="array" ref="J94">_xlfn.XLOOKUP(F94,customers!$A$1:A1093,customers!$C$1:C1093,,0)</f>
        <v>0</v>
      </c>
      <c r="K94" s="2" t="str" cm="1">
        <f t="array" ref="K94">_xlfn.XLOOKUP(F94,customers!$A$1:A1093,customers!$G$1:G1093,,0)</f>
        <v>United States</v>
      </c>
      <c r="L94" t="str" cm="1">
        <f t="array" ref="L94">_xlfn.XLOOKUP(G94,products!$A$1:A141,products!$B$1:B141,,0)</f>
        <v>Exc</v>
      </c>
      <c r="M94" t="str" cm="1">
        <f t="array" ref="M94">_xlfn.XLOOKUP(G94,products!$A$1:A141,products!$C$1:C141,,0)</f>
        <v>L</v>
      </c>
      <c r="N94" cm="1">
        <f t="array" ref="N94">_xlfn.XLOOKUP(G94,products!$A$1:A141,products!$D$1:D141,,0)</f>
        <v>1</v>
      </c>
      <c r="O94" s="3" cm="1">
        <f t="array" ref="O94">_xlfn.XLOOKUP(G94,products!$A$1:A141,products!$E$1:E141,,0)</f>
        <v>14.85</v>
      </c>
      <c r="P94" s="3">
        <f xml:space="preserve"> Orders[[#This Row],[Unit Price]]*Orders[[#This Row],[Quantity]]</f>
        <v>44.55</v>
      </c>
      <c r="Q94" t="str">
        <f>_xlfn.XLOOKUP(orders!F94,customers!A93:A1093,customers!I93:I1093,,0)</f>
        <v>Yes</v>
      </c>
    </row>
    <row r="95" spans="1:17" x14ac:dyDescent="0.25">
      <c r="A95" s="2" t="s">
        <v>252</v>
      </c>
      <c r="B95" s="7">
        <v>43538</v>
      </c>
      <c r="C95" s="2">
        <f>MONTH(Orders[[#This Row],[Order Date]])</f>
        <v>3</v>
      </c>
      <c r="D95" s="2">
        <f>DAY(Orders[[#This Row],[Order Date]])</f>
        <v>14</v>
      </c>
      <c r="E95" s="2">
        <f>YEAR(Orders[[#This Row],[Order Date]])</f>
        <v>2019</v>
      </c>
      <c r="F95" s="2" t="s">
        <v>253</v>
      </c>
      <c r="G95" t="s">
        <v>211</v>
      </c>
      <c r="H95" s="2">
        <v>4</v>
      </c>
      <c r="I95" s="2" t="str" cm="1">
        <f t="array" ref="I95">_xlfn.XLOOKUP(F95,customers!$A$1:A1094,customers!$B$1:B1094,,0)</f>
        <v>Else Langcaster</v>
      </c>
      <c r="J95" s="2" t="str" cm="1">
        <f t="array" ref="J95">_xlfn.XLOOKUP(F95,customers!$A$1:A1094,customers!$C$1:C1094,,0)</f>
        <v>elangcaster2l@spotify.com</v>
      </c>
      <c r="K95" s="2" t="str" cm="1">
        <f t="array" ref="K95">_xlfn.XLOOKUP(F95,customers!$A$1:A1094,customers!$G$1:G1094,,0)</f>
        <v>United Kingdom</v>
      </c>
      <c r="L95" t="str" cm="1">
        <f t="array" ref="L95">_xlfn.XLOOKUP(G95,products!$A$1:A142,products!$B$1:B142,,0)</f>
        <v>Exc</v>
      </c>
      <c r="M95" t="str" cm="1">
        <f t="array" ref="M95">_xlfn.XLOOKUP(G95,products!$A$1:A142,products!$C$1:C142,,0)</f>
        <v>L</v>
      </c>
      <c r="N95" cm="1">
        <f t="array" ref="N95">_xlfn.XLOOKUP(G95,products!$A$1:A142,products!$D$1:D142,,0)</f>
        <v>0.5</v>
      </c>
      <c r="O95" s="3" cm="1">
        <f t="array" ref="O95">_xlfn.XLOOKUP(G95,products!$A$1:A142,products!$E$1:E142,,0)</f>
        <v>8.91</v>
      </c>
      <c r="P95" s="3">
        <f xml:space="preserve"> Orders[[#This Row],[Unit Price]]*Orders[[#This Row],[Quantity]]</f>
        <v>35.64</v>
      </c>
      <c r="Q95" t="str">
        <f>_xlfn.XLOOKUP(orders!F95,customers!A94:A1094,customers!I94:I1094,,0)</f>
        <v>Yes</v>
      </c>
    </row>
    <row r="96" spans="1:17" x14ac:dyDescent="0.25">
      <c r="A96" s="2" t="s">
        <v>254</v>
      </c>
      <c r="B96" s="7">
        <v>44014</v>
      </c>
      <c r="C96" s="2">
        <f>MONTH(Orders[[#This Row],[Order Date]])</f>
        <v>7</v>
      </c>
      <c r="D96" s="2">
        <f>DAY(Orders[[#This Row],[Order Date]])</f>
        <v>2</v>
      </c>
      <c r="E96" s="2">
        <f>YEAR(Orders[[#This Row],[Order Date]])</f>
        <v>2020</v>
      </c>
      <c r="F96" s="2" t="s">
        <v>255</v>
      </c>
      <c r="G96" t="s">
        <v>89</v>
      </c>
      <c r="H96" s="2">
        <v>6</v>
      </c>
      <c r="I96" s="2" t="str" cm="1">
        <f t="array" ref="I96">_xlfn.XLOOKUP(F96,customers!$A$1:A1095,customers!$B$1:B1095,,0)</f>
        <v>Rudy Farquharson</v>
      </c>
      <c r="J96" s="2" cm="1">
        <f t="array" ref="J96">_xlfn.XLOOKUP(F96,customers!$A$1:A1095,customers!$C$1:C1095,,0)</f>
        <v>0</v>
      </c>
      <c r="K96" s="2" t="str" cm="1">
        <f t="array" ref="K96">_xlfn.XLOOKUP(F96,customers!$A$1:A1095,customers!$G$1:G1095,,0)</f>
        <v>Ireland</v>
      </c>
      <c r="L96" t="str" cm="1">
        <f t="array" ref="L96">_xlfn.XLOOKUP(G96,products!$A$1:A143,products!$B$1:B143,,0)</f>
        <v>Ara</v>
      </c>
      <c r="M96" t="str" cm="1">
        <f t="array" ref="M96">_xlfn.XLOOKUP(G96,products!$A$1:A143,products!$C$1:C143,,0)</f>
        <v>D</v>
      </c>
      <c r="N96" cm="1">
        <f t="array" ref="N96">_xlfn.XLOOKUP(G96,products!$A$1:A143,products!$D$1:D143,,0)</f>
        <v>0.2</v>
      </c>
      <c r="O96" s="3" cm="1">
        <f t="array" ref="O96">_xlfn.XLOOKUP(G96,products!$A$1:A143,products!$E$1:E143,,0)</f>
        <v>2.9849999999999999</v>
      </c>
      <c r="P96" s="3">
        <f xml:space="preserve"> Orders[[#This Row],[Unit Price]]*Orders[[#This Row],[Quantity]]</f>
        <v>17.91</v>
      </c>
      <c r="Q96" t="str">
        <f>_xlfn.XLOOKUP(orders!F96,customers!A95:A1095,customers!I95:I1095,,0)</f>
        <v>Yes</v>
      </c>
    </row>
    <row r="97" spans="1:17" x14ac:dyDescent="0.25">
      <c r="A97" s="2" t="s">
        <v>256</v>
      </c>
      <c r="B97" s="7">
        <v>43816</v>
      </c>
      <c r="C97" s="2">
        <f>MONTH(Orders[[#This Row],[Order Date]])</f>
        <v>12</v>
      </c>
      <c r="D97" s="2">
        <f>DAY(Orders[[#This Row],[Order Date]])</f>
        <v>17</v>
      </c>
      <c r="E97" s="2">
        <f>YEAR(Orders[[#This Row],[Order Date]])</f>
        <v>2019</v>
      </c>
      <c r="F97" s="2" t="s">
        <v>257</v>
      </c>
      <c r="G97" t="s">
        <v>206</v>
      </c>
      <c r="H97" s="2">
        <v>6</v>
      </c>
      <c r="I97" s="2" t="str" cm="1">
        <f t="array" ref="I97">_xlfn.XLOOKUP(F97,customers!$A$1:A1096,customers!$B$1:B1096,,0)</f>
        <v>Norene Magauran</v>
      </c>
      <c r="J97" s="2" t="str" cm="1">
        <f t="array" ref="J97">_xlfn.XLOOKUP(F97,customers!$A$1:A1096,customers!$C$1:C1096,,0)</f>
        <v>nmagauran2n@51.la</v>
      </c>
      <c r="K97" s="2" t="str" cm="1">
        <f t="array" ref="K97">_xlfn.XLOOKUP(F97,customers!$A$1:A1096,customers!$G$1:G1096,,0)</f>
        <v>United States</v>
      </c>
      <c r="L97" t="str" cm="1">
        <f t="array" ref="L97">_xlfn.XLOOKUP(G97,products!$A$1:A144,products!$B$1:B144,,0)</f>
        <v>Ara</v>
      </c>
      <c r="M97" t="str" cm="1">
        <f t="array" ref="M97">_xlfn.XLOOKUP(G97,products!$A$1:A144,products!$C$1:C144,,0)</f>
        <v>M</v>
      </c>
      <c r="N97" cm="1">
        <f t="array" ref="N97">_xlfn.XLOOKUP(G97,products!$A$1:A144,products!$D$1:D144,,0)</f>
        <v>2.5</v>
      </c>
      <c r="O97" s="3" cm="1">
        <f t="array" ref="O97">_xlfn.XLOOKUP(G97,products!$A$1:A144,products!$E$1:E144,,0)</f>
        <v>25.874999999999996</v>
      </c>
      <c r="P97" s="3">
        <f xml:space="preserve"> Orders[[#This Row],[Unit Price]]*Orders[[#This Row],[Quantity]]</f>
        <v>155.24999999999997</v>
      </c>
      <c r="Q97" t="str">
        <f>_xlfn.XLOOKUP(orders!F97,customers!A96:A1096,customers!I96:I1096,,0)</f>
        <v>No</v>
      </c>
    </row>
    <row r="98" spans="1:17" x14ac:dyDescent="0.25">
      <c r="A98" s="2" t="s">
        <v>258</v>
      </c>
      <c r="B98" s="7">
        <v>44171</v>
      </c>
      <c r="C98" s="2">
        <f>MONTH(Orders[[#This Row],[Order Date]])</f>
        <v>12</v>
      </c>
      <c r="D98" s="2">
        <f>DAY(Orders[[#This Row],[Order Date]])</f>
        <v>6</v>
      </c>
      <c r="E98" s="2">
        <f>YEAR(Orders[[#This Row],[Order Date]])</f>
        <v>2020</v>
      </c>
      <c r="F98" s="2" t="s">
        <v>259</v>
      </c>
      <c r="G98" t="s">
        <v>89</v>
      </c>
      <c r="H98" s="2">
        <v>2</v>
      </c>
      <c r="I98" s="2" t="str" cm="1">
        <f t="array" ref="I98">_xlfn.XLOOKUP(F98,customers!$A$1:A1097,customers!$B$1:B1097,,0)</f>
        <v>Vicki Kirdsch</v>
      </c>
      <c r="J98" s="2" t="str" cm="1">
        <f t="array" ref="J98">_xlfn.XLOOKUP(F98,customers!$A$1:A1097,customers!$C$1:C1097,,0)</f>
        <v>vkirdsch2o@google.fr</v>
      </c>
      <c r="K98" s="2" t="str" cm="1">
        <f t="array" ref="K98">_xlfn.XLOOKUP(F98,customers!$A$1:A1097,customers!$G$1:G1097,,0)</f>
        <v>United States</v>
      </c>
      <c r="L98" t="str" cm="1">
        <f t="array" ref="L98">_xlfn.XLOOKUP(G98,products!$A$1:A145,products!$B$1:B145,,0)</f>
        <v>Ara</v>
      </c>
      <c r="M98" t="str" cm="1">
        <f t="array" ref="M98">_xlfn.XLOOKUP(G98,products!$A$1:A145,products!$C$1:C145,,0)</f>
        <v>D</v>
      </c>
      <c r="N98" cm="1">
        <f t="array" ref="N98">_xlfn.XLOOKUP(G98,products!$A$1:A145,products!$D$1:D145,,0)</f>
        <v>0.2</v>
      </c>
      <c r="O98" s="3" cm="1">
        <f t="array" ref="O98">_xlfn.XLOOKUP(G98,products!$A$1:A145,products!$E$1:E145,,0)</f>
        <v>2.9849999999999999</v>
      </c>
      <c r="P98" s="3">
        <f xml:space="preserve"> Orders[[#This Row],[Unit Price]]*Orders[[#This Row],[Quantity]]</f>
        <v>5.97</v>
      </c>
      <c r="Q98" t="str">
        <f>_xlfn.XLOOKUP(orders!F98,customers!A97:A1097,customers!I97:I1097,,0)</f>
        <v>No</v>
      </c>
    </row>
    <row r="99" spans="1:17" x14ac:dyDescent="0.25">
      <c r="A99" s="2" t="s">
        <v>260</v>
      </c>
      <c r="B99" s="7">
        <v>44259</v>
      </c>
      <c r="C99" s="2">
        <f>MONTH(Orders[[#This Row],[Order Date]])</f>
        <v>3</v>
      </c>
      <c r="D99" s="2">
        <f>DAY(Orders[[#This Row],[Order Date]])</f>
        <v>4</v>
      </c>
      <c r="E99" s="2">
        <f>YEAR(Orders[[#This Row],[Order Date]])</f>
        <v>2021</v>
      </c>
      <c r="F99" s="2" t="s">
        <v>261</v>
      </c>
      <c r="G99" t="s">
        <v>102</v>
      </c>
      <c r="H99" s="2">
        <v>2</v>
      </c>
      <c r="I99" s="2" t="str" cm="1">
        <f t="array" ref="I99">_xlfn.XLOOKUP(F99,customers!$A$1:A1098,customers!$B$1:B1098,,0)</f>
        <v>Ilysa Whapple</v>
      </c>
      <c r="J99" s="2" t="str" cm="1">
        <f t="array" ref="J99">_xlfn.XLOOKUP(F99,customers!$A$1:A1098,customers!$C$1:C1098,,0)</f>
        <v>iwhapple2p@com.com</v>
      </c>
      <c r="K99" s="2" t="str" cm="1">
        <f t="array" ref="K99">_xlfn.XLOOKUP(F99,customers!$A$1:A1098,customers!$G$1:G1098,,0)</f>
        <v>United States</v>
      </c>
      <c r="L99" t="str" cm="1">
        <f t="array" ref="L99">_xlfn.XLOOKUP(G99,products!$A$1:A146,products!$B$1:B146,,0)</f>
        <v>Ara</v>
      </c>
      <c r="M99" t="str" cm="1">
        <f t="array" ref="M99">_xlfn.XLOOKUP(G99,products!$A$1:A146,products!$C$1:C146,,0)</f>
        <v>M</v>
      </c>
      <c r="N99" cm="1">
        <f t="array" ref="N99">_xlfn.XLOOKUP(G99,products!$A$1:A146,products!$D$1:D146,,0)</f>
        <v>0.5</v>
      </c>
      <c r="O99" s="3" cm="1">
        <f t="array" ref="O99">_xlfn.XLOOKUP(G99,products!$A$1:A146,products!$E$1:E146,,0)</f>
        <v>6.75</v>
      </c>
      <c r="P99" s="3">
        <f xml:space="preserve"> Orders[[#This Row],[Unit Price]]*Orders[[#This Row],[Quantity]]</f>
        <v>13.5</v>
      </c>
      <c r="Q99" t="str">
        <f>_xlfn.XLOOKUP(orders!F99,customers!A98:A1098,customers!I98:I1098,,0)</f>
        <v>No</v>
      </c>
    </row>
    <row r="100" spans="1:17" x14ac:dyDescent="0.25">
      <c r="A100" s="2" t="s">
        <v>262</v>
      </c>
      <c r="B100" s="7">
        <v>44394</v>
      </c>
      <c r="C100" s="2">
        <f>MONTH(Orders[[#This Row],[Order Date]])</f>
        <v>7</v>
      </c>
      <c r="D100" s="2">
        <f>DAY(Orders[[#This Row],[Order Date]])</f>
        <v>17</v>
      </c>
      <c r="E100" s="2">
        <f>YEAR(Orders[[#This Row],[Order Date]])</f>
        <v>2021</v>
      </c>
      <c r="F100" s="2" t="s">
        <v>263</v>
      </c>
      <c r="G100" t="s">
        <v>89</v>
      </c>
      <c r="H100" s="2">
        <v>1</v>
      </c>
      <c r="I100" s="2" t="str" cm="1">
        <f t="array" ref="I100">_xlfn.XLOOKUP(F100,customers!$A$1:A1099,customers!$B$1:B1099,,0)</f>
        <v>Ruy Cancellieri</v>
      </c>
      <c r="J100" s="2" cm="1">
        <f t="array" ref="J100">_xlfn.XLOOKUP(F100,customers!$A$1:A1099,customers!$C$1:C1099,,0)</f>
        <v>0</v>
      </c>
      <c r="K100" s="2" t="str" cm="1">
        <f t="array" ref="K100">_xlfn.XLOOKUP(F100,customers!$A$1:A1099,customers!$G$1:G1099,,0)</f>
        <v>Ireland</v>
      </c>
      <c r="L100" t="str" cm="1">
        <f t="array" ref="L100">_xlfn.XLOOKUP(G100,products!$A$1:A147,products!$B$1:B147,,0)</f>
        <v>Ara</v>
      </c>
      <c r="M100" t="str" cm="1">
        <f t="array" ref="M100">_xlfn.XLOOKUP(G100,products!$A$1:A147,products!$C$1:C147,,0)</f>
        <v>D</v>
      </c>
      <c r="N100" cm="1">
        <f t="array" ref="N100">_xlfn.XLOOKUP(G100,products!$A$1:A147,products!$D$1:D147,,0)</f>
        <v>0.2</v>
      </c>
      <c r="O100" s="3" cm="1">
        <f t="array" ref="O100">_xlfn.XLOOKUP(G100,products!$A$1:A147,products!$E$1:E147,,0)</f>
        <v>2.9849999999999999</v>
      </c>
      <c r="P100" s="3">
        <f xml:space="preserve"> Orders[[#This Row],[Unit Price]]*Orders[[#This Row],[Quantity]]</f>
        <v>2.9849999999999999</v>
      </c>
      <c r="Q100" t="str">
        <f>_xlfn.XLOOKUP(orders!F100,customers!A99:A1099,customers!I99:I1099,,0)</f>
        <v>No</v>
      </c>
    </row>
    <row r="101" spans="1:17" x14ac:dyDescent="0.25">
      <c r="A101" s="2" t="s">
        <v>264</v>
      </c>
      <c r="B101" s="7">
        <v>44139</v>
      </c>
      <c r="C101" s="2">
        <f>MONTH(Orders[[#This Row],[Order Date]])</f>
        <v>11</v>
      </c>
      <c r="D101" s="2">
        <f>DAY(Orders[[#This Row],[Order Date]])</f>
        <v>4</v>
      </c>
      <c r="E101" s="2">
        <f>YEAR(Orders[[#This Row],[Order Date]])</f>
        <v>2020</v>
      </c>
      <c r="F101" s="2" t="s">
        <v>265</v>
      </c>
      <c r="G101" t="s">
        <v>112</v>
      </c>
      <c r="H101" s="2">
        <v>3</v>
      </c>
      <c r="I101" s="2" t="str" cm="1">
        <f t="array" ref="I101">_xlfn.XLOOKUP(F101,customers!$A$1:A1100,customers!$B$1:B1100,,0)</f>
        <v>Aube Follett</v>
      </c>
      <c r="J101" s="2" cm="1">
        <f t="array" ref="J101">_xlfn.XLOOKUP(F101,customers!$A$1:A1100,customers!$C$1:C1100,,0)</f>
        <v>0</v>
      </c>
      <c r="K101" s="2" t="str" cm="1">
        <f t="array" ref="K101">_xlfn.XLOOKUP(F101,customers!$A$1:A1100,customers!$G$1:G1100,,0)</f>
        <v>United States</v>
      </c>
      <c r="L101" t="str" cm="1">
        <f t="array" ref="L101">_xlfn.XLOOKUP(G101,products!$A$1:A148,products!$B$1:B148,,0)</f>
        <v>Lib</v>
      </c>
      <c r="M101" t="str" cm="1">
        <f t="array" ref="M101">_xlfn.XLOOKUP(G101,products!$A$1:A148,products!$C$1:C148,,0)</f>
        <v>M</v>
      </c>
      <c r="N101" cm="1">
        <f t="array" ref="N101">_xlfn.XLOOKUP(G101,products!$A$1:A148,products!$D$1:D148,,0)</f>
        <v>0.2</v>
      </c>
      <c r="O101" s="3" cm="1">
        <f t="array" ref="O101">_xlfn.XLOOKUP(G101,products!$A$1:A148,products!$E$1:E148,,0)</f>
        <v>4.3650000000000002</v>
      </c>
      <c r="P101" s="3">
        <f xml:space="preserve"> Orders[[#This Row],[Unit Price]]*Orders[[#This Row],[Quantity]]</f>
        <v>13.095000000000001</v>
      </c>
      <c r="Q101" t="str">
        <f>_xlfn.XLOOKUP(orders!F101,customers!A100:A1100,customers!I100:I1100,,0)</f>
        <v>Yes</v>
      </c>
    </row>
    <row r="102" spans="1:17" x14ac:dyDescent="0.25">
      <c r="A102" s="2" t="s">
        <v>266</v>
      </c>
      <c r="B102" s="7">
        <v>44291</v>
      </c>
      <c r="C102" s="2">
        <f>MONTH(Orders[[#This Row],[Order Date]])</f>
        <v>4</v>
      </c>
      <c r="D102" s="2">
        <f>DAY(Orders[[#This Row],[Order Date]])</f>
        <v>5</v>
      </c>
      <c r="E102" s="2">
        <f>YEAR(Orders[[#This Row],[Order Date]])</f>
        <v>2021</v>
      </c>
      <c r="F102" s="2" t="s">
        <v>267</v>
      </c>
      <c r="G102" t="s">
        <v>150</v>
      </c>
      <c r="H102" s="2">
        <v>2</v>
      </c>
      <c r="I102" s="2" t="str" cm="1">
        <f t="array" ref="I102">_xlfn.XLOOKUP(F102,customers!$A$1:A1101,customers!$B$1:B1101,,0)</f>
        <v>Rudiger Di Bartolomeo</v>
      </c>
      <c r="J102" s="2" cm="1">
        <f t="array" ref="J102">_xlfn.XLOOKUP(F102,customers!$A$1:A1101,customers!$C$1:C1101,,0)</f>
        <v>0</v>
      </c>
      <c r="K102" s="2" t="str" cm="1">
        <f t="array" ref="K102">_xlfn.XLOOKUP(F102,customers!$A$1:A1101,customers!$G$1:G1101,,0)</f>
        <v>United States</v>
      </c>
      <c r="L102" t="str" cm="1">
        <f t="array" ref="L102">_xlfn.XLOOKUP(G102,products!$A$1:A149,products!$B$1:B149,,0)</f>
        <v>Ara</v>
      </c>
      <c r="M102" t="str" cm="1">
        <f t="array" ref="M102">_xlfn.XLOOKUP(G102,products!$A$1:A149,products!$C$1:C149,,0)</f>
        <v>L</v>
      </c>
      <c r="N102" cm="1">
        <f t="array" ref="N102">_xlfn.XLOOKUP(G102,products!$A$1:A149,products!$D$1:D149,,0)</f>
        <v>0.2</v>
      </c>
      <c r="O102" s="3" cm="1">
        <f t="array" ref="O102">_xlfn.XLOOKUP(G102,products!$A$1:A149,products!$E$1:E149,,0)</f>
        <v>3.8849999999999998</v>
      </c>
      <c r="P102" s="3">
        <f xml:space="preserve"> Orders[[#This Row],[Unit Price]]*Orders[[#This Row],[Quantity]]</f>
        <v>7.77</v>
      </c>
      <c r="Q102" t="str">
        <f>_xlfn.XLOOKUP(orders!F102,customers!A101:A1101,customers!I101:I1101,,0)</f>
        <v>Yes</v>
      </c>
    </row>
    <row r="103" spans="1:17" x14ac:dyDescent="0.25">
      <c r="A103" s="2" t="s">
        <v>268</v>
      </c>
      <c r="B103" s="7">
        <v>43891</v>
      </c>
      <c r="C103" s="2">
        <f>MONTH(Orders[[#This Row],[Order Date]])</f>
        <v>3</v>
      </c>
      <c r="D103" s="2">
        <f>DAY(Orders[[#This Row],[Order Date]])</f>
        <v>1</v>
      </c>
      <c r="E103" s="2">
        <f>YEAR(Orders[[#This Row],[Order Date]])</f>
        <v>2020</v>
      </c>
      <c r="F103" s="2" t="s">
        <v>269</v>
      </c>
      <c r="G103" t="s">
        <v>144</v>
      </c>
      <c r="H103" s="2">
        <v>5</v>
      </c>
      <c r="I103" s="2" t="str" cm="1">
        <f t="array" ref="I103">_xlfn.XLOOKUP(F103,customers!$A$1:A1102,customers!$B$1:B1102,,0)</f>
        <v>Nickey Youles</v>
      </c>
      <c r="J103" s="2" t="str" cm="1">
        <f t="array" ref="J103">_xlfn.XLOOKUP(F103,customers!$A$1:A1102,customers!$C$1:C1102,,0)</f>
        <v>nyoules2t@reference.com</v>
      </c>
      <c r="K103" s="2" t="str" cm="1">
        <f t="array" ref="K103">_xlfn.XLOOKUP(F103,customers!$A$1:A1102,customers!$G$1:G1102,,0)</f>
        <v>Ireland</v>
      </c>
      <c r="L103" t="str" cm="1">
        <f t="array" ref="L103">_xlfn.XLOOKUP(G103,products!$A$1:A150,products!$B$1:B150,,0)</f>
        <v>Lib</v>
      </c>
      <c r="M103" t="str" cm="1">
        <f t="array" ref="M103">_xlfn.XLOOKUP(G103,products!$A$1:A150,products!$C$1:C150,,0)</f>
        <v>D</v>
      </c>
      <c r="N103" cm="1">
        <f t="array" ref="N103">_xlfn.XLOOKUP(G103,products!$A$1:A150,products!$D$1:D150,,0)</f>
        <v>2.5</v>
      </c>
      <c r="O103" s="3" cm="1">
        <f t="array" ref="O103">_xlfn.XLOOKUP(G103,products!$A$1:A150,products!$E$1:E150,,0)</f>
        <v>29.784999999999997</v>
      </c>
      <c r="P103" s="3">
        <f xml:space="preserve"> Orders[[#This Row],[Unit Price]]*Orders[[#This Row],[Quantity]]</f>
        <v>148.92499999999998</v>
      </c>
      <c r="Q103" t="str">
        <f>_xlfn.XLOOKUP(orders!F103,customers!A102:A1102,customers!I102:I1102,,0)</f>
        <v>Yes</v>
      </c>
    </row>
    <row r="104" spans="1:17" x14ac:dyDescent="0.25">
      <c r="A104" s="2" t="s">
        <v>270</v>
      </c>
      <c r="B104" s="7">
        <v>44488</v>
      </c>
      <c r="C104" s="2">
        <f>MONTH(Orders[[#This Row],[Order Date]])</f>
        <v>10</v>
      </c>
      <c r="D104" s="2">
        <f>DAY(Orders[[#This Row],[Order Date]])</f>
        <v>19</v>
      </c>
      <c r="E104" s="2">
        <f>YEAR(Orders[[#This Row],[Order Date]])</f>
        <v>2021</v>
      </c>
      <c r="F104" s="2" t="s">
        <v>271</v>
      </c>
      <c r="G104" t="s">
        <v>48</v>
      </c>
      <c r="H104" s="2">
        <v>3</v>
      </c>
      <c r="I104" s="2" t="str" cm="1">
        <f t="array" ref="I104">_xlfn.XLOOKUP(F104,customers!$A$1:A1103,customers!$B$1:B1103,,0)</f>
        <v>Dyanna Aizikovitz</v>
      </c>
      <c r="J104" s="2" t="str" cm="1">
        <f t="array" ref="J104">_xlfn.XLOOKUP(F104,customers!$A$1:A1103,customers!$C$1:C1103,,0)</f>
        <v>daizikovitz2u@answers.com</v>
      </c>
      <c r="K104" s="2" t="str" cm="1">
        <f t="array" ref="K104">_xlfn.XLOOKUP(F104,customers!$A$1:A1103,customers!$G$1:G1103,,0)</f>
        <v>Ireland</v>
      </c>
      <c r="L104" t="str" cm="1">
        <f t="array" ref="L104">_xlfn.XLOOKUP(G104,products!$A$1:A151,products!$B$1:B151,,0)</f>
        <v>Lib</v>
      </c>
      <c r="M104" t="str" cm="1">
        <f t="array" ref="M104">_xlfn.XLOOKUP(G104,products!$A$1:A151,products!$C$1:C151,,0)</f>
        <v>D</v>
      </c>
      <c r="N104" cm="1">
        <f t="array" ref="N104">_xlfn.XLOOKUP(G104,products!$A$1:A151,products!$D$1:D151,,0)</f>
        <v>1</v>
      </c>
      <c r="O104" s="3" cm="1">
        <f t="array" ref="O104">_xlfn.XLOOKUP(G104,products!$A$1:A151,products!$E$1:E151,,0)</f>
        <v>12.95</v>
      </c>
      <c r="P104" s="3">
        <f xml:space="preserve"> Orders[[#This Row],[Unit Price]]*Orders[[#This Row],[Quantity]]</f>
        <v>38.849999999999994</v>
      </c>
      <c r="Q104" t="str">
        <f>_xlfn.XLOOKUP(orders!F104,customers!A103:A1103,customers!I103:I1103,,0)</f>
        <v>Yes</v>
      </c>
    </row>
    <row r="105" spans="1:17" x14ac:dyDescent="0.25">
      <c r="A105" s="2" t="s">
        <v>272</v>
      </c>
      <c r="B105" s="7">
        <v>44750</v>
      </c>
      <c r="C105" s="2">
        <f>MONTH(Orders[[#This Row],[Order Date]])</f>
        <v>7</v>
      </c>
      <c r="D105" s="2">
        <f>DAY(Orders[[#This Row],[Order Date]])</f>
        <v>8</v>
      </c>
      <c r="E105" s="2">
        <f>YEAR(Orders[[#This Row],[Order Date]])</f>
        <v>2022</v>
      </c>
      <c r="F105" s="2" t="s">
        <v>273</v>
      </c>
      <c r="G105" t="s">
        <v>197</v>
      </c>
      <c r="H105" s="2">
        <v>4</v>
      </c>
      <c r="I105" s="2" t="str" cm="1">
        <f t="array" ref="I105">_xlfn.XLOOKUP(F105,customers!$A$1:A1104,customers!$B$1:B1104,,0)</f>
        <v>Bram Revel</v>
      </c>
      <c r="J105" s="2" t="str" cm="1">
        <f t="array" ref="J105">_xlfn.XLOOKUP(F105,customers!$A$1:A1104,customers!$C$1:C1104,,0)</f>
        <v>brevel2v@fastcompany.com</v>
      </c>
      <c r="K105" s="2" t="str" cm="1">
        <f t="array" ref="K105">_xlfn.XLOOKUP(F105,customers!$A$1:A1104,customers!$G$1:G1104,,0)</f>
        <v>United States</v>
      </c>
      <c r="L105" t="str" cm="1">
        <f t="array" ref="L105">_xlfn.XLOOKUP(G105,products!$A$1:A152,products!$B$1:B152,,0)</f>
        <v>Rob</v>
      </c>
      <c r="M105" t="str" cm="1">
        <f t="array" ref="M105">_xlfn.XLOOKUP(G105,products!$A$1:A152,products!$C$1:C152,,0)</f>
        <v>M</v>
      </c>
      <c r="N105" cm="1">
        <f t="array" ref="N105">_xlfn.XLOOKUP(G105,products!$A$1:A152,products!$D$1:D152,,0)</f>
        <v>0.2</v>
      </c>
      <c r="O105" s="3" cm="1">
        <f t="array" ref="O105">_xlfn.XLOOKUP(G105,products!$A$1:A152,products!$E$1:E152,,0)</f>
        <v>2.9849999999999999</v>
      </c>
      <c r="P105" s="3">
        <f xml:space="preserve"> Orders[[#This Row],[Unit Price]]*Orders[[#This Row],[Quantity]]</f>
        <v>11.94</v>
      </c>
      <c r="Q105" t="str">
        <f>_xlfn.XLOOKUP(orders!F105,customers!A104:A1104,customers!I104:I1104,,0)</f>
        <v>No</v>
      </c>
    </row>
    <row r="106" spans="1:17" x14ac:dyDescent="0.25">
      <c r="A106" s="2" t="s">
        <v>274</v>
      </c>
      <c r="B106" s="7">
        <v>43694</v>
      </c>
      <c r="C106" s="2">
        <f>MONTH(Orders[[#This Row],[Order Date]])</f>
        <v>8</v>
      </c>
      <c r="D106" s="2">
        <f>DAY(Orders[[#This Row],[Order Date]])</f>
        <v>17</v>
      </c>
      <c r="E106" s="2">
        <f>YEAR(Orders[[#This Row],[Order Date]])</f>
        <v>2019</v>
      </c>
      <c r="F106" s="2" t="s">
        <v>275</v>
      </c>
      <c r="G106" t="s">
        <v>131</v>
      </c>
      <c r="H106" s="2">
        <v>6</v>
      </c>
      <c r="I106" s="2" t="str" cm="1">
        <f t="array" ref="I106">_xlfn.XLOOKUP(F106,customers!$A$1:A1105,customers!$B$1:B1105,,0)</f>
        <v>Emiline Priddis</v>
      </c>
      <c r="J106" s="2" t="str" cm="1">
        <f t="array" ref="J106">_xlfn.XLOOKUP(F106,customers!$A$1:A1105,customers!$C$1:C1105,,0)</f>
        <v>epriddis2w@nationalgeographic.com</v>
      </c>
      <c r="K106" s="2" t="str" cm="1">
        <f t="array" ref="K106">_xlfn.XLOOKUP(F106,customers!$A$1:A1105,customers!$G$1:G1105,,0)</f>
        <v>United States</v>
      </c>
      <c r="L106" t="str" cm="1">
        <f t="array" ref="L106">_xlfn.XLOOKUP(G106,products!$A$1:A153,products!$B$1:B153,,0)</f>
        <v>Lib</v>
      </c>
      <c r="M106" t="str" cm="1">
        <f t="array" ref="M106">_xlfn.XLOOKUP(G106,products!$A$1:A153,products!$C$1:C153,,0)</f>
        <v>M</v>
      </c>
      <c r="N106" cm="1">
        <f t="array" ref="N106">_xlfn.XLOOKUP(G106,products!$A$1:A153,products!$D$1:D153,,0)</f>
        <v>1</v>
      </c>
      <c r="O106" s="3" cm="1">
        <f t="array" ref="O106">_xlfn.XLOOKUP(G106,products!$A$1:A153,products!$E$1:E153,,0)</f>
        <v>14.55</v>
      </c>
      <c r="P106" s="3">
        <f xml:space="preserve"> Orders[[#This Row],[Unit Price]]*Orders[[#This Row],[Quantity]]</f>
        <v>87.300000000000011</v>
      </c>
      <c r="Q106" t="str">
        <f>_xlfn.XLOOKUP(orders!F106,customers!A105:A1105,customers!I105:I1105,,0)</f>
        <v>No</v>
      </c>
    </row>
    <row r="107" spans="1:17" x14ac:dyDescent="0.25">
      <c r="A107" s="2" t="s">
        <v>276</v>
      </c>
      <c r="B107" s="7">
        <v>43982</v>
      </c>
      <c r="C107" s="2">
        <f>MONTH(Orders[[#This Row],[Order Date]])</f>
        <v>5</v>
      </c>
      <c r="D107" s="2">
        <f>DAY(Orders[[#This Row],[Order Date]])</f>
        <v>31</v>
      </c>
      <c r="E107" s="2">
        <f>YEAR(Orders[[#This Row],[Order Date]])</f>
        <v>2020</v>
      </c>
      <c r="F107" s="2" t="s">
        <v>277</v>
      </c>
      <c r="G107" t="s">
        <v>102</v>
      </c>
      <c r="H107" s="2">
        <v>6</v>
      </c>
      <c r="I107" s="2" t="str" cm="1">
        <f t="array" ref="I107">_xlfn.XLOOKUP(F107,customers!$A$1:A1106,customers!$B$1:B1106,,0)</f>
        <v>Queenie Veel</v>
      </c>
      <c r="J107" s="2" t="str" cm="1">
        <f t="array" ref="J107">_xlfn.XLOOKUP(F107,customers!$A$1:A1106,customers!$C$1:C1106,,0)</f>
        <v>qveel2x@jugem.jp</v>
      </c>
      <c r="K107" s="2" t="str" cm="1">
        <f t="array" ref="K107">_xlfn.XLOOKUP(F107,customers!$A$1:A1106,customers!$G$1:G1106,,0)</f>
        <v>United States</v>
      </c>
      <c r="L107" t="str" cm="1">
        <f t="array" ref="L107">_xlfn.XLOOKUP(G107,products!$A$1:A154,products!$B$1:B154,,0)</f>
        <v>Ara</v>
      </c>
      <c r="M107" t="str" cm="1">
        <f t="array" ref="M107">_xlfn.XLOOKUP(G107,products!$A$1:A154,products!$C$1:C154,,0)</f>
        <v>M</v>
      </c>
      <c r="N107" cm="1">
        <f t="array" ref="N107">_xlfn.XLOOKUP(G107,products!$A$1:A154,products!$D$1:D154,,0)</f>
        <v>0.5</v>
      </c>
      <c r="O107" s="3" cm="1">
        <f t="array" ref="O107">_xlfn.XLOOKUP(G107,products!$A$1:A154,products!$E$1:E154,,0)</f>
        <v>6.75</v>
      </c>
      <c r="P107" s="3">
        <f xml:space="preserve"> Orders[[#This Row],[Unit Price]]*Orders[[#This Row],[Quantity]]</f>
        <v>40.5</v>
      </c>
      <c r="Q107" t="str">
        <f>_xlfn.XLOOKUP(orders!F107,customers!A106:A1106,customers!I106:I1106,,0)</f>
        <v>Yes</v>
      </c>
    </row>
    <row r="108" spans="1:17" x14ac:dyDescent="0.25">
      <c r="A108" s="2" t="s">
        <v>278</v>
      </c>
      <c r="B108" s="7">
        <v>43956</v>
      </c>
      <c r="C108" s="2">
        <f>MONTH(Orders[[#This Row],[Order Date]])</f>
        <v>5</v>
      </c>
      <c r="D108" s="2">
        <f>DAY(Orders[[#This Row],[Order Date]])</f>
        <v>5</v>
      </c>
      <c r="E108" s="2">
        <f>YEAR(Orders[[#This Row],[Order Date]])</f>
        <v>2020</v>
      </c>
      <c r="F108" s="2" t="s">
        <v>279</v>
      </c>
      <c r="G108" t="s">
        <v>280</v>
      </c>
      <c r="H108" s="2">
        <v>2</v>
      </c>
      <c r="I108" s="2" t="str" cm="1">
        <f t="array" ref="I108">_xlfn.XLOOKUP(F108,customers!$A$1:A1107,customers!$B$1:B1107,,0)</f>
        <v>Lind Conyers</v>
      </c>
      <c r="J108" s="2" t="str" cm="1">
        <f t="array" ref="J108">_xlfn.XLOOKUP(F108,customers!$A$1:A1107,customers!$C$1:C1107,,0)</f>
        <v>lconyers2y@twitter.com</v>
      </c>
      <c r="K108" s="2" t="str" cm="1">
        <f t="array" ref="K108">_xlfn.XLOOKUP(F108,customers!$A$1:A1107,customers!$G$1:G1107,,0)</f>
        <v>United States</v>
      </c>
      <c r="L108" t="str" cm="1">
        <f t="array" ref="L108">_xlfn.XLOOKUP(G108,products!$A$1:A155,products!$B$1:B155,,0)</f>
        <v>Exc</v>
      </c>
      <c r="M108" t="str" cm="1">
        <f t="array" ref="M108">_xlfn.XLOOKUP(G108,products!$A$1:A155,products!$C$1:C155,,0)</f>
        <v>D</v>
      </c>
      <c r="N108" cm="1">
        <f t="array" ref="N108">_xlfn.XLOOKUP(G108,products!$A$1:A155,products!$D$1:D155,,0)</f>
        <v>1</v>
      </c>
      <c r="O108" s="3" cm="1">
        <f t="array" ref="O108">_xlfn.XLOOKUP(G108,products!$A$1:A155,products!$E$1:E155,,0)</f>
        <v>12.15</v>
      </c>
      <c r="P108" s="3">
        <f xml:space="preserve"> Orders[[#This Row],[Unit Price]]*Orders[[#This Row],[Quantity]]</f>
        <v>24.3</v>
      </c>
      <c r="Q108" t="str">
        <f>_xlfn.XLOOKUP(orders!F108,customers!A107:A1107,customers!I107:I1107,,0)</f>
        <v>No</v>
      </c>
    </row>
    <row r="109" spans="1:17" x14ac:dyDescent="0.25">
      <c r="A109" s="2" t="s">
        <v>281</v>
      </c>
      <c r="B109" s="7">
        <v>43569</v>
      </c>
      <c r="C109" s="2">
        <f>MONTH(Orders[[#This Row],[Order Date]])</f>
        <v>4</v>
      </c>
      <c r="D109" s="2">
        <f>DAY(Orders[[#This Row],[Order Date]])</f>
        <v>14</v>
      </c>
      <c r="E109" s="2">
        <f>YEAR(Orders[[#This Row],[Order Date]])</f>
        <v>2019</v>
      </c>
      <c r="F109" s="2" t="s">
        <v>282</v>
      </c>
      <c r="G109" t="s">
        <v>57</v>
      </c>
      <c r="H109" s="2">
        <v>3</v>
      </c>
      <c r="I109" s="2" t="str" cm="1">
        <f t="array" ref="I109">_xlfn.XLOOKUP(F109,customers!$A$1:A1108,customers!$B$1:B1108,,0)</f>
        <v>Pen Wye</v>
      </c>
      <c r="J109" s="2" t="str" cm="1">
        <f t="array" ref="J109">_xlfn.XLOOKUP(F109,customers!$A$1:A1108,customers!$C$1:C1108,,0)</f>
        <v>pwye2z@dagondesign.com</v>
      </c>
      <c r="K109" s="2" t="str" cm="1">
        <f t="array" ref="K109">_xlfn.XLOOKUP(F109,customers!$A$1:A1108,customers!$G$1:G1108,,0)</f>
        <v>United States</v>
      </c>
      <c r="L109" t="str" cm="1">
        <f t="array" ref="L109">_xlfn.XLOOKUP(G109,products!$A$1:A156,products!$B$1:B156,,0)</f>
        <v>Rob</v>
      </c>
      <c r="M109" t="str" cm="1">
        <f t="array" ref="M109">_xlfn.XLOOKUP(G109,products!$A$1:A156,products!$C$1:C156,,0)</f>
        <v>M</v>
      </c>
      <c r="N109" cm="1">
        <f t="array" ref="N109">_xlfn.XLOOKUP(G109,products!$A$1:A156,products!$D$1:D156,,0)</f>
        <v>0.5</v>
      </c>
      <c r="O109" s="3" cm="1">
        <f t="array" ref="O109">_xlfn.XLOOKUP(G109,products!$A$1:A156,products!$E$1:E156,,0)</f>
        <v>5.97</v>
      </c>
      <c r="P109" s="3">
        <f xml:space="preserve"> Orders[[#This Row],[Unit Price]]*Orders[[#This Row],[Quantity]]</f>
        <v>17.91</v>
      </c>
      <c r="Q109" t="str">
        <f>_xlfn.XLOOKUP(orders!F109,customers!A108:A1108,customers!I108:I1108,,0)</f>
        <v>Yes</v>
      </c>
    </row>
    <row r="110" spans="1:17" x14ac:dyDescent="0.25">
      <c r="A110" s="2" t="s">
        <v>283</v>
      </c>
      <c r="B110" s="7">
        <v>44041</v>
      </c>
      <c r="C110" s="2">
        <f>MONTH(Orders[[#This Row],[Order Date]])</f>
        <v>7</v>
      </c>
      <c r="D110" s="2">
        <f>DAY(Orders[[#This Row],[Order Date]])</f>
        <v>29</v>
      </c>
      <c r="E110" s="2">
        <f>YEAR(Orders[[#This Row],[Order Date]])</f>
        <v>2020</v>
      </c>
      <c r="F110" s="2" t="s">
        <v>284</v>
      </c>
      <c r="G110" t="s">
        <v>102</v>
      </c>
      <c r="H110" s="2">
        <v>4</v>
      </c>
      <c r="I110" s="2" t="str" cm="1">
        <f t="array" ref="I110">_xlfn.XLOOKUP(F110,customers!$A$1:A1109,customers!$B$1:B1109,,0)</f>
        <v>Isahella Hagland</v>
      </c>
      <c r="J110" s="2" cm="1">
        <f t="array" ref="J110">_xlfn.XLOOKUP(F110,customers!$A$1:A1109,customers!$C$1:C1109,,0)</f>
        <v>0</v>
      </c>
      <c r="K110" s="2" t="str" cm="1">
        <f t="array" ref="K110">_xlfn.XLOOKUP(F110,customers!$A$1:A1109,customers!$G$1:G1109,,0)</f>
        <v>United States</v>
      </c>
      <c r="L110" t="str" cm="1">
        <f t="array" ref="L110">_xlfn.XLOOKUP(G110,products!$A$1:A157,products!$B$1:B157,,0)</f>
        <v>Ara</v>
      </c>
      <c r="M110" t="str" cm="1">
        <f t="array" ref="M110">_xlfn.XLOOKUP(G110,products!$A$1:A157,products!$C$1:C157,,0)</f>
        <v>M</v>
      </c>
      <c r="N110" cm="1">
        <f t="array" ref="N110">_xlfn.XLOOKUP(G110,products!$A$1:A157,products!$D$1:D157,,0)</f>
        <v>0.5</v>
      </c>
      <c r="O110" s="3" cm="1">
        <f t="array" ref="O110">_xlfn.XLOOKUP(G110,products!$A$1:A157,products!$E$1:E157,,0)</f>
        <v>6.75</v>
      </c>
      <c r="P110" s="3">
        <f xml:space="preserve"> Orders[[#This Row],[Unit Price]]*Orders[[#This Row],[Quantity]]</f>
        <v>27</v>
      </c>
      <c r="Q110" t="str">
        <f>_xlfn.XLOOKUP(orders!F110,customers!A109:A1109,customers!I109:I1109,,0)</f>
        <v>No</v>
      </c>
    </row>
    <row r="111" spans="1:17" x14ac:dyDescent="0.25">
      <c r="A111" s="2" t="s">
        <v>285</v>
      </c>
      <c r="B111" s="7">
        <v>43811</v>
      </c>
      <c r="C111" s="2">
        <f>MONTH(Orders[[#This Row],[Order Date]])</f>
        <v>12</v>
      </c>
      <c r="D111" s="2">
        <f>DAY(Orders[[#This Row],[Order Date]])</f>
        <v>12</v>
      </c>
      <c r="E111" s="2">
        <f>YEAR(Orders[[#This Row],[Order Date]])</f>
        <v>2019</v>
      </c>
      <c r="F111" s="2" t="s">
        <v>286</v>
      </c>
      <c r="G111" t="s">
        <v>158</v>
      </c>
      <c r="H111" s="2">
        <v>1</v>
      </c>
      <c r="I111" s="2" t="str" cm="1">
        <f t="array" ref="I111">_xlfn.XLOOKUP(F111,customers!$A$1:A1110,customers!$B$1:B1110,,0)</f>
        <v>Terry Sheryn</v>
      </c>
      <c r="J111" s="2" t="str" cm="1">
        <f t="array" ref="J111">_xlfn.XLOOKUP(F111,customers!$A$1:A1110,customers!$C$1:C1110,,0)</f>
        <v>tsheryn31@mtv.com</v>
      </c>
      <c r="K111" s="2" t="str" cm="1">
        <f t="array" ref="K111">_xlfn.XLOOKUP(F111,customers!$A$1:A1110,customers!$G$1:G1110,,0)</f>
        <v>United States</v>
      </c>
      <c r="L111" t="str" cm="1">
        <f t="array" ref="L111">_xlfn.XLOOKUP(G111,products!$A$1:A158,products!$B$1:B158,,0)</f>
        <v>Lib</v>
      </c>
      <c r="M111" t="str" cm="1">
        <f t="array" ref="M111">_xlfn.XLOOKUP(G111,products!$A$1:A158,products!$C$1:C158,,0)</f>
        <v>D</v>
      </c>
      <c r="N111" cm="1">
        <f t="array" ref="N111">_xlfn.XLOOKUP(G111,products!$A$1:A158,products!$D$1:D158,,0)</f>
        <v>0.5</v>
      </c>
      <c r="O111" s="3" cm="1">
        <f t="array" ref="O111">_xlfn.XLOOKUP(G111,products!$A$1:A158,products!$E$1:E158,,0)</f>
        <v>7.77</v>
      </c>
      <c r="P111" s="3">
        <f xml:space="preserve"> Orders[[#This Row],[Unit Price]]*Orders[[#This Row],[Quantity]]</f>
        <v>7.77</v>
      </c>
      <c r="Q111" t="str">
        <f>_xlfn.XLOOKUP(orders!F111,customers!A110:A1110,customers!I110:I1110,,0)</f>
        <v>Yes</v>
      </c>
    </row>
    <row r="112" spans="1:17" x14ac:dyDescent="0.25">
      <c r="A112" s="2" t="s">
        <v>287</v>
      </c>
      <c r="B112" s="7">
        <v>44727</v>
      </c>
      <c r="C112" s="2">
        <f>MONTH(Orders[[#This Row],[Order Date]])</f>
        <v>6</v>
      </c>
      <c r="D112" s="2">
        <f>DAY(Orders[[#This Row],[Order Date]])</f>
        <v>15</v>
      </c>
      <c r="E112" s="2">
        <f>YEAR(Orders[[#This Row],[Order Date]])</f>
        <v>2022</v>
      </c>
      <c r="F112" s="2" t="s">
        <v>288</v>
      </c>
      <c r="G112" t="s">
        <v>289</v>
      </c>
      <c r="H112" s="2">
        <v>3</v>
      </c>
      <c r="I112" s="2" t="str" cm="1">
        <f t="array" ref="I112">_xlfn.XLOOKUP(F112,customers!$A$1:A1111,customers!$B$1:B1111,,0)</f>
        <v>Marie-jeanne Redgrave</v>
      </c>
      <c r="J112" s="2" t="str" cm="1">
        <f t="array" ref="J112">_xlfn.XLOOKUP(F112,customers!$A$1:A1111,customers!$C$1:C1111,,0)</f>
        <v>mredgrave32@cargocollective.com</v>
      </c>
      <c r="K112" s="2" t="str" cm="1">
        <f t="array" ref="K112">_xlfn.XLOOKUP(F112,customers!$A$1:A1111,customers!$G$1:G1111,,0)</f>
        <v>United States</v>
      </c>
      <c r="L112" t="str" cm="1">
        <f t="array" ref="L112">_xlfn.XLOOKUP(G112,products!$A$1:A159,products!$B$1:B159,,0)</f>
        <v>Exc</v>
      </c>
      <c r="M112" t="str" cm="1">
        <f t="array" ref="M112">_xlfn.XLOOKUP(G112,products!$A$1:A159,products!$C$1:C159,,0)</f>
        <v>L</v>
      </c>
      <c r="N112" cm="1">
        <f t="array" ref="N112">_xlfn.XLOOKUP(G112,products!$A$1:A159,products!$D$1:D159,,0)</f>
        <v>0.2</v>
      </c>
      <c r="O112" s="3" cm="1">
        <f t="array" ref="O112">_xlfn.XLOOKUP(G112,products!$A$1:A159,products!$E$1:E159,,0)</f>
        <v>4.4550000000000001</v>
      </c>
      <c r="P112" s="3">
        <f xml:space="preserve"> Orders[[#This Row],[Unit Price]]*Orders[[#This Row],[Quantity]]</f>
        <v>13.365</v>
      </c>
      <c r="Q112" t="str">
        <f>_xlfn.XLOOKUP(orders!F112,customers!A111:A1111,customers!I111:I1111,,0)</f>
        <v>Yes</v>
      </c>
    </row>
    <row r="113" spans="1:17" x14ac:dyDescent="0.25">
      <c r="A113" s="2" t="s">
        <v>290</v>
      </c>
      <c r="B113" s="7">
        <v>43642</v>
      </c>
      <c r="C113" s="2">
        <f>MONTH(Orders[[#This Row],[Order Date]])</f>
        <v>6</v>
      </c>
      <c r="D113" s="2">
        <f>DAY(Orders[[#This Row],[Order Date]])</f>
        <v>26</v>
      </c>
      <c r="E113" s="2">
        <f>YEAR(Orders[[#This Row],[Order Date]])</f>
        <v>2019</v>
      </c>
      <c r="F113" s="2" t="s">
        <v>291</v>
      </c>
      <c r="G113" t="s">
        <v>181</v>
      </c>
      <c r="H113" s="2">
        <v>5</v>
      </c>
      <c r="I113" s="2" t="str" cm="1">
        <f t="array" ref="I113">_xlfn.XLOOKUP(F113,customers!$A$1:A1112,customers!$B$1:B1112,,0)</f>
        <v>Betty Fominov</v>
      </c>
      <c r="J113" s="2" t="str" cm="1">
        <f t="array" ref="J113">_xlfn.XLOOKUP(F113,customers!$A$1:A1112,customers!$C$1:C1112,,0)</f>
        <v>bfominov33@yale.edu</v>
      </c>
      <c r="K113" s="2" t="str" cm="1">
        <f t="array" ref="K113">_xlfn.XLOOKUP(F113,customers!$A$1:A1112,customers!$G$1:G1112,,0)</f>
        <v>United States</v>
      </c>
      <c r="L113" t="str" cm="1">
        <f t="array" ref="L113">_xlfn.XLOOKUP(G113,products!$A$1:A160,products!$B$1:B160,,0)</f>
        <v>Rob</v>
      </c>
      <c r="M113" t="str" cm="1">
        <f t="array" ref="M113">_xlfn.XLOOKUP(G113,products!$A$1:A160,products!$C$1:C160,,0)</f>
        <v>D</v>
      </c>
      <c r="N113" cm="1">
        <f t="array" ref="N113">_xlfn.XLOOKUP(G113,products!$A$1:A160,products!$D$1:D160,,0)</f>
        <v>0.5</v>
      </c>
      <c r="O113" s="3" cm="1">
        <f t="array" ref="O113">_xlfn.XLOOKUP(G113,products!$A$1:A160,products!$E$1:E160,,0)</f>
        <v>5.3699999999999992</v>
      </c>
      <c r="P113" s="3">
        <f xml:space="preserve"> Orders[[#This Row],[Unit Price]]*Orders[[#This Row],[Quantity]]</f>
        <v>26.849999999999994</v>
      </c>
      <c r="Q113" t="str">
        <f>_xlfn.XLOOKUP(orders!F113,customers!A112:A1112,customers!I112:I1112,,0)</f>
        <v>No</v>
      </c>
    </row>
    <row r="114" spans="1:17" x14ac:dyDescent="0.25">
      <c r="A114" s="2" t="s">
        <v>292</v>
      </c>
      <c r="B114" s="7">
        <v>44481</v>
      </c>
      <c r="C114" s="2">
        <f>MONTH(Orders[[#This Row],[Order Date]])</f>
        <v>10</v>
      </c>
      <c r="D114" s="2">
        <f>DAY(Orders[[#This Row],[Order Date]])</f>
        <v>12</v>
      </c>
      <c r="E114" s="2">
        <f>YEAR(Orders[[#This Row],[Order Date]])</f>
        <v>2021</v>
      </c>
      <c r="F114" s="2" t="s">
        <v>293</v>
      </c>
      <c r="G114" t="s">
        <v>96</v>
      </c>
      <c r="H114" s="2">
        <v>1</v>
      </c>
      <c r="I114" s="2" t="str" cm="1">
        <f t="array" ref="I114">_xlfn.XLOOKUP(F114,customers!$A$1:A1113,customers!$B$1:B1113,,0)</f>
        <v>Shawnee Critchlow</v>
      </c>
      <c r="J114" s="2" t="str" cm="1">
        <f t="array" ref="J114">_xlfn.XLOOKUP(F114,customers!$A$1:A1113,customers!$C$1:C1113,,0)</f>
        <v>scritchlow34@un.org</v>
      </c>
      <c r="K114" s="2" t="str" cm="1">
        <f t="array" ref="K114">_xlfn.XLOOKUP(F114,customers!$A$1:A1113,customers!$G$1:G1113,,0)</f>
        <v>United States</v>
      </c>
      <c r="L114" t="str" cm="1">
        <f t="array" ref="L114">_xlfn.XLOOKUP(G114,products!$A$1:A161,products!$B$1:B161,,0)</f>
        <v>Ara</v>
      </c>
      <c r="M114" t="str" cm="1">
        <f t="array" ref="M114">_xlfn.XLOOKUP(G114,products!$A$1:A161,products!$C$1:C161,,0)</f>
        <v>M</v>
      </c>
      <c r="N114" cm="1">
        <f t="array" ref="N114">_xlfn.XLOOKUP(G114,products!$A$1:A161,products!$D$1:D161,,0)</f>
        <v>1</v>
      </c>
      <c r="O114" s="3" cm="1">
        <f t="array" ref="O114">_xlfn.XLOOKUP(G114,products!$A$1:A161,products!$E$1:E161,,0)</f>
        <v>11.25</v>
      </c>
      <c r="P114" s="3">
        <f xml:space="preserve"> Orders[[#This Row],[Unit Price]]*Orders[[#This Row],[Quantity]]</f>
        <v>11.25</v>
      </c>
      <c r="Q114" t="str">
        <f>_xlfn.XLOOKUP(orders!F114,customers!A113:A1113,customers!I113:I1113,,0)</f>
        <v>No</v>
      </c>
    </row>
    <row r="115" spans="1:17" x14ac:dyDescent="0.25">
      <c r="A115" s="2" t="s">
        <v>294</v>
      </c>
      <c r="B115" s="7">
        <v>43556</v>
      </c>
      <c r="C115" s="2">
        <f>MONTH(Orders[[#This Row],[Order Date]])</f>
        <v>4</v>
      </c>
      <c r="D115" s="2">
        <f>DAY(Orders[[#This Row],[Order Date]])</f>
        <v>1</v>
      </c>
      <c r="E115" s="2">
        <f>YEAR(Orders[[#This Row],[Order Date]])</f>
        <v>2019</v>
      </c>
      <c r="F115" s="2" t="s">
        <v>295</v>
      </c>
      <c r="G115" t="s">
        <v>131</v>
      </c>
      <c r="H115" s="2">
        <v>1</v>
      </c>
      <c r="I115" s="2" t="str" cm="1">
        <f t="array" ref="I115">_xlfn.XLOOKUP(F115,customers!$A$1:A1114,customers!$B$1:B1114,,0)</f>
        <v>Merrel Steptow</v>
      </c>
      <c r="J115" s="2" t="str" cm="1">
        <f t="array" ref="J115">_xlfn.XLOOKUP(F115,customers!$A$1:A1114,customers!$C$1:C1114,,0)</f>
        <v>msteptow35@earthlink.net</v>
      </c>
      <c r="K115" s="2" t="str" cm="1">
        <f t="array" ref="K115">_xlfn.XLOOKUP(F115,customers!$A$1:A1114,customers!$G$1:G1114,,0)</f>
        <v>Ireland</v>
      </c>
      <c r="L115" t="str" cm="1">
        <f t="array" ref="L115">_xlfn.XLOOKUP(G115,products!$A$1:A162,products!$B$1:B162,,0)</f>
        <v>Lib</v>
      </c>
      <c r="M115" t="str" cm="1">
        <f t="array" ref="M115">_xlfn.XLOOKUP(G115,products!$A$1:A162,products!$C$1:C162,,0)</f>
        <v>M</v>
      </c>
      <c r="N115" cm="1">
        <f t="array" ref="N115">_xlfn.XLOOKUP(G115,products!$A$1:A162,products!$D$1:D162,,0)</f>
        <v>1</v>
      </c>
      <c r="O115" s="3" cm="1">
        <f t="array" ref="O115">_xlfn.XLOOKUP(G115,products!$A$1:A162,products!$E$1:E162,,0)</f>
        <v>14.55</v>
      </c>
      <c r="P115" s="3">
        <f xml:space="preserve"> Orders[[#This Row],[Unit Price]]*Orders[[#This Row],[Quantity]]</f>
        <v>14.55</v>
      </c>
      <c r="Q115" t="str">
        <f>_xlfn.XLOOKUP(orders!F115,customers!A114:A1114,customers!I114:I1114,,0)</f>
        <v>No</v>
      </c>
    </row>
    <row r="116" spans="1:17" x14ac:dyDescent="0.25">
      <c r="A116" s="2" t="s">
        <v>296</v>
      </c>
      <c r="B116" s="7">
        <v>44265</v>
      </c>
      <c r="C116" s="2">
        <f>MONTH(Orders[[#This Row],[Order Date]])</f>
        <v>3</v>
      </c>
      <c r="D116" s="2">
        <f>DAY(Orders[[#This Row],[Order Date]])</f>
        <v>10</v>
      </c>
      <c r="E116" s="2">
        <f>YEAR(Orders[[#This Row],[Order Date]])</f>
        <v>2021</v>
      </c>
      <c r="F116" s="2" t="s">
        <v>297</v>
      </c>
      <c r="G116" t="s">
        <v>217</v>
      </c>
      <c r="H116" s="2">
        <v>4</v>
      </c>
      <c r="I116" s="2" t="str" cm="1">
        <f t="array" ref="I116">_xlfn.XLOOKUP(F116,customers!$A$1:A1115,customers!$B$1:B1115,,0)</f>
        <v>Carmina Hubbuck</v>
      </c>
      <c r="J116" s="2" cm="1">
        <f t="array" ref="J116">_xlfn.XLOOKUP(F116,customers!$A$1:A1115,customers!$C$1:C1115,,0)</f>
        <v>0</v>
      </c>
      <c r="K116" s="2" t="str" cm="1">
        <f t="array" ref="K116">_xlfn.XLOOKUP(F116,customers!$A$1:A1115,customers!$G$1:G1115,,0)</f>
        <v>United States</v>
      </c>
      <c r="L116" t="str" cm="1">
        <f t="array" ref="L116">_xlfn.XLOOKUP(G116,products!$A$1:A163,products!$B$1:B163,,0)</f>
        <v>Rob</v>
      </c>
      <c r="M116" t="str" cm="1">
        <f t="array" ref="M116">_xlfn.XLOOKUP(G116,products!$A$1:A163,products!$C$1:C163,,0)</f>
        <v>L</v>
      </c>
      <c r="N116" cm="1">
        <f t="array" ref="N116">_xlfn.XLOOKUP(G116,products!$A$1:A163,products!$D$1:D163,,0)</f>
        <v>0.2</v>
      </c>
      <c r="O116" s="3" cm="1">
        <f t="array" ref="O116">_xlfn.XLOOKUP(G116,products!$A$1:A163,products!$E$1:E163,,0)</f>
        <v>3.5849999999999995</v>
      </c>
      <c r="P116" s="3">
        <f xml:space="preserve"> Orders[[#This Row],[Unit Price]]*Orders[[#This Row],[Quantity]]</f>
        <v>14.339999999999998</v>
      </c>
      <c r="Q116" t="str">
        <f>_xlfn.XLOOKUP(orders!F116,customers!A115:A1115,customers!I115:I1115,,0)</f>
        <v>No</v>
      </c>
    </row>
    <row r="117" spans="1:17" x14ac:dyDescent="0.25">
      <c r="A117" s="2" t="s">
        <v>298</v>
      </c>
      <c r="B117" s="7">
        <v>43693</v>
      </c>
      <c r="C117" s="2">
        <f>MONTH(Orders[[#This Row],[Order Date]])</f>
        <v>8</v>
      </c>
      <c r="D117" s="2">
        <f>DAY(Orders[[#This Row],[Order Date]])</f>
        <v>16</v>
      </c>
      <c r="E117" s="2">
        <f>YEAR(Orders[[#This Row],[Order Date]])</f>
        <v>2019</v>
      </c>
      <c r="F117" s="2" t="s">
        <v>299</v>
      </c>
      <c r="G117" t="s">
        <v>167</v>
      </c>
      <c r="H117" s="2">
        <v>1</v>
      </c>
      <c r="I117" s="2" t="str" cm="1">
        <f t="array" ref="I117">_xlfn.XLOOKUP(F117,customers!$A$1:A1116,customers!$B$1:B1116,,0)</f>
        <v>Ingeberg Mulliner</v>
      </c>
      <c r="J117" s="2" t="str" cm="1">
        <f t="array" ref="J117">_xlfn.XLOOKUP(F117,customers!$A$1:A1116,customers!$C$1:C1116,,0)</f>
        <v>imulliner37@pinterest.com</v>
      </c>
      <c r="K117" s="2" t="str" cm="1">
        <f t="array" ref="K117">_xlfn.XLOOKUP(F117,customers!$A$1:A1116,customers!$G$1:G1116,,0)</f>
        <v>United Kingdom</v>
      </c>
      <c r="L117" t="str" cm="1">
        <f t="array" ref="L117">_xlfn.XLOOKUP(G117,products!$A$1:A164,products!$B$1:B164,,0)</f>
        <v>Lib</v>
      </c>
      <c r="M117" t="str" cm="1">
        <f t="array" ref="M117">_xlfn.XLOOKUP(G117,products!$A$1:A164,products!$C$1:C164,,0)</f>
        <v>L</v>
      </c>
      <c r="N117" cm="1">
        <f t="array" ref="N117">_xlfn.XLOOKUP(G117,products!$A$1:A164,products!$D$1:D164,,0)</f>
        <v>1</v>
      </c>
      <c r="O117" s="3" cm="1">
        <f t="array" ref="O117">_xlfn.XLOOKUP(G117,products!$A$1:A164,products!$E$1:E164,,0)</f>
        <v>15.85</v>
      </c>
      <c r="P117" s="3">
        <f xml:space="preserve"> Orders[[#This Row],[Unit Price]]*Orders[[#This Row],[Quantity]]</f>
        <v>15.85</v>
      </c>
      <c r="Q117" t="str">
        <f>_xlfn.XLOOKUP(orders!F117,customers!A116:A1116,customers!I116:I1116,,0)</f>
        <v>No</v>
      </c>
    </row>
    <row r="118" spans="1:17" x14ac:dyDescent="0.25">
      <c r="A118" s="2" t="s">
        <v>300</v>
      </c>
      <c r="B118" s="7">
        <v>44054</v>
      </c>
      <c r="C118" s="2">
        <f>MONTH(Orders[[#This Row],[Order Date]])</f>
        <v>8</v>
      </c>
      <c r="D118" s="2">
        <f>DAY(Orders[[#This Row],[Order Date]])</f>
        <v>11</v>
      </c>
      <c r="E118" s="2">
        <f>YEAR(Orders[[#This Row],[Order Date]])</f>
        <v>2020</v>
      </c>
      <c r="F118" s="2" t="s">
        <v>301</v>
      </c>
      <c r="G118" t="s">
        <v>54</v>
      </c>
      <c r="H118" s="2">
        <v>4</v>
      </c>
      <c r="I118" s="2" t="str" cm="1">
        <f t="array" ref="I118">_xlfn.XLOOKUP(F118,customers!$A$1:A1117,customers!$B$1:B1117,,0)</f>
        <v>Geneva Standley</v>
      </c>
      <c r="J118" s="2" t="str" cm="1">
        <f t="array" ref="J118">_xlfn.XLOOKUP(F118,customers!$A$1:A1117,customers!$C$1:C1117,,0)</f>
        <v>gstandley38@dion.ne.jp</v>
      </c>
      <c r="K118" s="2" t="str" cm="1">
        <f t="array" ref="K118">_xlfn.XLOOKUP(F118,customers!$A$1:A1117,customers!$G$1:G1117,,0)</f>
        <v>Ireland</v>
      </c>
      <c r="L118" t="str" cm="1">
        <f t="array" ref="L118">_xlfn.XLOOKUP(G118,products!$A$1:A165,products!$B$1:B165,,0)</f>
        <v>Lib</v>
      </c>
      <c r="M118" t="str" cm="1">
        <f t="array" ref="M118">_xlfn.XLOOKUP(G118,products!$A$1:A165,products!$C$1:C165,,0)</f>
        <v>L</v>
      </c>
      <c r="N118" cm="1">
        <f t="array" ref="N118">_xlfn.XLOOKUP(G118,products!$A$1:A165,products!$D$1:D165,,0)</f>
        <v>0.2</v>
      </c>
      <c r="O118" s="3" cm="1">
        <f t="array" ref="O118">_xlfn.XLOOKUP(G118,products!$A$1:A165,products!$E$1:E165,,0)</f>
        <v>4.7549999999999999</v>
      </c>
      <c r="P118" s="3">
        <f xml:space="preserve"> Orders[[#This Row],[Unit Price]]*Orders[[#This Row],[Quantity]]</f>
        <v>19.02</v>
      </c>
      <c r="Q118" t="str">
        <f>_xlfn.XLOOKUP(orders!F118,customers!A117:A1117,customers!I117:I1117,,0)</f>
        <v>Yes</v>
      </c>
    </row>
    <row r="119" spans="1:17" x14ac:dyDescent="0.25">
      <c r="A119" s="2" t="s">
        <v>302</v>
      </c>
      <c r="B119" s="7">
        <v>44656</v>
      </c>
      <c r="C119" s="2">
        <f>MONTH(Orders[[#This Row],[Order Date]])</f>
        <v>4</v>
      </c>
      <c r="D119" s="2">
        <f>DAY(Orders[[#This Row],[Order Date]])</f>
        <v>5</v>
      </c>
      <c r="E119" s="2">
        <f>YEAR(Orders[[#This Row],[Order Date]])</f>
        <v>2022</v>
      </c>
      <c r="F119" s="2" t="s">
        <v>303</v>
      </c>
      <c r="G119" t="s">
        <v>118</v>
      </c>
      <c r="H119" s="2">
        <v>4</v>
      </c>
      <c r="I119" s="2" t="str" cm="1">
        <f t="array" ref="I119">_xlfn.XLOOKUP(F119,customers!$A$1:A1118,customers!$B$1:B1118,,0)</f>
        <v>Brook Drage</v>
      </c>
      <c r="J119" s="2" t="str" cm="1">
        <f t="array" ref="J119">_xlfn.XLOOKUP(F119,customers!$A$1:A1118,customers!$C$1:C1118,,0)</f>
        <v>bdrage39@youku.com</v>
      </c>
      <c r="K119" s="2" t="str" cm="1">
        <f t="array" ref="K119">_xlfn.XLOOKUP(F119,customers!$A$1:A1118,customers!$G$1:G1118,,0)</f>
        <v>United States</v>
      </c>
      <c r="L119" t="str" cm="1">
        <f t="array" ref="L119">_xlfn.XLOOKUP(G119,products!$A$1:A166,products!$B$1:B166,,0)</f>
        <v>Lib</v>
      </c>
      <c r="M119" t="str" cm="1">
        <f t="array" ref="M119">_xlfn.XLOOKUP(G119,products!$A$1:A166,products!$C$1:C166,,0)</f>
        <v>L</v>
      </c>
      <c r="N119" cm="1">
        <f t="array" ref="N119">_xlfn.XLOOKUP(G119,products!$A$1:A166,products!$D$1:D166,,0)</f>
        <v>0.5</v>
      </c>
      <c r="O119" s="3" cm="1">
        <f t="array" ref="O119">_xlfn.XLOOKUP(G119,products!$A$1:A166,products!$E$1:E166,,0)</f>
        <v>9.51</v>
      </c>
      <c r="P119" s="3">
        <f xml:space="preserve"> Orders[[#This Row],[Unit Price]]*Orders[[#This Row],[Quantity]]</f>
        <v>38.04</v>
      </c>
      <c r="Q119" t="str">
        <f>_xlfn.XLOOKUP(orders!F119,customers!A118:A1118,customers!I118:I1118,,0)</f>
        <v>No</v>
      </c>
    </row>
    <row r="120" spans="1:17" x14ac:dyDescent="0.25">
      <c r="A120" s="2" t="s">
        <v>304</v>
      </c>
      <c r="B120" s="7">
        <v>43760</v>
      </c>
      <c r="C120" s="2">
        <f>MONTH(Orders[[#This Row],[Order Date]])</f>
        <v>10</v>
      </c>
      <c r="D120" s="2">
        <f>DAY(Orders[[#This Row],[Order Date]])</f>
        <v>22</v>
      </c>
      <c r="E120" s="2">
        <f>YEAR(Orders[[#This Row],[Order Date]])</f>
        <v>2019</v>
      </c>
      <c r="F120" s="2" t="s">
        <v>305</v>
      </c>
      <c r="G120" t="s">
        <v>51</v>
      </c>
      <c r="H120" s="2">
        <v>3</v>
      </c>
      <c r="I120" s="2" t="str" cm="1">
        <f t="array" ref="I120">_xlfn.XLOOKUP(F120,customers!$A$1:A1119,customers!$B$1:B1119,,0)</f>
        <v>Muffin Yallop</v>
      </c>
      <c r="J120" s="2" t="str" cm="1">
        <f t="array" ref="J120">_xlfn.XLOOKUP(F120,customers!$A$1:A1119,customers!$C$1:C1119,,0)</f>
        <v>myallop3a@fema.gov</v>
      </c>
      <c r="K120" s="2" t="str" cm="1">
        <f t="array" ref="K120">_xlfn.XLOOKUP(F120,customers!$A$1:A1119,customers!$G$1:G1119,,0)</f>
        <v>United States</v>
      </c>
      <c r="L120" t="str" cm="1">
        <f t="array" ref="L120">_xlfn.XLOOKUP(G120,products!$A$1:A167,products!$B$1:B167,,0)</f>
        <v>Exc</v>
      </c>
      <c r="M120" t="str" cm="1">
        <f t="array" ref="M120">_xlfn.XLOOKUP(G120,products!$A$1:A167,products!$C$1:C167,,0)</f>
        <v>D</v>
      </c>
      <c r="N120" cm="1">
        <f t="array" ref="N120">_xlfn.XLOOKUP(G120,products!$A$1:A167,products!$D$1:D167,,0)</f>
        <v>0.5</v>
      </c>
      <c r="O120" s="3" cm="1">
        <f t="array" ref="O120">_xlfn.XLOOKUP(G120,products!$A$1:A167,products!$E$1:E167,,0)</f>
        <v>7.29</v>
      </c>
      <c r="P120" s="3">
        <f xml:space="preserve"> Orders[[#This Row],[Unit Price]]*Orders[[#This Row],[Quantity]]</f>
        <v>21.87</v>
      </c>
      <c r="Q120" t="str">
        <f>_xlfn.XLOOKUP(orders!F120,customers!A119:A1119,customers!I119:I1119,,0)</f>
        <v>Yes</v>
      </c>
    </row>
    <row r="121" spans="1:17" x14ac:dyDescent="0.25">
      <c r="A121" s="2" t="s">
        <v>306</v>
      </c>
      <c r="B121" s="7">
        <v>44471</v>
      </c>
      <c r="C121" s="2">
        <f>MONTH(Orders[[#This Row],[Order Date]])</f>
        <v>10</v>
      </c>
      <c r="D121" s="2">
        <f>DAY(Orders[[#This Row],[Order Date]])</f>
        <v>2</v>
      </c>
      <c r="E121" s="2">
        <f>YEAR(Orders[[#This Row],[Order Date]])</f>
        <v>2021</v>
      </c>
      <c r="F121" s="2" t="s">
        <v>307</v>
      </c>
      <c r="G121" t="s">
        <v>99</v>
      </c>
      <c r="H121" s="2">
        <v>1</v>
      </c>
      <c r="I121" s="2" t="str" cm="1">
        <f t="array" ref="I121">_xlfn.XLOOKUP(F121,customers!$A$1:A1120,customers!$B$1:B1120,,0)</f>
        <v>Cordi Switsur</v>
      </c>
      <c r="J121" s="2" t="str" cm="1">
        <f t="array" ref="J121">_xlfn.XLOOKUP(F121,customers!$A$1:A1120,customers!$C$1:C1120,,0)</f>
        <v>cswitsur3b@chronoengine.com</v>
      </c>
      <c r="K121" s="2" t="str" cm="1">
        <f t="array" ref="K121">_xlfn.XLOOKUP(F121,customers!$A$1:A1120,customers!$G$1:G1120,,0)</f>
        <v>United States</v>
      </c>
      <c r="L121" t="str" cm="1">
        <f t="array" ref="L121">_xlfn.XLOOKUP(G121,products!$A$1:A168,products!$B$1:B168,,0)</f>
        <v>Exc</v>
      </c>
      <c r="M121" t="str" cm="1">
        <f t="array" ref="M121">_xlfn.XLOOKUP(G121,products!$A$1:A168,products!$C$1:C168,,0)</f>
        <v>M</v>
      </c>
      <c r="N121" cm="1">
        <f t="array" ref="N121">_xlfn.XLOOKUP(G121,products!$A$1:A168,products!$D$1:D168,,0)</f>
        <v>0.2</v>
      </c>
      <c r="O121" s="3" cm="1">
        <f t="array" ref="O121">_xlfn.XLOOKUP(G121,products!$A$1:A168,products!$E$1:E168,,0)</f>
        <v>4.125</v>
      </c>
      <c r="P121" s="3">
        <f xml:space="preserve"> Orders[[#This Row],[Unit Price]]*Orders[[#This Row],[Quantity]]</f>
        <v>4.125</v>
      </c>
      <c r="Q121" t="str">
        <f>_xlfn.XLOOKUP(orders!F121,customers!A120:A1120,customers!I120:I1120,,0)</f>
        <v>No</v>
      </c>
    </row>
    <row r="122" spans="1:17" x14ac:dyDescent="0.25">
      <c r="A122" s="2" t="s">
        <v>306</v>
      </c>
      <c r="B122" s="7">
        <v>44471</v>
      </c>
      <c r="C122" s="2">
        <f>MONTH(Orders[[#This Row],[Order Date]])</f>
        <v>10</v>
      </c>
      <c r="D122" s="2">
        <f>DAY(Orders[[#This Row],[Order Date]])</f>
        <v>2</v>
      </c>
      <c r="E122" s="2">
        <f>YEAR(Orders[[#This Row],[Order Date]])</f>
        <v>2021</v>
      </c>
      <c r="F122" s="2" t="s">
        <v>307</v>
      </c>
      <c r="G122" t="s">
        <v>150</v>
      </c>
      <c r="H122" s="2">
        <v>1</v>
      </c>
      <c r="I122" s="2" t="str" cm="1">
        <f t="array" ref="I122">_xlfn.XLOOKUP(F122,customers!$A$1:A1121,customers!$B$1:B1121,,0)</f>
        <v>Cordi Switsur</v>
      </c>
      <c r="J122" s="2" t="str" cm="1">
        <f t="array" ref="J122">_xlfn.XLOOKUP(F122,customers!$A$1:A1121,customers!$C$1:C1121,,0)</f>
        <v>cswitsur3b@chronoengine.com</v>
      </c>
      <c r="K122" s="2" t="str" cm="1">
        <f t="array" ref="K122">_xlfn.XLOOKUP(F122,customers!$A$1:A1121,customers!$G$1:G1121,,0)</f>
        <v>United States</v>
      </c>
      <c r="L122" t="str" cm="1">
        <f t="array" ref="L122">_xlfn.XLOOKUP(G122,products!$A$1:A169,products!$B$1:B169,,0)</f>
        <v>Ara</v>
      </c>
      <c r="M122" t="str" cm="1">
        <f t="array" ref="M122">_xlfn.XLOOKUP(G122,products!$A$1:A169,products!$C$1:C169,,0)</f>
        <v>L</v>
      </c>
      <c r="N122" cm="1">
        <f t="array" ref="N122">_xlfn.XLOOKUP(G122,products!$A$1:A169,products!$D$1:D169,,0)</f>
        <v>0.2</v>
      </c>
      <c r="O122" s="3" cm="1">
        <f t="array" ref="O122">_xlfn.XLOOKUP(G122,products!$A$1:A169,products!$E$1:E169,,0)</f>
        <v>3.8849999999999998</v>
      </c>
      <c r="P122" s="3">
        <f xml:space="preserve"> Orders[[#This Row],[Unit Price]]*Orders[[#This Row],[Quantity]]</f>
        <v>3.8849999999999998</v>
      </c>
      <c r="Q122" t="str">
        <f>_xlfn.XLOOKUP(orders!F122,customers!A121:A1121,customers!I121:I1121,,0)</f>
        <v>No</v>
      </c>
    </row>
    <row r="123" spans="1:17" x14ac:dyDescent="0.25">
      <c r="A123" s="2" t="s">
        <v>306</v>
      </c>
      <c r="B123" s="7">
        <v>44471</v>
      </c>
      <c r="C123" s="2">
        <f>MONTH(Orders[[#This Row],[Order Date]])</f>
        <v>10</v>
      </c>
      <c r="D123" s="2">
        <f>DAY(Orders[[#This Row],[Order Date]])</f>
        <v>2</v>
      </c>
      <c r="E123" s="2">
        <f>YEAR(Orders[[#This Row],[Order Date]])</f>
        <v>2021</v>
      </c>
      <c r="F123" s="2" t="s">
        <v>307</v>
      </c>
      <c r="G123" t="s">
        <v>44</v>
      </c>
      <c r="H123" s="2">
        <v>5</v>
      </c>
      <c r="I123" s="2" t="str" cm="1">
        <f t="array" ref="I123">_xlfn.XLOOKUP(F123,customers!$A$1:A1122,customers!$B$1:B1122,,0)</f>
        <v>Cordi Switsur</v>
      </c>
      <c r="J123" s="2" t="str" cm="1">
        <f t="array" ref="J123">_xlfn.XLOOKUP(F123,customers!$A$1:A1122,customers!$C$1:C1122,,0)</f>
        <v>cswitsur3b@chronoengine.com</v>
      </c>
      <c r="K123" s="2" t="str" cm="1">
        <f t="array" ref="K123">_xlfn.XLOOKUP(F123,customers!$A$1:A1122,customers!$G$1:G1122,,0)</f>
        <v>United States</v>
      </c>
      <c r="L123" t="str" cm="1">
        <f t="array" ref="L123">_xlfn.XLOOKUP(G123,products!$A$1:A170,products!$B$1:B170,,0)</f>
        <v>Exc</v>
      </c>
      <c r="M123" t="str" cm="1">
        <f t="array" ref="M123">_xlfn.XLOOKUP(G123,products!$A$1:A170,products!$C$1:C170,,0)</f>
        <v>M</v>
      </c>
      <c r="N123" cm="1">
        <f t="array" ref="N123">_xlfn.XLOOKUP(G123,products!$A$1:A170,products!$D$1:D170,,0)</f>
        <v>1</v>
      </c>
      <c r="O123" s="3" cm="1">
        <f t="array" ref="O123">_xlfn.XLOOKUP(G123,products!$A$1:A170,products!$E$1:E170,,0)</f>
        <v>13.75</v>
      </c>
      <c r="P123" s="3">
        <f xml:space="preserve"> Orders[[#This Row],[Unit Price]]*Orders[[#This Row],[Quantity]]</f>
        <v>68.75</v>
      </c>
      <c r="Q123" t="e">
        <f>_xlfn.XLOOKUP(orders!F123,customers!A122:A1122,customers!I122:I1122,,0)</f>
        <v>#N/A</v>
      </c>
    </row>
    <row r="124" spans="1:17" x14ac:dyDescent="0.25">
      <c r="A124" s="2" t="s">
        <v>308</v>
      </c>
      <c r="B124" s="7">
        <v>44268</v>
      </c>
      <c r="C124" s="2">
        <f>MONTH(Orders[[#This Row],[Order Date]])</f>
        <v>3</v>
      </c>
      <c r="D124" s="2">
        <f>DAY(Orders[[#This Row],[Order Date]])</f>
        <v>13</v>
      </c>
      <c r="E124" s="2">
        <f>YEAR(Orders[[#This Row],[Order Date]])</f>
        <v>2021</v>
      </c>
      <c r="F124" s="2" t="s">
        <v>309</v>
      </c>
      <c r="G124" t="s">
        <v>107</v>
      </c>
      <c r="H124" s="2">
        <v>4</v>
      </c>
      <c r="I124" s="2" t="str" cm="1">
        <f t="array" ref="I124">_xlfn.XLOOKUP(F124,customers!$A$1:A1123,customers!$B$1:B1123,,0)</f>
        <v>Mahala Ludwell</v>
      </c>
      <c r="J124" s="2" t="str" cm="1">
        <f t="array" ref="J124">_xlfn.XLOOKUP(F124,customers!$A$1:A1123,customers!$C$1:C1123,,0)</f>
        <v>mludwell3e@blogger.com</v>
      </c>
      <c r="K124" s="2" t="str" cm="1">
        <f t="array" ref="K124">_xlfn.XLOOKUP(F124,customers!$A$1:A1123,customers!$G$1:G1123,,0)</f>
        <v>United States</v>
      </c>
      <c r="L124" t="str" cm="1">
        <f t="array" ref="L124">_xlfn.XLOOKUP(G124,products!$A$1:A171,products!$B$1:B171,,0)</f>
        <v>Ara</v>
      </c>
      <c r="M124" t="str" cm="1">
        <f t="array" ref="M124">_xlfn.XLOOKUP(G124,products!$A$1:A171,products!$C$1:C171,,0)</f>
        <v>D</v>
      </c>
      <c r="N124" cm="1">
        <f t="array" ref="N124">_xlfn.XLOOKUP(G124,products!$A$1:A171,products!$D$1:D171,,0)</f>
        <v>0.5</v>
      </c>
      <c r="O124" s="3" cm="1">
        <f t="array" ref="O124">_xlfn.XLOOKUP(G124,products!$A$1:A171,products!$E$1:E171,,0)</f>
        <v>5.97</v>
      </c>
      <c r="P124" s="3">
        <f xml:space="preserve"> Orders[[#This Row],[Unit Price]]*Orders[[#This Row],[Quantity]]</f>
        <v>23.88</v>
      </c>
      <c r="Q124" t="str">
        <f>_xlfn.XLOOKUP(orders!F124,customers!A123:A1123,customers!I123:I1123,,0)</f>
        <v>Yes</v>
      </c>
    </row>
    <row r="125" spans="1:17" x14ac:dyDescent="0.25">
      <c r="A125" s="2" t="s">
        <v>310</v>
      </c>
      <c r="B125" s="7">
        <v>44724</v>
      </c>
      <c r="C125" s="2">
        <f>MONTH(Orders[[#This Row],[Order Date]])</f>
        <v>6</v>
      </c>
      <c r="D125" s="2">
        <f>DAY(Orders[[#This Row],[Order Date]])</f>
        <v>12</v>
      </c>
      <c r="E125" s="2">
        <f>YEAR(Orders[[#This Row],[Order Date]])</f>
        <v>2022</v>
      </c>
      <c r="F125" s="2" t="s">
        <v>311</v>
      </c>
      <c r="G125" t="s">
        <v>139</v>
      </c>
      <c r="H125" s="2">
        <v>4</v>
      </c>
      <c r="I125" s="2" t="str" cm="1">
        <f t="array" ref="I125">_xlfn.XLOOKUP(F125,customers!$A$1:A1124,customers!$B$1:B1124,,0)</f>
        <v>Doll Beauchamp</v>
      </c>
      <c r="J125" s="2" t="str" cm="1">
        <f t="array" ref="J125">_xlfn.XLOOKUP(F125,customers!$A$1:A1124,customers!$C$1:C1124,,0)</f>
        <v>dbeauchamp3f@usda.gov</v>
      </c>
      <c r="K125" s="2" t="str" cm="1">
        <f t="array" ref="K125">_xlfn.XLOOKUP(F125,customers!$A$1:A1124,customers!$G$1:G1124,,0)</f>
        <v>United States</v>
      </c>
      <c r="L125" t="str" cm="1">
        <f t="array" ref="L125">_xlfn.XLOOKUP(G125,products!$A$1:A172,products!$B$1:B172,,0)</f>
        <v>Lib</v>
      </c>
      <c r="M125" t="str" cm="1">
        <f t="array" ref="M125">_xlfn.XLOOKUP(G125,products!$A$1:A172,products!$C$1:C172,,0)</f>
        <v>L</v>
      </c>
      <c r="N125" cm="1">
        <f t="array" ref="N125">_xlfn.XLOOKUP(G125,products!$A$1:A172,products!$D$1:D172,,0)</f>
        <v>2.5</v>
      </c>
      <c r="O125" s="3" cm="1">
        <f t="array" ref="O125">_xlfn.XLOOKUP(G125,products!$A$1:A172,products!$E$1:E172,,0)</f>
        <v>36.454999999999998</v>
      </c>
      <c r="P125" s="3">
        <f xml:space="preserve"> Orders[[#This Row],[Unit Price]]*Orders[[#This Row],[Quantity]]</f>
        <v>145.82</v>
      </c>
      <c r="Q125" t="str">
        <f>_xlfn.XLOOKUP(orders!F125,customers!A124:A1124,customers!I124:I1124,,0)</f>
        <v>No</v>
      </c>
    </row>
    <row r="126" spans="1:17" x14ac:dyDescent="0.25">
      <c r="A126" s="2" t="s">
        <v>312</v>
      </c>
      <c r="B126" s="7">
        <v>43582</v>
      </c>
      <c r="C126" s="2">
        <f>MONTH(Orders[[#This Row],[Order Date]])</f>
        <v>4</v>
      </c>
      <c r="D126" s="2">
        <f>DAY(Orders[[#This Row],[Order Date]])</f>
        <v>27</v>
      </c>
      <c r="E126" s="2">
        <f>YEAR(Orders[[#This Row],[Order Date]])</f>
        <v>2019</v>
      </c>
      <c r="F126" s="2" t="s">
        <v>313</v>
      </c>
      <c r="G126" t="s">
        <v>112</v>
      </c>
      <c r="H126" s="2">
        <v>5</v>
      </c>
      <c r="I126" s="2" t="str" cm="1">
        <f t="array" ref="I126">_xlfn.XLOOKUP(F126,customers!$A$1:A1125,customers!$B$1:B1125,,0)</f>
        <v>Stanford Rodliff</v>
      </c>
      <c r="J126" s="2" t="str" cm="1">
        <f t="array" ref="J126">_xlfn.XLOOKUP(F126,customers!$A$1:A1125,customers!$C$1:C1125,,0)</f>
        <v>srodliff3g@ted.com</v>
      </c>
      <c r="K126" s="2" t="str" cm="1">
        <f t="array" ref="K126">_xlfn.XLOOKUP(F126,customers!$A$1:A1125,customers!$G$1:G1125,,0)</f>
        <v>United States</v>
      </c>
      <c r="L126" t="str" cm="1">
        <f t="array" ref="L126">_xlfn.XLOOKUP(G126,products!$A$1:A173,products!$B$1:B173,,0)</f>
        <v>Lib</v>
      </c>
      <c r="M126" t="str" cm="1">
        <f t="array" ref="M126">_xlfn.XLOOKUP(G126,products!$A$1:A173,products!$C$1:C173,,0)</f>
        <v>M</v>
      </c>
      <c r="N126" cm="1">
        <f t="array" ref="N126">_xlfn.XLOOKUP(G126,products!$A$1:A173,products!$D$1:D173,,0)</f>
        <v>0.2</v>
      </c>
      <c r="O126" s="3" cm="1">
        <f t="array" ref="O126">_xlfn.XLOOKUP(G126,products!$A$1:A173,products!$E$1:E173,,0)</f>
        <v>4.3650000000000002</v>
      </c>
      <c r="P126" s="3">
        <f xml:space="preserve"> Orders[[#This Row],[Unit Price]]*Orders[[#This Row],[Quantity]]</f>
        <v>21.825000000000003</v>
      </c>
      <c r="Q126" t="str">
        <f>_xlfn.XLOOKUP(orders!F126,customers!A125:A1125,customers!I125:I1125,,0)</f>
        <v>Yes</v>
      </c>
    </row>
    <row r="127" spans="1:17" x14ac:dyDescent="0.25">
      <c r="A127" s="2" t="s">
        <v>314</v>
      </c>
      <c r="B127" s="7">
        <v>43608</v>
      </c>
      <c r="C127" s="2">
        <f>MONTH(Orders[[#This Row],[Order Date]])</f>
        <v>5</v>
      </c>
      <c r="D127" s="2">
        <f>DAY(Orders[[#This Row],[Order Date]])</f>
        <v>23</v>
      </c>
      <c r="E127" s="2">
        <f>YEAR(Orders[[#This Row],[Order Date]])</f>
        <v>2019</v>
      </c>
      <c r="F127" s="2" t="s">
        <v>315</v>
      </c>
      <c r="G127" t="s">
        <v>113</v>
      </c>
      <c r="H127" s="2">
        <v>3</v>
      </c>
      <c r="I127" s="2" t="str" cm="1">
        <f t="array" ref="I127">_xlfn.XLOOKUP(F127,customers!$A$1:A1126,customers!$B$1:B1126,,0)</f>
        <v>Stevana Woodham</v>
      </c>
      <c r="J127" s="2" t="str" cm="1">
        <f t="array" ref="J127">_xlfn.XLOOKUP(F127,customers!$A$1:A1126,customers!$C$1:C1126,,0)</f>
        <v>swoodham3h@businesswire.com</v>
      </c>
      <c r="K127" s="2" t="str" cm="1">
        <f t="array" ref="K127">_xlfn.XLOOKUP(F127,customers!$A$1:A1126,customers!$G$1:G1126,,0)</f>
        <v>Ireland</v>
      </c>
      <c r="L127" t="str" cm="1">
        <f t="array" ref="L127">_xlfn.XLOOKUP(G127,products!$A$1:A174,products!$B$1:B174,,0)</f>
        <v>Lib</v>
      </c>
      <c r="M127" t="str" cm="1">
        <f t="array" ref="M127">_xlfn.XLOOKUP(G127,products!$A$1:A174,products!$C$1:C174,,0)</f>
        <v>M</v>
      </c>
      <c r="N127" cm="1">
        <f t="array" ref="N127">_xlfn.XLOOKUP(G127,products!$A$1:A174,products!$D$1:D174,,0)</f>
        <v>0.5</v>
      </c>
      <c r="O127" s="3" cm="1">
        <f t="array" ref="O127">_xlfn.XLOOKUP(G127,products!$A$1:A174,products!$E$1:E174,,0)</f>
        <v>8.73</v>
      </c>
      <c r="P127" s="3">
        <f xml:space="preserve"> Orders[[#This Row],[Unit Price]]*Orders[[#This Row],[Quantity]]</f>
        <v>26.19</v>
      </c>
      <c r="Q127" t="str">
        <f>_xlfn.XLOOKUP(orders!F127,customers!A126:A1126,customers!I126:I1126,,0)</f>
        <v>Yes</v>
      </c>
    </row>
    <row r="128" spans="1:17" x14ac:dyDescent="0.25">
      <c r="A128" s="2" t="s">
        <v>316</v>
      </c>
      <c r="B128" s="7">
        <v>44026</v>
      </c>
      <c r="C128" s="2">
        <f>MONTH(Orders[[#This Row],[Order Date]])</f>
        <v>7</v>
      </c>
      <c r="D128" s="2">
        <f>DAY(Orders[[#This Row],[Order Date]])</f>
        <v>14</v>
      </c>
      <c r="E128" s="2">
        <f>YEAR(Orders[[#This Row],[Order Date]])</f>
        <v>2020</v>
      </c>
      <c r="F128" s="2" t="s">
        <v>317</v>
      </c>
      <c r="G128" t="s">
        <v>96</v>
      </c>
      <c r="H128" s="2">
        <v>1</v>
      </c>
      <c r="I128" s="2" t="str" cm="1">
        <f t="array" ref="I128">_xlfn.XLOOKUP(F128,customers!$A$1:A1127,customers!$B$1:B1127,,0)</f>
        <v>Hewet Synnot</v>
      </c>
      <c r="J128" s="2" t="str" cm="1">
        <f t="array" ref="J128">_xlfn.XLOOKUP(F128,customers!$A$1:A1127,customers!$C$1:C1127,,0)</f>
        <v>hsynnot3i@about.com</v>
      </c>
      <c r="K128" s="2" t="str" cm="1">
        <f t="array" ref="K128">_xlfn.XLOOKUP(F128,customers!$A$1:A1127,customers!$G$1:G1127,,0)</f>
        <v>United States</v>
      </c>
      <c r="L128" t="str" cm="1">
        <f t="array" ref="L128">_xlfn.XLOOKUP(G128,products!$A$1:A175,products!$B$1:B175,,0)</f>
        <v>Ara</v>
      </c>
      <c r="M128" t="str" cm="1">
        <f t="array" ref="M128">_xlfn.XLOOKUP(G128,products!$A$1:A175,products!$C$1:C175,,0)</f>
        <v>M</v>
      </c>
      <c r="N128" cm="1">
        <f t="array" ref="N128">_xlfn.XLOOKUP(G128,products!$A$1:A175,products!$D$1:D175,,0)</f>
        <v>1</v>
      </c>
      <c r="O128" s="3" cm="1">
        <f t="array" ref="O128">_xlfn.XLOOKUP(G128,products!$A$1:A175,products!$E$1:E175,,0)</f>
        <v>11.25</v>
      </c>
      <c r="P128" s="3">
        <f xml:space="preserve"> Orders[[#This Row],[Unit Price]]*Orders[[#This Row],[Quantity]]</f>
        <v>11.25</v>
      </c>
      <c r="Q128" t="str">
        <f>_xlfn.XLOOKUP(orders!F128,customers!A127:A1127,customers!I127:I1127,,0)</f>
        <v>No</v>
      </c>
    </row>
    <row r="129" spans="1:17" x14ac:dyDescent="0.25">
      <c r="A129" s="2" t="s">
        <v>318</v>
      </c>
      <c r="B129" s="7">
        <v>44510</v>
      </c>
      <c r="C129" s="2">
        <f>MONTH(Orders[[#This Row],[Order Date]])</f>
        <v>11</v>
      </c>
      <c r="D129" s="2">
        <f>DAY(Orders[[#This Row],[Order Date]])</f>
        <v>10</v>
      </c>
      <c r="E129" s="2">
        <f>YEAR(Orders[[#This Row],[Order Date]])</f>
        <v>2021</v>
      </c>
      <c r="F129" s="2" t="s">
        <v>319</v>
      </c>
      <c r="G129" t="s">
        <v>48</v>
      </c>
      <c r="H129" s="2">
        <v>6</v>
      </c>
      <c r="I129" s="2" t="str" cm="1">
        <f t="array" ref="I129">_xlfn.XLOOKUP(F129,customers!$A$1:A1128,customers!$B$1:B1128,,0)</f>
        <v>Raleigh Lepere</v>
      </c>
      <c r="J129" s="2" t="str" cm="1">
        <f t="array" ref="J129">_xlfn.XLOOKUP(F129,customers!$A$1:A1128,customers!$C$1:C1128,,0)</f>
        <v>rlepere3j@shop-pro.jp</v>
      </c>
      <c r="K129" s="2" t="str" cm="1">
        <f t="array" ref="K129">_xlfn.XLOOKUP(F129,customers!$A$1:A1128,customers!$G$1:G1128,,0)</f>
        <v>Ireland</v>
      </c>
      <c r="L129" t="str" cm="1">
        <f t="array" ref="L129">_xlfn.XLOOKUP(G129,products!$A$1:A176,products!$B$1:B176,,0)</f>
        <v>Lib</v>
      </c>
      <c r="M129" t="str" cm="1">
        <f t="array" ref="M129">_xlfn.XLOOKUP(G129,products!$A$1:A176,products!$C$1:C176,,0)</f>
        <v>D</v>
      </c>
      <c r="N129" cm="1">
        <f t="array" ref="N129">_xlfn.XLOOKUP(G129,products!$A$1:A176,products!$D$1:D176,,0)</f>
        <v>1</v>
      </c>
      <c r="O129" s="3" cm="1">
        <f t="array" ref="O129">_xlfn.XLOOKUP(G129,products!$A$1:A176,products!$E$1:E176,,0)</f>
        <v>12.95</v>
      </c>
      <c r="P129" s="3">
        <f xml:space="preserve"> Orders[[#This Row],[Unit Price]]*Orders[[#This Row],[Quantity]]</f>
        <v>77.699999999999989</v>
      </c>
      <c r="Q129" t="str">
        <f>_xlfn.XLOOKUP(orders!F129,customers!A128:A1128,customers!I128:I1128,,0)</f>
        <v>No</v>
      </c>
    </row>
    <row r="130" spans="1:17" x14ac:dyDescent="0.25">
      <c r="A130" s="2" t="s">
        <v>320</v>
      </c>
      <c r="B130" s="7">
        <v>44439</v>
      </c>
      <c r="C130" s="2">
        <f>MONTH(Orders[[#This Row],[Order Date]])</f>
        <v>8</v>
      </c>
      <c r="D130" s="2">
        <f>DAY(Orders[[#This Row],[Order Date]])</f>
        <v>31</v>
      </c>
      <c r="E130" s="2">
        <f>YEAR(Orders[[#This Row],[Order Date]])</f>
        <v>2021</v>
      </c>
      <c r="F130" s="2" t="s">
        <v>321</v>
      </c>
      <c r="G130" t="s">
        <v>102</v>
      </c>
      <c r="H130" s="2">
        <v>1</v>
      </c>
      <c r="I130" s="2" t="str" cm="1">
        <f t="array" ref="I130">_xlfn.XLOOKUP(F130,customers!$A$1:A1129,customers!$B$1:B1129,,0)</f>
        <v>Timofei Woofinden</v>
      </c>
      <c r="J130" s="2" t="str" cm="1">
        <f t="array" ref="J130">_xlfn.XLOOKUP(F130,customers!$A$1:A1129,customers!$C$1:C1129,,0)</f>
        <v>twoofinden3k@businesswire.com</v>
      </c>
      <c r="K130" s="2" t="str" cm="1">
        <f t="array" ref="K130">_xlfn.XLOOKUP(F130,customers!$A$1:A1129,customers!$G$1:G1129,,0)</f>
        <v>United States</v>
      </c>
      <c r="L130" t="str" cm="1">
        <f t="array" ref="L130">_xlfn.XLOOKUP(G130,products!$A$1:A177,products!$B$1:B177,,0)</f>
        <v>Ara</v>
      </c>
      <c r="M130" t="str" cm="1">
        <f t="array" ref="M130">_xlfn.XLOOKUP(G130,products!$A$1:A177,products!$C$1:C177,,0)</f>
        <v>M</v>
      </c>
      <c r="N130" cm="1">
        <f t="array" ref="N130">_xlfn.XLOOKUP(G130,products!$A$1:A177,products!$D$1:D177,,0)</f>
        <v>0.5</v>
      </c>
      <c r="O130" s="3" cm="1">
        <f t="array" ref="O130">_xlfn.XLOOKUP(G130,products!$A$1:A177,products!$E$1:E177,,0)</f>
        <v>6.75</v>
      </c>
      <c r="P130" s="3">
        <f xml:space="preserve"> Orders[[#This Row],[Unit Price]]*Orders[[#This Row],[Quantity]]</f>
        <v>6.75</v>
      </c>
      <c r="Q130" t="str">
        <f>_xlfn.XLOOKUP(orders!F130,customers!A129:A1129,customers!I129:I1129,,0)</f>
        <v>No</v>
      </c>
    </row>
    <row r="131" spans="1:17" x14ac:dyDescent="0.25">
      <c r="A131" s="2" t="s">
        <v>322</v>
      </c>
      <c r="B131" s="7">
        <v>43652</v>
      </c>
      <c r="C131" s="2">
        <f>MONTH(Orders[[#This Row],[Order Date]])</f>
        <v>7</v>
      </c>
      <c r="D131" s="2">
        <f>DAY(Orders[[#This Row],[Order Date]])</f>
        <v>6</v>
      </c>
      <c r="E131" s="2">
        <f>YEAR(Orders[[#This Row],[Order Date]])</f>
        <v>2019</v>
      </c>
      <c r="F131" s="2" t="s">
        <v>323</v>
      </c>
      <c r="G131" t="s">
        <v>280</v>
      </c>
      <c r="H131" s="2">
        <v>1</v>
      </c>
      <c r="I131" s="2" t="str" cm="1">
        <f t="array" ref="I131">_xlfn.XLOOKUP(F131,customers!$A$1:A1130,customers!$B$1:B1130,,0)</f>
        <v>Evelina Dacca</v>
      </c>
      <c r="J131" s="2" t="str" cm="1">
        <f t="array" ref="J131">_xlfn.XLOOKUP(F131,customers!$A$1:A1130,customers!$C$1:C1130,,0)</f>
        <v>edacca3l@google.pl</v>
      </c>
      <c r="K131" s="2" t="str" cm="1">
        <f t="array" ref="K131">_xlfn.XLOOKUP(F131,customers!$A$1:A1130,customers!$G$1:G1130,,0)</f>
        <v>United States</v>
      </c>
      <c r="L131" t="str" cm="1">
        <f t="array" ref="L131">_xlfn.XLOOKUP(G131,products!$A$1:A178,products!$B$1:B178,,0)</f>
        <v>Exc</v>
      </c>
      <c r="M131" t="str" cm="1">
        <f t="array" ref="M131">_xlfn.XLOOKUP(G131,products!$A$1:A178,products!$C$1:C178,,0)</f>
        <v>D</v>
      </c>
      <c r="N131" cm="1">
        <f t="array" ref="N131">_xlfn.XLOOKUP(G131,products!$A$1:A178,products!$D$1:D178,,0)</f>
        <v>1</v>
      </c>
      <c r="O131" s="3" cm="1">
        <f t="array" ref="O131">_xlfn.XLOOKUP(G131,products!$A$1:A178,products!$E$1:E178,,0)</f>
        <v>12.15</v>
      </c>
      <c r="P131" s="3">
        <f xml:space="preserve"> Orders[[#This Row],[Unit Price]]*Orders[[#This Row],[Quantity]]</f>
        <v>12.15</v>
      </c>
      <c r="Q131" t="str">
        <f>_xlfn.XLOOKUP(orders!F131,customers!A130:A1130,customers!I130:I1130,,0)</f>
        <v>Yes</v>
      </c>
    </row>
    <row r="132" spans="1:17" x14ac:dyDescent="0.25">
      <c r="A132" s="2" t="s">
        <v>324</v>
      </c>
      <c r="B132" s="7">
        <v>44624</v>
      </c>
      <c r="C132" s="2">
        <f>MONTH(Orders[[#This Row],[Order Date]])</f>
        <v>3</v>
      </c>
      <c r="D132" s="2">
        <f>DAY(Orders[[#This Row],[Order Date]])</f>
        <v>4</v>
      </c>
      <c r="E132" s="2">
        <f>YEAR(Orders[[#This Row],[Order Date]])</f>
        <v>2022</v>
      </c>
      <c r="F132" s="2" t="s">
        <v>325</v>
      </c>
      <c r="G132" t="s">
        <v>239</v>
      </c>
      <c r="H132" s="2">
        <v>5</v>
      </c>
      <c r="I132" s="2" t="str" cm="1">
        <f t="array" ref="I132">_xlfn.XLOOKUP(F132,customers!$A$1:A1131,customers!$B$1:B1131,,0)</f>
        <v>Bidget Tremellier</v>
      </c>
      <c r="J132" s="2" cm="1">
        <f t="array" ref="J132">_xlfn.XLOOKUP(F132,customers!$A$1:A1131,customers!$C$1:C1131,,0)</f>
        <v>0</v>
      </c>
      <c r="K132" s="2" t="str" cm="1">
        <f t="array" ref="K132">_xlfn.XLOOKUP(F132,customers!$A$1:A1131,customers!$G$1:G1131,,0)</f>
        <v>Ireland</v>
      </c>
      <c r="L132" t="str" cm="1">
        <f t="array" ref="L132">_xlfn.XLOOKUP(G132,products!$A$1:A179,products!$B$1:B179,,0)</f>
        <v>Ara</v>
      </c>
      <c r="M132" t="str" cm="1">
        <f t="array" ref="M132">_xlfn.XLOOKUP(G132,products!$A$1:A179,products!$C$1:C179,,0)</f>
        <v>L</v>
      </c>
      <c r="N132" cm="1">
        <f t="array" ref="N132">_xlfn.XLOOKUP(G132,products!$A$1:A179,products!$D$1:D179,,0)</f>
        <v>2.5</v>
      </c>
      <c r="O132" s="3" cm="1">
        <f t="array" ref="O132">_xlfn.XLOOKUP(G132,products!$A$1:A179,products!$E$1:E179,,0)</f>
        <v>29.784999999999997</v>
      </c>
      <c r="P132" s="3">
        <f xml:space="preserve"> Orders[[#This Row],[Unit Price]]*Orders[[#This Row],[Quantity]]</f>
        <v>148.92499999999998</v>
      </c>
      <c r="Q132" t="str">
        <f>_xlfn.XLOOKUP(orders!F132,customers!A131:A1131,customers!I131:I1131,,0)</f>
        <v>Yes</v>
      </c>
    </row>
    <row r="133" spans="1:17" x14ac:dyDescent="0.25">
      <c r="A133" s="2" t="s">
        <v>326</v>
      </c>
      <c r="B133" s="7">
        <v>44196</v>
      </c>
      <c r="C133" s="2">
        <f>MONTH(Orders[[#This Row],[Order Date]])</f>
        <v>12</v>
      </c>
      <c r="D133" s="2">
        <f>DAY(Orders[[#This Row],[Order Date]])</f>
        <v>31</v>
      </c>
      <c r="E133" s="2">
        <f>YEAR(Orders[[#This Row],[Order Date]])</f>
        <v>2020</v>
      </c>
      <c r="F133" s="2" t="s">
        <v>327</v>
      </c>
      <c r="G133" t="s">
        <v>51</v>
      </c>
      <c r="H133" s="2">
        <v>2</v>
      </c>
      <c r="I133" s="2" t="str" cm="1">
        <f t="array" ref="I133">_xlfn.XLOOKUP(F133,customers!$A$1:A1132,customers!$B$1:B1132,,0)</f>
        <v>Bobinette Hindsberg</v>
      </c>
      <c r="J133" s="2" t="str" cm="1">
        <f t="array" ref="J133">_xlfn.XLOOKUP(F133,customers!$A$1:A1132,customers!$C$1:C1132,,0)</f>
        <v>bhindsberg3n@blogs.com</v>
      </c>
      <c r="K133" s="2" t="str" cm="1">
        <f t="array" ref="K133">_xlfn.XLOOKUP(F133,customers!$A$1:A1132,customers!$G$1:G1132,,0)</f>
        <v>United States</v>
      </c>
      <c r="L133" t="str" cm="1">
        <f t="array" ref="L133">_xlfn.XLOOKUP(G133,products!$A$1:A180,products!$B$1:B180,,0)</f>
        <v>Exc</v>
      </c>
      <c r="M133" t="str" cm="1">
        <f t="array" ref="M133">_xlfn.XLOOKUP(G133,products!$A$1:A180,products!$C$1:C180,,0)</f>
        <v>D</v>
      </c>
      <c r="N133" cm="1">
        <f t="array" ref="N133">_xlfn.XLOOKUP(G133,products!$A$1:A180,products!$D$1:D180,,0)</f>
        <v>0.5</v>
      </c>
      <c r="O133" s="3" cm="1">
        <f t="array" ref="O133">_xlfn.XLOOKUP(G133,products!$A$1:A180,products!$E$1:E180,,0)</f>
        <v>7.29</v>
      </c>
      <c r="P133" s="3">
        <f xml:space="preserve"> Orders[[#This Row],[Unit Price]]*Orders[[#This Row],[Quantity]]</f>
        <v>14.58</v>
      </c>
      <c r="Q133" t="str">
        <f>_xlfn.XLOOKUP(orders!F133,customers!A132:A1132,customers!I132:I1132,,0)</f>
        <v>Yes</v>
      </c>
    </row>
    <row r="134" spans="1:17" x14ac:dyDescent="0.25">
      <c r="A134" s="2" t="s">
        <v>328</v>
      </c>
      <c r="B134" s="7">
        <v>44043</v>
      </c>
      <c r="C134" s="2">
        <f>MONTH(Orders[[#This Row],[Order Date]])</f>
        <v>7</v>
      </c>
      <c r="D134" s="2">
        <f>DAY(Orders[[#This Row],[Order Date]])</f>
        <v>31</v>
      </c>
      <c r="E134" s="2">
        <f>YEAR(Orders[[#This Row],[Order Date]])</f>
        <v>2020</v>
      </c>
      <c r="F134" s="2" t="s">
        <v>329</v>
      </c>
      <c r="G134" t="s">
        <v>239</v>
      </c>
      <c r="H134" s="2">
        <v>5</v>
      </c>
      <c r="I134" s="2" t="str" cm="1">
        <f t="array" ref="I134">_xlfn.XLOOKUP(F134,customers!$A$1:A1133,customers!$B$1:B1133,,0)</f>
        <v>Osbert Robins</v>
      </c>
      <c r="J134" s="2" t="str" cm="1">
        <f t="array" ref="J134">_xlfn.XLOOKUP(F134,customers!$A$1:A1133,customers!$C$1:C1133,,0)</f>
        <v>orobins3o@salon.com</v>
      </c>
      <c r="K134" s="2" t="str" cm="1">
        <f t="array" ref="K134">_xlfn.XLOOKUP(F134,customers!$A$1:A1133,customers!$G$1:G1133,,0)</f>
        <v>United States</v>
      </c>
      <c r="L134" t="str" cm="1">
        <f t="array" ref="L134">_xlfn.XLOOKUP(G134,products!$A$1:A181,products!$B$1:B181,,0)</f>
        <v>Ara</v>
      </c>
      <c r="M134" t="str" cm="1">
        <f t="array" ref="M134">_xlfn.XLOOKUP(G134,products!$A$1:A181,products!$C$1:C181,,0)</f>
        <v>L</v>
      </c>
      <c r="N134" cm="1">
        <f t="array" ref="N134">_xlfn.XLOOKUP(G134,products!$A$1:A181,products!$D$1:D181,,0)</f>
        <v>2.5</v>
      </c>
      <c r="O134" s="3" cm="1">
        <f t="array" ref="O134">_xlfn.XLOOKUP(G134,products!$A$1:A181,products!$E$1:E181,,0)</f>
        <v>29.784999999999997</v>
      </c>
      <c r="P134" s="3">
        <f xml:space="preserve"> Orders[[#This Row],[Unit Price]]*Orders[[#This Row],[Quantity]]</f>
        <v>148.92499999999998</v>
      </c>
      <c r="Q134" t="str">
        <f>_xlfn.XLOOKUP(orders!F134,customers!A133:A1133,customers!I133:I1133,,0)</f>
        <v>Yes</v>
      </c>
    </row>
    <row r="135" spans="1:17" x14ac:dyDescent="0.25">
      <c r="A135" s="2" t="s">
        <v>330</v>
      </c>
      <c r="B135" s="7">
        <v>44340</v>
      </c>
      <c r="C135" s="2">
        <f>MONTH(Orders[[#This Row],[Order Date]])</f>
        <v>5</v>
      </c>
      <c r="D135" s="2">
        <f>DAY(Orders[[#This Row],[Order Date]])</f>
        <v>24</v>
      </c>
      <c r="E135" s="2">
        <f>YEAR(Orders[[#This Row],[Order Date]])</f>
        <v>2021</v>
      </c>
      <c r="F135" s="2" t="s">
        <v>331</v>
      </c>
      <c r="G135" t="s">
        <v>48</v>
      </c>
      <c r="H135" s="2">
        <v>1</v>
      </c>
      <c r="I135" s="2" t="str" cm="1">
        <f t="array" ref="I135">_xlfn.XLOOKUP(F135,customers!$A$1:A1134,customers!$B$1:B1134,,0)</f>
        <v>Othello Syseland</v>
      </c>
      <c r="J135" s="2" t="str" cm="1">
        <f t="array" ref="J135">_xlfn.XLOOKUP(F135,customers!$A$1:A1134,customers!$C$1:C1134,,0)</f>
        <v>osyseland3p@independent.co.uk</v>
      </c>
      <c r="K135" s="2" t="str" cm="1">
        <f t="array" ref="K135">_xlfn.XLOOKUP(F135,customers!$A$1:A1134,customers!$G$1:G1134,,0)</f>
        <v>United States</v>
      </c>
      <c r="L135" t="str" cm="1">
        <f t="array" ref="L135">_xlfn.XLOOKUP(G135,products!$A$1:A182,products!$B$1:B182,,0)</f>
        <v>Lib</v>
      </c>
      <c r="M135" t="str" cm="1">
        <f t="array" ref="M135">_xlfn.XLOOKUP(G135,products!$A$1:A182,products!$C$1:C182,,0)</f>
        <v>D</v>
      </c>
      <c r="N135" cm="1">
        <f t="array" ref="N135">_xlfn.XLOOKUP(G135,products!$A$1:A182,products!$D$1:D182,,0)</f>
        <v>1</v>
      </c>
      <c r="O135" s="3" cm="1">
        <f t="array" ref="O135">_xlfn.XLOOKUP(G135,products!$A$1:A182,products!$E$1:E182,,0)</f>
        <v>12.95</v>
      </c>
      <c r="P135" s="3">
        <f xml:space="preserve"> Orders[[#This Row],[Unit Price]]*Orders[[#This Row],[Quantity]]</f>
        <v>12.95</v>
      </c>
      <c r="Q135" t="str">
        <f>_xlfn.XLOOKUP(orders!F135,customers!A134:A1134,customers!I134:I1134,,0)</f>
        <v>No</v>
      </c>
    </row>
    <row r="136" spans="1:17" x14ac:dyDescent="0.25">
      <c r="A136" s="2" t="s">
        <v>332</v>
      </c>
      <c r="B136" s="7">
        <v>44758</v>
      </c>
      <c r="C136" s="2">
        <f>MONTH(Orders[[#This Row],[Order Date]])</f>
        <v>7</v>
      </c>
      <c r="D136" s="2">
        <f>DAY(Orders[[#This Row],[Order Date]])</f>
        <v>16</v>
      </c>
      <c r="E136" s="2">
        <f>YEAR(Orders[[#This Row],[Order Date]])</f>
        <v>2022</v>
      </c>
      <c r="F136" s="2" t="s">
        <v>333</v>
      </c>
      <c r="G136" t="s">
        <v>147</v>
      </c>
      <c r="H136" s="2">
        <v>3</v>
      </c>
      <c r="I136" s="2" t="str" cm="1">
        <f t="array" ref="I136">_xlfn.XLOOKUP(F136,customers!$A$1:A1135,customers!$B$1:B1135,,0)</f>
        <v>Ewell Hanby</v>
      </c>
      <c r="J136" s="2" cm="1">
        <f t="array" ref="J136">_xlfn.XLOOKUP(F136,customers!$A$1:A1135,customers!$C$1:C1135,,0)</f>
        <v>0</v>
      </c>
      <c r="K136" s="2" t="str" cm="1">
        <f t="array" ref="K136">_xlfn.XLOOKUP(F136,customers!$A$1:A1135,customers!$G$1:G1135,,0)</f>
        <v>United States</v>
      </c>
      <c r="L136" t="str" cm="1">
        <f t="array" ref="L136">_xlfn.XLOOKUP(G136,products!$A$1:A183,products!$B$1:B183,,0)</f>
        <v>Exc</v>
      </c>
      <c r="M136" t="str" cm="1">
        <f t="array" ref="M136">_xlfn.XLOOKUP(G136,products!$A$1:A183,products!$C$1:C183,,0)</f>
        <v>M</v>
      </c>
      <c r="N136" cm="1">
        <f t="array" ref="N136">_xlfn.XLOOKUP(G136,products!$A$1:A183,products!$D$1:D183,,0)</f>
        <v>2.5</v>
      </c>
      <c r="O136" s="3" cm="1">
        <f t="array" ref="O136">_xlfn.XLOOKUP(G136,products!$A$1:A183,products!$E$1:E183,,0)</f>
        <v>31.624999999999996</v>
      </c>
      <c r="P136" s="3">
        <f xml:space="preserve"> Orders[[#This Row],[Unit Price]]*Orders[[#This Row],[Quantity]]</f>
        <v>94.874999999999986</v>
      </c>
      <c r="Q136" t="str">
        <f>_xlfn.XLOOKUP(orders!F136,customers!A135:A1135,customers!I135:I1135,,0)</f>
        <v>Yes</v>
      </c>
    </row>
    <row r="137" spans="1:17" x14ac:dyDescent="0.25">
      <c r="A137" s="2" t="s">
        <v>334</v>
      </c>
      <c r="B137" s="7">
        <v>44232</v>
      </c>
      <c r="C137" s="2">
        <f>MONTH(Orders[[#This Row],[Order Date]])</f>
        <v>2</v>
      </c>
      <c r="D137" s="2">
        <f>DAY(Orders[[#This Row],[Order Date]])</f>
        <v>5</v>
      </c>
      <c r="E137" s="2">
        <f>YEAR(Orders[[#This Row],[Order Date]])</f>
        <v>2021</v>
      </c>
      <c r="F137" s="2" t="s">
        <v>335</v>
      </c>
      <c r="G137" t="s">
        <v>227</v>
      </c>
      <c r="H137" s="2">
        <v>5</v>
      </c>
      <c r="I137" s="2" t="str" cm="1">
        <f t="array" ref="I137">_xlfn.XLOOKUP(F137,customers!$A$1:A1136,customers!$B$1:B1136,,0)</f>
        <v>Blancha McAmish</v>
      </c>
      <c r="J137" s="2" t="str" cm="1">
        <f t="array" ref="J137">_xlfn.XLOOKUP(F137,customers!$A$1:A1136,customers!$C$1:C1136,,0)</f>
        <v>bmcamish2e@tripadvisor.com</v>
      </c>
      <c r="K137" s="2" t="str" cm="1">
        <f t="array" ref="K137">_xlfn.XLOOKUP(F137,customers!$A$1:A1136,customers!$G$1:G1136,,0)</f>
        <v>United States</v>
      </c>
      <c r="L137" t="str" cm="1">
        <f t="array" ref="L137">_xlfn.XLOOKUP(G137,products!$A$1:A184,products!$B$1:B184,,0)</f>
        <v>Ara</v>
      </c>
      <c r="M137" t="str" cm="1">
        <f t="array" ref="M137">_xlfn.XLOOKUP(G137,products!$A$1:A184,products!$C$1:C184,,0)</f>
        <v>L</v>
      </c>
      <c r="N137" cm="1">
        <f t="array" ref="N137">_xlfn.XLOOKUP(G137,products!$A$1:A184,products!$D$1:D184,,0)</f>
        <v>0.5</v>
      </c>
      <c r="O137" s="3" cm="1">
        <f t="array" ref="O137">_xlfn.XLOOKUP(G137,products!$A$1:A184,products!$E$1:E184,,0)</f>
        <v>7.77</v>
      </c>
      <c r="P137" s="3">
        <f xml:space="preserve"> Orders[[#This Row],[Unit Price]]*Orders[[#This Row],[Quantity]]</f>
        <v>38.849999999999994</v>
      </c>
      <c r="Q137" t="e">
        <f>_xlfn.XLOOKUP(orders!F137,customers!A136:A1136,customers!I136:I1136,,0)</f>
        <v>#N/A</v>
      </c>
    </row>
    <row r="138" spans="1:17" x14ac:dyDescent="0.25">
      <c r="A138" s="2" t="s">
        <v>336</v>
      </c>
      <c r="B138" s="7">
        <v>44406</v>
      </c>
      <c r="C138" s="2">
        <f>MONTH(Orders[[#This Row],[Order Date]])</f>
        <v>7</v>
      </c>
      <c r="D138" s="2">
        <f>DAY(Orders[[#This Row],[Order Date]])</f>
        <v>29</v>
      </c>
      <c r="E138" s="2">
        <f>YEAR(Orders[[#This Row],[Order Date]])</f>
        <v>2021</v>
      </c>
      <c r="F138" s="2" t="s">
        <v>337</v>
      </c>
      <c r="G138" t="s">
        <v>89</v>
      </c>
      <c r="H138" s="2">
        <v>4</v>
      </c>
      <c r="I138" s="2" t="str" cm="1">
        <f t="array" ref="I138">_xlfn.XLOOKUP(F138,customers!$A$1:A1137,customers!$B$1:B1137,,0)</f>
        <v>Lowell Keenleyside</v>
      </c>
      <c r="J138" s="2" t="str" cm="1">
        <f t="array" ref="J138">_xlfn.XLOOKUP(F138,customers!$A$1:A1137,customers!$C$1:C1137,,0)</f>
        <v>lkeenleyside3s@topsy.com</v>
      </c>
      <c r="K138" s="2" t="str" cm="1">
        <f t="array" ref="K138">_xlfn.XLOOKUP(F138,customers!$A$1:A1137,customers!$G$1:G1137,,0)</f>
        <v>United States</v>
      </c>
      <c r="L138" t="str" cm="1">
        <f t="array" ref="L138">_xlfn.XLOOKUP(G138,products!$A$1:A185,products!$B$1:B185,,0)</f>
        <v>Ara</v>
      </c>
      <c r="M138" t="str" cm="1">
        <f t="array" ref="M138">_xlfn.XLOOKUP(G138,products!$A$1:A185,products!$C$1:C185,,0)</f>
        <v>D</v>
      </c>
      <c r="N138" cm="1">
        <f t="array" ref="N138">_xlfn.XLOOKUP(G138,products!$A$1:A185,products!$D$1:D185,,0)</f>
        <v>0.2</v>
      </c>
      <c r="O138" s="3" cm="1">
        <f t="array" ref="O138">_xlfn.XLOOKUP(G138,products!$A$1:A185,products!$E$1:E185,,0)</f>
        <v>2.9849999999999999</v>
      </c>
      <c r="P138" s="3">
        <f xml:space="preserve"> Orders[[#This Row],[Unit Price]]*Orders[[#This Row],[Quantity]]</f>
        <v>11.94</v>
      </c>
      <c r="Q138" t="str">
        <f>_xlfn.XLOOKUP(orders!F138,customers!A137:A1137,customers!I137:I1137,,0)</f>
        <v>No</v>
      </c>
    </row>
    <row r="139" spans="1:17" x14ac:dyDescent="0.25">
      <c r="A139" s="2" t="s">
        <v>338</v>
      </c>
      <c r="B139" s="7">
        <v>44637</v>
      </c>
      <c r="C139" s="2">
        <f>MONTH(Orders[[#This Row],[Order Date]])</f>
        <v>3</v>
      </c>
      <c r="D139" s="2">
        <f>DAY(Orders[[#This Row],[Order Date]])</f>
        <v>17</v>
      </c>
      <c r="E139" s="2">
        <f>YEAR(Orders[[#This Row],[Order Date]])</f>
        <v>2022</v>
      </c>
      <c r="F139" s="2" t="s">
        <v>339</v>
      </c>
      <c r="G139" t="s">
        <v>65</v>
      </c>
      <c r="H139" s="2">
        <v>3</v>
      </c>
      <c r="I139" s="2" t="str" cm="1">
        <f t="array" ref="I139">_xlfn.XLOOKUP(F139,customers!$A$1:A1138,customers!$B$1:B1138,,0)</f>
        <v>Elonore Joliffe</v>
      </c>
      <c r="J139" s="2" cm="1">
        <f t="array" ref="J139">_xlfn.XLOOKUP(F139,customers!$A$1:A1138,customers!$C$1:C1138,,0)</f>
        <v>0</v>
      </c>
      <c r="K139" s="2" t="str" cm="1">
        <f t="array" ref="K139">_xlfn.XLOOKUP(F139,customers!$A$1:A1138,customers!$G$1:G1138,,0)</f>
        <v>Ireland</v>
      </c>
      <c r="L139" t="str" cm="1">
        <f t="array" ref="L139">_xlfn.XLOOKUP(G139,products!$A$1:A186,products!$B$1:B186,,0)</f>
        <v>Exc</v>
      </c>
      <c r="M139" t="str" cm="1">
        <f t="array" ref="M139">_xlfn.XLOOKUP(G139,products!$A$1:A186,products!$C$1:C186,,0)</f>
        <v>L</v>
      </c>
      <c r="N139" cm="1">
        <f t="array" ref="N139">_xlfn.XLOOKUP(G139,products!$A$1:A186,products!$D$1:D186,,0)</f>
        <v>2.5</v>
      </c>
      <c r="O139" s="3" cm="1">
        <f t="array" ref="O139">_xlfn.XLOOKUP(G139,products!$A$1:A186,products!$E$1:E186,,0)</f>
        <v>34.154999999999994</v>
      </c>
      <c r="P139" s="3">
        <f xml:space="preserve"> Orders[[#This Row],[Unit Price]]*Orders[[#This Row],[Quantity]]</f>
        <v>102.46499999999997</v>
      </c>
      <c r="Q139" t="str">
        <f>_xlfn.XLOOKUP(orders!F139,customers!A138:A1138,customers!I138:I1138,,0)</f>
        <v>No</v>
      </c>
    </row>
    <row r="140" spans="1:17" x14ac:dyDescent="0.25">
      <c r="A140" s="2" t="s">
        <v>340</v>
      </c>
      <c r="B140" s="7">
        <v>44238</v>
      </c>
      <c r="C140" s="2">
        <f>MONTH(Orders[[#This Row],[Order Date]])</f>
        <v>2</v>
      </c>
      <c r="D140" s="2">
        <f>DAY(Orders[[#This Row],[Order Date]])</f>
        <v>11</v>
      </c>
      <c r="E140" s="2">
        <f>YEAR(Orders[[#This Row],[Order Date]])</f>
        <v>2021</v>
      </c>
      <c r="F140" s="2" t="s">
        <v>341</v>
      </c>
      <c r="G140" t="s">
        <v>280</v>
      </c>
      <c r="H140" s="2">
        <v>4</v>
      </c>
      <c r="I140" s="2" t="str" cm="1">
        <f t="array" ref="I140">_xlfn.XLOOKUP(F140,customers!$A$1:A1139,customers!$B$1:B1139,,0)</f>
        <v>Abraham Coleman</v>
      </c>
      <c r="J140" s="2" cm="1">
        <f t="array" ref="J140">_xlfn.XLOOKUP(F140,customers!$A$1:A1139,customers!$C$1:C1139,,0)</f>
        <v>0</v>
      </c>
      <c r="K140" s="2" t="str" cm="1">
        <f t="array" ref="K140">_xlfn.XLOOKUP(F140,customers!$A$1:A1139,customers!$G$1:G1139,,0)</f>
        <v>United States</v>
      </c>
      <c r="L140" t="str" cm="1">
        <f t="array" ref="L140">_xlfn.XLOOKUP(G140,products!$A$1:A187,products!$B$1:B187,,0)</f>
        <v>Exc</v>
      </c>
      <c r="M140" t="str" cm="1">
        <f t="array" ref="M140">_xlfn.XLOOKUP(G140,products!$A$1:A187,products!$C$1:C187,,0)</f>
        <v>D</v>
      </c>
      <c r="N140" cm="1">
        <f t="array" ref="N140">_xlfn.XLOOKUP(G140,products!$A$1:A187,products!$D$1:D187,,0)</f>
        <v>1</v>
      </c>
      <c r="O140" s="3" cm="1">
        <f t="array" ref="O140">_xlfn.XLOOKUP(G140,products!$A$1:A187,products!$E$1:E187,,0)</f>
        <v>12.15</v>
      </c>
      <c r="P140" s="3">
        <f xml:space="preserve"> Orders[[#This Row],[Unit Price]]*Orders[[#This Row],[Quantity]]</f>
        <v>48.6</v>
      </c>
      <c r="Q140" t="str">
        <f>_xlfn.XLOOKUP(orders!F140,customers!A139:A1139,customers!I139:I1139,,0)</f>
        <v>No</v>
      </c>
    </row>
    <row r="141" spans="1:17" x14ac:dyDescent="0.25">
      <c r="A141" s="2" t="s">
        <v>342</v>
      </c>
      <c r="B141" s="7">
        <v>43509</v>
      </c>
      <c r="C141" s="2">
        <f>MONTH(Orders[[#This Row],[Order Date]])</f>
        <v>2</v>
      </c>
      <c r="D141" s="2">
        <f>DAY(Orders[[#This Row],[Order Date]])</f>
        <v>13</v>
      </c>
      <c r="E141" s="2">
        <f>YEAR(Orders[[#This Row],[Order Date]])</f>
        <v>2019</v>
      </c>
      <c r="F141" s="2" t="s">
        <v>343</v>
      </c>
      <c r="G141" t="s">
        <v>48</v>
      </c>
      <c r="H141" s="2">
        <v>6</v>
      </c>
      <c r="I141" s="2" t="str" cm="1">
        <f t="array" ref="I141">_xlfn.XLOOKUP(F141,customers!$A$1:A1140,customers!$B$1:B1140,,0)</f>
        <v>Rivy Farington</v>
      </c>
      <c r="J141" s="2" cm="1">
        <f t="array" ref="J141">_xlfn.XLOOKUP(F141,customers!$A$1:A1140,customers!$C$1:C1140,,0)</f>
        <v>0</v>
      </c>
      <c r="K141" s="2" t="str" cm="1">
        <f t="array" ref="K141">_xlfn.XLOOKUP(F141,customers!$A$1:A1140,customers!$G$1:G1140,,0)</f>
        <v>United States</v>
      </c>
      <c r="L141" t="str" cm="1">
        <f t="array" ref="L141">_xlfn.XLOOKUP(G141,products!$A$1:A188,products!$B$1:B188,,0)</f>
        <v>Lib</v>
      </c>
      <c r="M141" t="str" cm="1">
        <f t="array" ref="M141">_xlfn.XLOOKUP(G141,products!$A$1:A188,products!$C$1:C188,,0)</f>
        <v>D</v>
      </c>
      <c r="N141" cm="1">
        <f t="array" ref="N141">_xlfn.XLOOKUP(G141,products!$A$1:A188,products!$D$1:D188,,0)</f>
        <v>1</v>
      </c>
      <c r="O141" s="3" cm="1">
        <f t="array" ref="O141">_xlfn.XLOOKUP(G141,products!$A$1:A188,products!$E$1:E188,,0)</f>
        <v>12.95</v>
      </c>
      <c r="P141" s="3">
        <f xml:space="preserve"> Orders[[#This Row],[Unit Price]]*Orders[[#This Row],[Quantity]]</f>
        <v>77.699999999999989</v>
      </c>
      <c r="Q141" t="str">
        <f>_xlfn.XLOOKUP(orders!F141,customers!A140:A1140,customers!I140:I1140,,0)</f>
        <v>Yes</v>
      </c>
    </row>
    <row r="142" spans="1:17" x14ac:dyDescent="0.25">
      <c r="A142" s="2" t="s">
        <v>344</v>
      </c>
      <c r="B142" s="7">
        <v>44694</v>
      </c>
      <c r="C142" s="2">
        <f>MONTH(Orders[[#This Row],[Order Date]])</f>
        <v>5</v>
      </c>
      <c r="D142" s="2">
        <f>DAY(Orders[[#This Row],[Order Date]])</f>
        <v>13</v>
      </c>
      <c r="E142" s="2">
        <f>YEAR(Orders[[#This Row],[Order Date]])</f>
        <v>2022</v>
      </c>
      <c r="F142" s="2" t="s">
        <v>345</v>
      </c>
      <c r="G142" t="s">
        <v>144</v>
      </c>
      <c r="H142" s="2">
        <v>1</v>
      </c>
      <c r="I142" s="2" t="str" cm="1">
        <f t="array" ref="I142">_xlfn.XLOOKUP(F142,customers!$A$1:A1141,customers!$B$1:B1141,,0)</f>
        <v>Vallie Kundt</v>
      </c>
      <c r="J142" s="2" t="str" cm="1">
        <f t="array" ref="J142">_xlfn.XLOOKUP(F142,customers!$A$1:A1141,customers!$C$1:C1141,,0)</f>
        <v>vkundt3w@bigcartel.com</v>
      </c>
      <c r="K142" s="2" t="str" cm="1">
        <f t="array" ref="K142">_xlfn.XLOOKUP(F142,customers!$A$1:A1141,customers!$G$1:G1141,,0)</f>
        <v>Ireland</v>
      </c>
      <c r="L142" t="str" cm="1">
        <f t="array" ref="L142">_xlfn.XLOOKUP(G142,products!$A$1:A189,products!$B$1:B189,,0)</f>
        <v>Lib</v>
      </c>
      <c r="M142" t="str" cm="1">
        <f t="array" ref="M142">_xlfn.XLOOKUP(G142,products!$A$1:A189,products!$C$1:C189,,0)</f>
        <v>D</v>
      </c>
      <c r="N142" cm="1">
        <f t="array" ref="N142">_xlfn.XLOOKUP(G142,products!$A$1:A189,products!$D$1:D189,,0)</f>
        <v>2.5</v>
      </c>
      <c r="O142" s="3" cm="1">
        <f t="array" ref="O142">_xlfn.XLOOKUP(G142,products!$A$1:A189,products!$E$1:E189,,0)</f>
        <v>29.784999999999997</v>
      </c>
      <c r="P142" s="3">
        <f xml:space="preserve"> Orders[[#This Row],[Unit Price]]*Orders[[#This Row],[Quantity]]</f>
        <v>29.784999999999997</v>
      </c>
      <c r="Q142" t="str">
        <f>_xlfn.XLOOKUP(orders!F142,customers!A141:A1141,customers!I141:I1141,,0)</f>
        <v>Yes</v>
      </c>
    </row>
    <row r="143" spans="1:17" x14ac:dyDescent="0.25">
      <c r="A143" s="2" t="s">
        <v>346</v>
      </c>
      <c r="B143" s="7">
        <v>43970</v>
      </c>
      <c r="C143" s="2">
        <f>MONTH(Orders[[#This Row],[Order Date]])</f>
        <v>5</v>
      </c>
      <c r="D143" s="2">
        <f>DAY(Orders[[#This Row],[Order Date]])</f>
        <v>19</v>
      </c>
      <c r="E143" s="2">
        <f>YEAR(Orders[[#This Row],[Order Date]])</f>
        <v>2020</v>
      </c>
      <c r="F143" s="2" t="s">
        <v>347</v>
      </c>
      <c r="G143" t="s">
        <v>150</v>
      </c>
      <c r="H143" s="2">
        <v>4</v>
      </c>
      <c r="I143" s="2" t="str" cm="1">
        <f t="array" ref="I143">_xlfn.XLOOKUP(F143,customers!$A$1:A1142,customers!$B$1:B1142,,0)</f>
        <v>Boyd Bett</v>
      </c>
      <c r="J143" s="2" t="str" cm="1">
        <f t="array" ref="J143">_xlfn.XLOOKUP(F143,customers!$A$1:A1142,customers!$C$1:C1142,,0)</f>
        <v>bbett3x@google.de</v>
      </c>
      <c r="K143" s="2" t="str" cm="1">
        <f t="array" ref="K143">_xlfn.XLOOKUP(F143,customers!$A$1:A1142,customers!$G$1:G1142,,0)</f>
        <v>United States</v>
      </c>
      <c r="L143" t="str" cm="1">
        <f t="array" ref="L143">_xlfn.XLOOKUP(G143,products!$A$1:A190,products!$B$1:B190,,0)</f>
        <v>Ara</v>
      </c>
      <c r="M143" t="str" cm="1">
        <f t="array" ref="M143">_xlfn.XLOOKUP(G143,products!$A$1:A190,products!$C$1:C190,,0)</f>
        <v>L</v>
      </c>
      <c r="N143" cm="1">
        <f t="array" ref="N143">_xlfn.XLOOKUP(G143,products!$A$1:A190,products!$D$1:D190,,0)</f>
        <v>0.2</v>
      </c>
      <c r="O143" s="3" cm="1">
        <f t="array" ref="O143">_xlfn.XLOOKUP(G143,products!$A$1:A190,products!$E$1:E190,,0)</f>
        <v>3.8849999999999998</v>
      </c>
      <c r="P143" s="3">
        <f xml:space="preserve"> Orders[[#This Row],[Unit Price]]*Orders[[#This Row],[Quantity]]</f>
        <v>15.54</v>
      </c>
      <c r="Q143" t="str">
        <f>_xlfn.XLOOKUP(orders!F143,customers!A142:A1142,customers!I142:I1142,,0)</f>
        <v>Yes</v>
      </c>
    </row>
    <row r="144" spans="1:17" x14ac:dyDescent="0.25">
      <c r="A144" s="2" t="s">
        <v>348</v>
      </c>
      <c r="B144" s="7">
        <v>44678</v>
      </c>
      <c r="C144" s="2">
        <f>MONTH(Orders[[#This Row],[Order Date]])</f>
        <v>4</v>
      </c>
      <c r="D144" s="2">
        <f>DAY(Orders[[#This Row],[Order Date]])</f>
        <v>27</v>
      </c>
      <c r="E144" s="2">
        <f>YEAR(Orders[[#This Row],[Order Date]])</f>
        <v>2022</v>
      </c>
      <c r="F144" s="2" t="s">
        <v>349</v>
      </c>
      <c r="G144" t="s">
        <v>65</v>
      </c>
      <c r="H144" s="2">
        <v>4</v>
      </c>
      <c r="I144" s="2" t="str" cm="1">
        <f t="array" ref="I144">_xlfn.XLOOKUP(F144,customers!$A$1:A1143,customers!$B$1:B1143,,0)</f>
        <v>Julio Armytage</v>
      </c>
      <c r="J144" s="2" cm="1">
        <f t="array" ref="J144">_xlfn.XLOOKUP(F144,customers!$A$1:A1143,customers!$C$1:C1143,,0)</f>
        <v>0</v>
      </c>
      <c r="K144" s="2" t="str" cm="1">
        <f t="array" ref="K144">_xlfn.XLOOKUP(F144,customers!$A$1:A1143,customers!$G$1:G1143,,0)</f>
        <v>Ireland</v>
      </c>
      <c r="L144" t="str" cm="1">
        <f t="array" ref="L144">_xlfn.XLOOKUP(G144,products!$A$1:A191,products!$B$1:B191,,0)</f>
        <v>Exc</v>
      </c>
      <c r="M144" t="str" cm="1">
        <f t="array" ref="M144">_xlfn.XLOOKUP(G144,products!$A$1:A191,products!$C$1:C191,,0)</f>
        <v>L</v>
      </c>
      <c r="N144" cm="1">
        <f t="array" ref="N144">_xlfn.XLOOKUP(G144,products!$A$1:A191,products!$D$1:D191,,0)</f>
        <v>2.5</v>
      </c>
      <c r="O144" s="3" cm="1">
        <f t="array" ref="O144">_xlfn.XLOOKUP(G144,products!$A$1:A191,products!$E$1:E191,,0)</f>
        <v>34.154999999999994</v>
      </c>
      <c r="P144" s="3">
        <f xml:space="preserve"> Orders[[#This Row],[Unit Price]]*Orders[[#This Row],[Quantity]]</f>
        <v>136.61999999999998</v>
      </c>
      <c r="Q144" t="str">
        <f>_xlfn.XLOOKUP(orders!F144,customers!A143:A1143,customers!I143:I1143,,0)</f>
        <v>Yes</v>
      </c>
    </row>
    <row r="145" spans="1:17" x14ac:dyDescent="0.25">
      <c r="A145" s="2" t="s">
        <v>350</v>
      </c>
      <c r="B145" s="7">
        <v>44083</v>
      </c>
      <c r="C145" s="2">
        <f>MONTH(Orders[[#This Row],[Order Date]])</f>
        <v>9</v>
      </c>
      <c r="D145" s="2">
        <f>DAY(Orders[[#This Row],[Order Date]])</f>
        <v>9</v>
      </c>
      <c r="E145" s="2">
        <f>YEAR(Orders[[#This Row],[Order Date]])</f>
        <v>2020</v>
      </c>
      <c r="F145" s="2" t="s">
        <v>351</v>
      </c>
      <c r="G145" t="s">
        <v>113</v>
      </c>
      <c r="H145" s="2">
        <v>2</v>
      </c>
      <c r="I145" s="2" t="str" cm="1">
        <f t="array" ref="I145">_xlfn.XLOOKUP(F145,customers!$A$1:A1144,customers!$B$1:B1144,,0)</f>
        <v>Deana Staite</v>
      </c>
      <c r="J145" s="2" t="str" cm="1">
        <f t="array" ref="J145">_xlfn.XLOOKUP(F145,customers!$A$1:A1144,customers!$C$1:C1144,,0)</f>
        <v>dstaite3z@scientificamerican.com</v>
      </c>
      <c r="K145" s="2" t="str" cm="1">
        <f t="array" ref="K145">_xlfn.XLOOKUP(F145,customers!$A$1:A1144,customers!$G$1:G1144,,0)</f>
        <v>United States</v>
      </c>
      <c r="L145" t="str" cm="1">
        <f t="array" ref="L145">_xlfn.XLOOKUP(G145,products!$A$1:A192,products!$B$1:B192,,0)</f>
        <v>Lib</v>
      </c>
      <c r="M145" t="str" cm="1">
        <f t="array" ref="M145">_xlfn.XLOOKUP(G145,products!$A$1:A192,products!$C$1:C192,,0)</f>
        <v>M</v>
      </c>
      <c r="N145" cm="1">
        <f t="array" ref="N145">_xlfn.XLOOKUP(G145,products!$A$1:A192,products!$D$1:D192,,0)</f>
        <v>0.5</v>
      </c>
      <c r="O145" s="3" cm="1">
        <f t="array" ref="O145">_xlfn.XLOOKUP(G145,products!$A$1:A192,products!$E$1:E192,,0)</f>
        <v>8.73</v>
      </c>
      <c r="P145" s="3">
        <f xml:space="preserve"> Orders[[#This Row],[Unit Price]]*Orders[[#This Row],[Quantity]]</f>
        <v>17.46</v>
      </c>
      <c r="Q145" t="str">
        <f>_xlfn.XLOOKUP(orders!F145,customers!A144:A1144,customers!I144:I1144,,0)</f>
        <v>No</v>
      </c>
    </row>
    <row r="146" spans="1:17" x14ac:dyDescent="0.25">
      <c r="A146" s="2" t="s">
        <v>352</v>
      </c>
      <c r="B146" s="7">
        <v>44265</v>
      </c>
      <c r="C146" s="2">
        <f>MONTH(Orders[[#This Row],[Order Date]])</f>
        <v>3</v>
      </c>
      <c r="D146" s="2">
        <f>DAY(Orders[[#This Row],[Order Date]])</f>
        <v>10</v>
      </c>
      <c r="E146" s="2">
        <f>YEAR(Orders[[#This Row],[Order Date]])</f>
        <v>2021</v>
      </c>
      <c r="F146" s="2" t="s">
        <v>353</v>
      </c>
      <c r="G146" t="s">
        <v>65</v>
      </c>
      <c r="H146" s="2">
        <v>2</v>
      </c>
      <c r="I146" s="2" t="str" cm="1">
        <f t="array" ref="I146">_xlfn.XLOOKUP(F146,customers!$A$1:A1145,customers!$B$1:B1145,,0)</f>
        <v>Winn Keyse</v>
      </c>
      <c r="J146" s="2" t="str" cm="1">
        <f t="array" ref="J146">_xlfn.XLOOKUP(F146,customers!$A$1:A1145,customers!$C$1:C1145,,0)</f>
        <v>wkeyse40@apple.com</v>
      </c>
      <c r="K146" s="2" t="str" cm="1">
        <f t="array" ref="K146">_xlfn.XLOOKUP(F146,customers!$A$1:A1145,customers!$G$1:G1145,,0)</f>
        <v>United States</v>
      </c>
      <c r="L146" t="str" cm="1">
        <f t="array" ref="L146">_xlfn.XLOOKUP(G146,products!$A$1:A193,products!$B$1:B193,,0)</f>
        <v>Exc</v>
      </c>
      <c r="M146" t="str" cm="1">
        <f t="array" ref="M146">_xlfn.XLOOKUP(G146,products!$A$1:A193,products!$C$1:C193,,0)</f>
        <v>L</v>
      </c>
      <c r="N146" cm="1">
        <f t="array" ref="N146">_xlfn.XLOOKUP(G146,products!$A$1:A193,products!$D$1:D193,,0)</f>
        <v>2.5</v>
      </c>
      <c r="O146" s="3" cm="1">
        <f t="array" ref="O146">_xlfn.XLOOKUP(G146,products!$A$1:A193,products!$E$1:E193,,0)</f>
        <v>34.154999999999994</v>
      </c>
      <c r="P146" s="3">
        <f xml:space="preserve"> Orders[[#This Row],[Unit Price]]*Orders[[#This Row],[Quantity]]</f>
        <v>68.309999999999988</v>
      </c>
      <c r="Q146" t="str">
        <f>_xlfn.XLOOKUP(orders!F146,customers!A145:A1145,customers!I145:I1145,,0)</f>
        <v>Yes</v>
      </c>
    </row>
    <row r="147" spans="1:17" x14ac:dyDescent="0.25">
      <c r="A147" s="2" t="s">
        <v>354</v>
      </c>
      <c r="B147" s="7">
        <v>43562</v>
      </c>
      <c r="C147" s="2">
        <f>MONTH(Orders[[#This Row],[Order Date]])</f>
        <v>4</v>
      </c>
      <c r="D147" s="2">
        <f>DAY(Orders[[#This Row],[Order Date]])</f>
        <v>7</v>
      </c>
      <c r="E147" s="2">
        <f>YEAR(Orders[[#This Row],[Order Date]])</f>
        <v>2019</v>
      </c>
      <c r="F147" s="2" t="s">
        <v>355</v>
      </c>
      <c r="G147" t="s">
        <v>112</v>
      </c>
      <c r="H147" s="2">
        <v>4</v>
      </c>
      <c r="I147" s="2" t="str" cm="1">
        <f t="array" ref="I147">_xlfn.XLOOKUP(F147,customers!$A$1:A1146,customers!$B$1:B1146,,0)</f>
        <v>Osmund Clausen-Thue</v>
      </c>
      <c r="J147" s="2" t="str" cm="1">
        <f t="array" ref="J147">_xlfn.XLOOKUP(F147,customers!$A$1:A1146,customers!$C$1:C1146,,0)</f>
        <v>oclausenthue41@marriott.com</v>
      </c>
      <c r="K147" s="2" t="str" cm="1">
        <f t="array" ref="K147">_xlfn.XLOOKUP(F147,customers!$A$1:A1146,customers!$G$1:G1146,,0)</f>
        <v>United States</v>
      </c>
      <c r="L147" t="str" cm="1">
        <f t="array" ref="L147">_xlfn.XLOOKUP(G147,products!$A$1:A194,products!$B$1:B194,,0)</f>
        <v>Lib</v>
      </c>
      <c r="M147" t="str" cm="1">
        <f t="array" ref="M147">_xlfn.XLOOKUP(G147,products!$A$1:A194,products!$C$1:C194,,0)</f>
        <v>M</v>
      </c>
      <c r="N147" cm="1">
        <f t="array" ref="N147">_xlfn.XLOOKUP(G147,products!$A$1:A194,products!$D$1:D194,,0)</f>
        <v>0.2</v>
      </c>
      <c r="O147" s="3" cm="1">
        <f t="array" ref="O147">_xlfn.XLOOKUP(G147,products!$A$1:A194,products!$E$1:E194,,0)</f>
        <v>4.3650000000000002</v>
      </c>
      <c r="P147" s="3">
        <f xml:space="preserve"> Orders[[#This Row],[Unit Price]]*Orders[[#This Row],[Quantity]]</f>
        <v>17.46</v>
      </c>
      <c r="Q147" t="str">
        <f>_xlfn.XLOOKUP(orders!F147,customers!A146:A1146,customers!I146:I1146,,0)</f>
        <v>No</v>
      </c>
    </row>
    <row r="148" spans="1:17" x14ac:dyDescent="0.25">
      <c r="A148" s="2" t="s">
        <v>356</v>
      </c>
      <c r="B148" s="7">
        <v>44024</v>
      </c>
      <c r="C148" s="2">
        <f>MONTH(Orders[[#This Row],[Order Date]])</f>
        <v>7</v>
      </c>
      <c r="D148" s="2">
        <f>DAY(Orders[[#This Row],[Order Date]])</f>
        <v>12</v>
      </c>
      <c r="E148" s="2">
        <f>YEAR(Orders[[#This Row],[Order Date]])</f>
        <v>2020</v>
      </c>
      <c r="F148" s="2" t="s">
        <v>357</v>
      </c>
      <c r="G148" t="s">
        <v>131</v>
      </c>
      <c r="H148" s="2">
        <v>3</v>
      </c>
      <c r="I148" s="2" t="str" cm="1">
        <f t="array" ref="I148">_xlfn.XLOOKUP(F148,customers!$A$1:A1147,customers!$B$1:B1147,,0)</f>
        <v>Leonore Francisco</v>
      </c>
      <c r="J148" s="2" t="str" cm="1">
        <f t="array" ref="J148">_xlfn.XLOOKUP(F148,customers!$A$1:A1147,customers!$C$1:C1147,,0)</f>
        <v>lfrancisco42@fema.gov</v>
      </c>
      <c r="K148" s="2" t="str" cm="1">
        <f t="array" ref="K148">_xlfn.XLOOKUP(F148,customers!$A$1:A1147,customers!$G$1:G1147,,0)</f>
        <v>United States</v>
      </c>
      <c r="L148" t="str" cm="1">
        <f t="array" ref="L148">_xlfn.XLOOKUP(G148,products!$A$1:A195,products!$B$1:B195,,0)</f>
        <v>Lib</v>
      </c>
      <c r="M148" t="str" cm="1">
        <f t="array" ref="M148">_xlfn.XLOOKUP(G148,products!$A$1:A195,products!$C$1:C195,,0)</f>
        <v>M</v>
      </c>
      <c r="N148" cm="1">
        <f t="array" ref="N148">_xlfn.XLOOKUP(G148,products!$A$1:A195,products!$D$1:D195,,0)</f>
        <v>1</v>
      </c>
      <c r="O148" s="3" cm="1">
        <f t="array" ref="O148">_xlfn.XLOOKUP(G148,products!$A$1:A195,products!$E$1:E195,,0)</f>
        <v>14.55</v>
      </c>
      <c r="P148" s="3">
        <f xml:space="preserve"> Orders[[#This Row],[Unit Price]]*Orders[[#This Row],[Quantity]]</f>
        <v>43.650000000000006</v>
      </c>
      <c r="Q148" t="str">
        <f>_xlfn.XLOOKUP(orders!F148,customers!A147:A1147,customers!I147:I1147,,0)</f>
        <v>No</v>
      </c>
    </row>
    <row r="149" spans="1:17" x14ac:dyDescent="0.25">
      <c r="A149" s="2" t="s">
        <v>356</v>
      </c>
      <c r="B149" s="7">
        <v>44024</v>
      </c>
      <c r="C149" s="2">
        <f>MONTH(Orders[[#This Row],[Order Date]])</f>
        <v>7</v>
      </c>
      <c r="D149" s="2">
        <f>DAY(Orders[[#This Row],[Order Date]])</f>
        <v>12</v>
      </c>
      <c r="E149" s="2">
        <f>YEAR(Orders[[#This Row],[Order Date]])</f>
        <v>2020</v>
      </c>
      <c r="F149" s="2" t="s">
        <v>357</v>
      </c>
      <c r="G149" t="s">
        <v>44</v>
      </c>
      <c r="H149" s="2">
        <v>2</v>
      </c>
      <c r="I149" s="2" t="str" cm="1">
        <f t="array" ref="I149">_xlfn.XLOOKUP(F149,customers!$A$1:A1148,customers!$B$1:B1148,,0)</f>
        <v>Leonore Francisco</v>
      </c>
      <c r="J149" s="2" t="str" cm="1">
        <f t="array" ref="J149">_xlfn.XLOOKUP(F149,customers!$A$1:A1148,customers!$C$1:C1148,,0)</f>
        <v>lfrancisco42@fema.gov</v>
      </c>
      <c r="K149" s="2" t="str" cm="1">
        <f t="array" ref="K149">_xlfn.XLOOKUP(F149,customers!$A$1:A1148,customers!$G$1:G1148,,0)</f>
        <v>United States</v>
      </c>
      <c r="L149" t="str" cm="1">
        <f t="array" ref="L149">_xlfn.XLOOKUP(G149,products!$A$1:A196,products!$B$1:B196,,0)</f>
        <v>Exc</v>
      </c>
      <c r="M149" t="str" cm="1">
        <f t="array" ref="M149">_xlfn.XLOOKUP(G149,products!$A$1:A196,products!$C$1:C196,,0)</f>
        <v>M</v>
      </c>
      <c r="N149" cm="1">
        <f t="array" ref="N149">_xlfn.XLOOKUP(G149,products!$A$1:A196,products!$D$1:D196,,0)</f>
        <v>1</v>
      </c>
      <c r="O149" s="3" cm="1">
        <f t="array" ref="O149">_xlfn.XLOOKUP(G149,products!$A$1:A196,products!$E$1:E196,,0)</f>
        <v>13.75</v>
      </c>
      <c r="P149" s="3">
        <f xml:space="preserve"> Orders[[#This Row],[Unit Price]]*Orders[[#This Row],[Quantity]]</f>
        <v>27.5</v>
      </c>
      <c r="Q149" t="str">
        <f>_xlfn.XLOOKUP(orders!F149,customers!A148:A1148,customers!I148:I1148,,0)</f>
        <v>No</v>
      </c>
    </row>
    <row r="150" spans="1:17" x14ac:dyDescent="0.25">
      <c r="A150" s="2" t="s">
        <v>358</v>
      </c>
      <c r="B150" s="7">
        <v>44551</v>
      </c>
      <c r="C150" s="2">
        <f>MONTH(Orders[[#This Row],[Order Date]])</f>
        <v>12</v>
      </c>
      <c r="D150" s="2">
        <f>DAY(Orders[[#This Row],[Order Date]])</f>
        <v>21</v>
      </c>
      <c r="E150" s="2">
        <f>YEAR(Orders[[#This Row],[Order Date]])</f>
        <v>2021</v>
      </c>
      <c r="F150" s="2" t="s">
        <v>359</v>
      </c>
      <c r="G150" t="s">
        <v>86</v>
      </c>
      <c r="H150" s="2">
        <v>5</v>
      </c>
      <c r="I150" s="2" t="str" cm="1">
        <f t="array" ref="I150">_xlfn.XLOOKUP(F150,customers!$A$1:A1149,customers!$B$1:B1149,,0)</f>
        <v>Giacobo Skingle</v>
      </c>
      <c r="J150" s="2" t="str" cm="1">
        <f t="array" ref="J150">_xlfn.XLOOKUP(F150,customers!$A$1:A1149,customers!$C$1:C1149,,0)</f>
        <v>gskingle44@clickbank.net</v>
      </c>
      <c r="K150" s="2" t="str" cm="1">
        <f t="array" ref="K150">_xlfn.XLOOKUP(F150,customers!$A$1:A1149,customers!$G$1:G1149,,0)</f>
        <v>United States</v>
      </c>
      <c r="L150" t="str" cm="1">
        <f t="array" ref="L150">_xlfn.XLOOKUP(G150,products!$A$1:A197,products!$B$1:B197,,0)</f>
        <v>Exc</v>
      </c>
      <c r="M150" t="str" cm="1">
        <f t="array" ref="M150">_xlfn.XLOOKUP(G150,products!$A$1:A197,products!$C$1:C197,,0)</f>
        <v>D</v>
      </c>
      <c r="N150" cm="1">
        <f t="array" ref="N150">_xlfn.XLOOKUP(G150,products!$A$1:A197,products!$D$1:D197,,0)</f>
        <v>0.2</v>
      </c>
      <c r="O150" s="3" cm="1">
        <f t="array" ref="O150">_xlfn.XLOOKUP(G150,products!$A$1:A197,products!$E$1:E197,,0)</f>
        <v>3.645</v>
      </c>
      <c r="P150" s="3">
        <f xml:space="preserve"> Orders[[#This Row],[Unit Price]]*Orders[[#This Row],[Quantity]]</f>
        <v>18.225000000000001</v>
      </c>
      <c r="Q150" t="str">
        <f>_xlfn.XLOOKUP(orders!F150,customers!A149:A1149,customers!I149:I1149,,0)</f>
        <v>Yes</v>
      </c>
    </row>
    <row r="151" spans="1:17" x14ac:dyDescent="0.25">
      <c r="A151" s="2" t="s">
        <v>360</v>
      </c>
      <c r="B151" s="7">
        <v>44108</v>
      </c>
      <c r="C151" s="2">
        <f>MONTH(Orders[[#This Row],[Order Date]])</f>
        <v>10</v>
      </c>
      <c r="D151" s="2">
        <f>DAY(Orders[[#This Row],[Order Date]])</f>
        <v>4</v>
      </c>
      <c r="E151" s="2">
        <f>YEAR(Orders[[#This Row],[Order Date]])</f>
        <v>2020</v>
      </c>
      <c r="F151" s="2" t="s">
        <v>361</v>
      </c>
      <c r="G151" t="s">
        <v>206</v>
      </c>
      <c r="H151" s="2">
        <v>2</v>
      </c>
      <c r="I151" s="2" t="str" cm="1">
        <f t="array" ref="I151">_xlfn.XLOOKUP(F151,customers!$A$1:A1150,customers!$B$1:B1150,,0)</f>
        <v>Gerard Pirdy</v>
      </c>
      <c r="J151" s="2" cm="1">
        <f t="array" ref="J151">_xlfn.XLOOKUP(F151,customers!$A$1:A1150,customers!$C$1:C1150,,0)</f>
        <v>0</v>
      </c>
      <c r="K151" s="2" t="str" cm="1">
        <f t="array" ref="K151">_xlfn.XLOOKUP(F151,customers!$A$1:A1150,customers!$G$1:G1150,,0)</f>
        <v>United States</v>
      </c>
      <c r="L151" t="str" cm="1">
        <f t="array" ref="L151">_xlfn.XLOOKUP(G151,products!$A$1:A198,products!$B$1:B198,,0)</f>
        <v>Ara</v>
      </c>
      <c r="M151" t="str" cm="1">
        <f t="array" ref="M151">_xlfn.XLOOKUP(G151,products!$A$1:A198,products!$C$1:C198,,0)</f>
        <v>M</v>
      </c>
      <c r="N151" cm="1">
        <f t="array" ref="N151">_xlfn.XLOOKUP(G151,products!$A$1:A198,products!$D$1:D198,,0)</f>
        <v>2.5</v>
      </c>
      <c r="O151" s="3" cm="1">
        <f t="array" ref="O151">_xlfn.XLOOKUP(G151,products!$A$1:A198,products!$E$1:E198,,0)</f>
        <v>25.874999999999996</v>
      </c>
      <c r="P151" s="3">
        <f xml:space="preserve"> Orders[[#This Row],[Unit Price]]*Orders[[#This Row],[Quantity]]</f>
        <v>51.749999999999993</v>
      </c>
      <c r="Q151" t="str">
        <f>_xlfn.XLOOKUP(orders!F151,customers!A150:A1150,customers!I150:I1150,,0)</f>
        <v>Yes</v>
      </c>
    </row>
    <row r="152" spans="1:17" x14ac:dyDescent="0.25">
      <c r="A152" s="2" t="s">
        <v>362</v>
      </c>
      <c r="B152" s="7">
        <v>44051</v>
      </c>
      <c r="C152" s="2">
        <f>MONTH(Orders[[#This Row],[Order Date]])</f>
        <v>8</v>
      </c>
      <c r="D152" s="2">
        <f>DAY(Orders[[#This Row],[Order Date]])</f>
        <v>8</v>
      </c>
      <c r="E152" s="2">
        <f>YEAR(Orders[[#This Row],[Order Date]])</f>
        <v>2020</v>
      </c>
      <c r="F152" s="2" t="s">
        <v>363</v>
      </c>
      <c r="G152" t="s">
        <v>48</v>
      </c>
      <c r="H152" s="2">
        <v>1</v>
      </c>
      <c r="I152" s="2" t="str" cm="1">
        <f t="array" ref="I152">_xlfn.XLOOKUP(F152,customers!$A$1:A1151,customers!$B$1:B1151,,0)</f>
        <v>Jacinthe Balsillie</v>
      </c>
      <c r="J152" s="2" t="str" cm="1">
        <f t="array" ref="J152">_xlfn.XLOOKUP(F152,customers!$A$1:A1151,customers!$C$1:C1151,,0)</f>
        <v>jbalsillie46@princeton.edu</v>
      </c>
      <c r="K152" s="2" t="str" cm="1">
        <f t="array" ref="K152">_xlfn.XLOOKUP(F152,customers!$A$1:A1151,customers!$G$1:G1151,,0)</f>
        <v>United States</v>
      </c>
      <c r="L152" t="str" cm="1">
        <f t="array" ref="L152">_xlfn.XLOOKUP(G152,products!$A$1:A199,products!$B$1:B199,,0)</f>
        <v>Lib</v>
      </c>
      <c r="M152" t="str" cm="1">
        <f t="array" ref="M152">_xlfn.XLOOKUP(G152,products!$A$1:A199,products!$C$1:C199,,0)</f>
        <v>D</v>
      </c>
      <c r="N152" cm="1">
        <f t="array" ref="N152">_xlfn.XLOOKUP(G152,products!$A$1:A199,products!$D$1:D199,,0)</f>
        <v>1</v>
      </c>
      <c r="O152" s="3" cm="1">
        <f t="array" ref="O152">_xlfn.XLOOKUP(G152,products!$A$1:A199,products!$E$1:E199,,0)</f>
        <v>12.95</v>
      </c>
      <c r="P152" s="3">
        <f xml:space="preserve"> Orders[[#This Row],[Unit Price]]*Orders[[#This Row],[Quantity]]</f>
        <v>12.95</v>
      </c>
      <c r="Q152" t="str">
        <f>_xlfn.XLOOKUP(orders!F152,customers!A151:A1151,customers!I151:I1151,,0)</f>
        <v>Yes</v>
      </c>
    </row>
    <row r="153" spans="1:17" x14ac:dyDescent="0.25">
      <c r="A153" s="2" t="s">
        <v>364</v>
      </c>
      <c r="B153" s="7">
        <v>44115</v>
      </c>
      <c r="C153" s="2">
        <f>MONTH(Orders[[#This Row],[Order Date]])</f>
        <v>10</v>
      </c>
      <c r="D153" s="2">
        <f>DAY(Orders[[#This Row],[Order Date]])</f>
        <v>11</v>
      </c>
      <c r="E153" s="2">
        <f>YEAR(Orders[[#This Row],[Order Date]])</f>
        <v>2020</v>
      </c>
      <c r="F153" s="2" t="s">
        <v>365</v>
      </c>
      <c r="G153" t="s">
        <v>96</v>
      </c>
      <c r="H153" s="2">
        <v>3</v>
      </c>
      <c r="I153" s="2" t="str" cm="1">
        <f t="array" ref="I153">_xlfn.XLOOKUP(F153,customers!$A$1:A1152,customers!$B$1:B1152,,0)</f>
        <v>Quinton Fouracres</v>
      </c>
      <c r="J153" s="2" cm="1">
        <f t="array" ref="J153">_xlfn.XLOOKUP(F153,customers!$A$1:A1152,customers!$C$1:C1152,,0)</f>
        <v>0</v>
      </c>
      <c r="K153" s="2" t="str" cm="1">
        <f t="array" ref="K153">_xlfn.XLOOKUP(F153,customers!$A$1:A1152,customers!$G$1:G1152,,0)</f>
        <v>United States</v>
      </c>
      <c r="L153" t="str" cm="1">
        <f t="array" ref="L153">_xlfn.XLOOKUP(G153,products!$A$1:A200,products!$B$1:B200,,0)</f>
        <v>Ara</v>
      </c>
      <c r="M153" t="str" cm="1">
        <f t="array" ref="M153">_xlfn.XLOOKUP(G153,products!$A$1:A200,products!$C$1:C200,,0)</f>
        <v>M</v>
      </c>
      <c r="N153" cm="1">
        <f t="array" ref="N153">_xlfn.XLOOKUP(G153,products!$A$1:A200,products!$D$1:D200,,0)</f>
        <v>1</v>
      </c>
      <c r="O153" s="3" cm="1">
        <f t="array" ref="O153">_xlfn.XLOOKUP(G153,products!$A$1:A200,products!$E$1:E200,,0)</f>
        <v>11.25</v>
      </c>
      <c r="P153" s="3">
        <f xml:space="preserve"> Orders[[#This Row],[Unit Price]]*Orders[[#This Row],[Quantity]]</f>
        <v>33.75</v>
      </c>
      <c r="Q153" t="str">
        <f>_xlfn.XLOOKUP(orders!F153,customers!A152:A1152,customers!I152:I1152,,0)</f>
        <v>Yes</v>
      </c>
    </row>
    <row r="154" spans="1:17" x14ac:dyDescent="0.25">
      <c r="A154" s="2" t="s">
        <v>366</v>
      </c>
      <c r="B154" s="7">
        <v>44510</v>
      </c>
      <c r="C154" s="2">
        <f>MONTH(Orders[[#This Row],[Order Date]])</f>
        <v>11</v>
      </c>
      <c r="D154" s="2">
        <f>DAY(Orders[[#This Row],[Order Date]])</f>
        <v>10</v>
      </c>
      <c r="E154" s="2">
        <f>YEAR(Orders[[#This Row],[Order Date]])</f>
        <v>2021</v>
      </c>
      <c r="F154" s="2" t="s">
        <v>367</v>
      </c>
      <c r="G154" t="s">
        <v>76</v>
      </c>
      <c r="H154" s="2">
        <v>3</v>
      </c>
      <c r="I154" s="2" t="str" cm="1">
        <f t="array" ref="I154">_xlfn.XLOOKUP(F154,customers!$A$1:A1153,customers!$B$1:B1153,,0)</f>
        <v>Bettina Leffek</v>
      </c>
      <c r="J154" s="2" t="str" cm="1">
        <f t="array" ref="J154">_xlfn.XLOOKUP(F154,customers!$A$1:A1153,customers!$C$1:C1153,,0)</f>
        <v>bleffek48@ning.com</v>
      </c>
      <c r="K154" s="2" t="str" cm="1">
        <f t="array" ref="K154">_xlfn.XLOOKUP(F154,customers!$A$1:A1153,customers!$G$1:G1153,,0)</f>
        <v>United States</v>
      </c>
      <c r="L154" t="str" cm="1">
        <f t="array" ref="L154">_xlfn.XLOOKUP(G154,products!$A$1:A201,products!$B$1:B201,,0)</f>
        <v>Rob</v>
      </c>
      <c r="M154" t="str" cm="1">
        <f t="array" ref="M154">_xlfn.XLOOKUP(G154,products!$A$1:A201,products!$C$1:C201,,0)</f>
        <v>M</v>
      </c>
      <c r="N154" cm="1">
        <f t="array" ref="N154">_xlfn.XLOOKUP(G154,products!$A$1:A201,products!$D$1:D201,,0)</f>
        <v>2.5</v>
      </c>
      <c r="O154" s="3" cm="1">
        <f t="array" ref="O154">_xlfn.XLOOKUP(G154,products!$A$1:A201,products!$E$1:E201,,0)</f>
        <v>22.884999999999998</v>
      </c>
      <c r="P154" s="3">
        <f xml:space="preserve"> Orders[[#This Row],[Unit Price]]*Orders[[#This Row],[Quantity]]</f>
        <v>68.655000000000001</v>
      </c>
      <c r="Q154" t="str">
        <f>_xlfn.XLOOKUP(orders!F154,customers!A153:A1153,customers!I153:I1153,,0)</f>
        <v>Yes</v>
      </c>
    </row>
    <row r="155" spans="1:17" x14ac:dyDescent="0.25">
      <c r="A155" s="2" t="s">
        <v>368</v>
      </c>
      <c r="B155" s="7">
        <v>44367</v>
      </c>
      <c r="C155" s="2">
        <f>MONTH(Orders[[#This Row],[Order Date]])</f>
        <v>6</v>
      </c>
      <c r="D155" s="2">
        <f>DAY(Orders[[#This Row],[Order Date]])</f>
        <v>20</v>
      </c>
      <c r="E155" s="2">
        <f>YEAR(Orders[[#This Row],[Order Date]])</f>
        <v>2021</v>
      </c>
      <c r="F155" s="2" t="s">
        <v>369</v>
      </c>
      <c r="G155" t="s">
        <v>136</v>
      </c>
      <c r="H155" s="2">
        <v>1</v>
      </c>
      <c r="I155" s="2" t="str" cm="1">
        <f t="array" ref="I155">_xlfn.XLOOKUP(F155,customers!$A$1:A1154,customers!$B$1:B1154,,0)</f>
        <v>Hetti Penson</v>
      </c>
      <c r="J155" s="2" cm="1">
        <f t="array" ref="J155">_xlfn.XLOOKUP(F155,customers!$A$1:A1154,customers!$C$1:C1154,,0)</f>
        <v>0</v>
      </c>
      <c r="K155" s="2" t="str" cm="1">
        <f t="array" ref="K155">_xlfn.XLOOKUP(F155,customers!$A$1:A1154,customers!$G$1:G1154,,0)</f>
        <v>United States</v>
      </c>
      <c r="L155" t="str" cm="1">
        <f t="array" ref="L155">_xlfn.XLOOKUP(G155,products!$A$1:A202,products!$B$1:B202,,0)</f>
        <v>Rob</v>
      </c>
      <c r="M155" t="str" cm="1">
        <f t="array" ref="M155">_xlfn.XLOOKUP(G155,products!$A$1:A202,products!$C$1:C202,,0)</f>
        <v>D</v>
      </c>
      <c r="N155" cm="1">
        <f t="array" ref="N155">_xlfn.XLOOKUP(G155,products!$A$1:A202,products!$D$1:D202,,0)</f>
        <v>0.2</v>
      </c>
      <c r="O155" s="3" cm="1">
        <f t="array" ref="O155">_xlfn.XLOOKUP(G155,products!$A$1:A202,products!$E$1:E202,,0)</f>
        <v>2.6849999999999996</v>
      </c>
      <c r="P155" s="3">
        <f xml:space="preserve"> Orders[[#This Row],[Unit Price]]*Orders[[#This Row],[Quantity]]</f>
        <v>2.6849999999999996</v>
      </c>
      <c r="Q155" t="str">
        <f>_xlfn.XLOOKUP(orders!F155,customers!A154:A1154,customers!I154:I1154,,0)</f>
        <v>No</v>
      </c>
    </row>
    <row r="156" spans="1:17" x14ac:dyDescent="0.25">
      <c r="A156" s="2" t="s">
        <v>370</v>
      </c>
      <c r="B156" s="7">
        <v>44473</v>
      </c>
      <c r="C156" s="2">
        <f>MONTH(Orders[[#This Row],[Order Date]])</f>
        <v>10</v>
      </c>
      <c r="D156" s="2">
        <f>DAY(Orders[[#This Row],[Order Date]])</f>
        <v>4</v>
      </c>
      <c r="E156" s="2">
        <f>YEAR(Orders[[#This Row],[Order Date]])</f>
        <v>2021</v>
      </c>
      <c r="F156" s="2" t="s">
        <v>371</v>
      </c>
      <c r="G156" t="s">
        <v>153</v>
      </c>
      <c r="H156" s="2">
        <v>5</v>
      </c>
      <c r="I156" s="2" t="str" cm="1">
        <f t="array" ref="I156">_xlfn.XLOOKUP(F156,customers!$A$1:A1155,customers!$B$1:B1155,,0)</f>
        <v>Jocko Pray</v>
      </c>
      <c r="J156" s="2" t="str" cm="1">
        <f t="array" ref="J156">_xlfn.XLOOKUP(F156,customers!$A$1:A1155,customers!$C$1:C1155,,0)</f>
        <v>jpray4a@youtube.com</v>
      </c>
      <c r="K156" s="2" t="str" cm="1">
        <f t="array" ref="K156">_xlfn.XLOOKUP(F156,customers!$A$1:A1155,customers!$G$1:G1155,,0)</f>
        <v>United States</v>
      </c>
      <c r="L156" t="str" cm="1">
        <f t="array" ref="L156">_xlfn.XLOOKUP(G156,products!$A$1:A203,products!$B$1:B203,,0)</f>
        <v>Ara</v>
      </c>
      <c r="M156" t="str" cm="1">
        <f t="array" ref="M156">_xlfn.XLOOKUP(G156,products!$A$1:A203,products!$C$1:C203,,0)</f>
        <v>D</v>
      </c>
      <c r="N156" cm="1">
        <f t="array" ref="N156">_xlfn.XLOOKUP(G156,products!$A$1:A203,products!$D$1:D203,,0)</f>
        <v>2.5</v>
      </c>
      <c r="O156" s="3" cm="1">
        <f t="array" ref="O156">_xlfn.XLOOKUP(G156,products!$A$1:A203,products!$E$1:E203,,0)</f>
        <v>22.884999999999998</v>
      </c>
      <c r="P156" s="3">
        <f xml:space="preserve"> Orders[[#This Row],[Unit Price]]*Orders[[#This Row],[Quantity]]</f>
        <v>114.42499999999998</v>
      </c>
      <c r="Q156" t="str">
        <f>_xlfn.XLOOKUP(orders!F156,customers!A155:A1155,customers!I155:I1155,,0)</f>
        <v>No</v>
      </c>
    </row>
    <row r="157" spans="1:17" x14ac:dyDescent="0.25">
      <c r="A157" s="2" t="s">
        <v>372</v>
      </c>
      <c r="B157" s="7">
        <v>43640</v>
      </c>
      <c r="C157" s="2">
        <f>MONTH(Orders[[#This Row],[Order Date]])</f>
        <v>6</v>
      </c>
      <c r="D157" s="2">
        <f>DAY(Orders[[#This Row],[Order Date]])</f>
        <v>24</v>
      </c>
      <c r="E157" s="2">
        <f>YEAR(Orders[[#This Row],[Order Date]])</f>
        <v>2019</v>
      </c>
      <c r="F157" s="2" t="s">
        <v>373</v>
      </c>
      <c r="G157" t="s">
        <v>206</v>
      </c>
      <c r="H157" s="2">
        <v>6</v>
      </c>
      <c r="I157" s="2" t="str" cm="1">
        <f t="array" ref="I157">_xlfn.XLOOKUP(F157,customers!$A$1:A1156,customers!$B$1:B1156,,0)</f>
        <v>Grete Holborn</v>
      </c>
      <c r="J157" s="2" t="str" cm="1">
        <f t="array" ref="J157">_xlfn.XLOOKUP(F157,customers!$A$1:A1156,customers!$C$1:C1156,,0)</f>
        <v>gholborn4b@ow.ly</v>
      </c>
      <c r="K157" s="2" t="str" cm="1">
        <f t="array" ref="K157">_xlfn.XLOOKUP(F157,customers!$A$1:A1156,customers!$G$1:G1156,,0)</f>
        <v>United States</v>
      </c>
      <c r="L157" t="str" cm="1">
        <f t="array" ref="L157">_xlfn.XLOOKUP(G157,products!$A$1:A204,products!$B$1:B204,,0)</f>
        <v>Ara</v>
      </c>
      <c r="M157" t="str" cm="1">
        <f t="array" ref="M157">_xlfn.XLOOKUP(G157,products!$A$1:A204,products!$C$1:C204,,0)</f>
        <v>M</v>
      </c>
      <c r="N157" cm="1">
        <f t="array" ref="N157">_xlfn.XLOOKUP(G157,products!$A$1:A204,products!$D$1:D204,,0)</f>
        <v>2.5</v>
      </c>
      <c r="O157" s="3" cm="1">
        <f t="array" ref="O157">_xlfn.XLOOKUP(G157,products!$A$1:A204,products!$E$1:E204,,0)</f>
        <v>25.874999999999996</v>
      </c>
      <c r="P157" s="3">
        <f xml:space="preserve"> Orders[[#This Row],[Unit Price]]*Orders[[#This Row],[Quantity]]</f>
        <v>155.24999999999997</v>
      </c>
      <c r="Q157" t="str">
        <f>_xlfn.XLOOKUP(orders!F157,customers!A156:A1156,customers!I156:I1156,,0)</f>
        <v>Yes</v>
      </c>
    </row>
    <row r="158" spans="1:17" x14ac:dyDescent="0.25">
      <c r="A158" s="2" t="s">
        <v>374</v>
      </c>
      <c r="B158" s="7">
        <v>43764</v>
      </c>
      <c r="C158" s="2">
        <f>MONTH(Orders[[#This Row],[Order Date]])</f>
        <v>10</v>
      </c>
      <c r="D158" s="2">
        <f>DAY(Orders[[#This Row],[Order Date]])</f>
        <v>26</v>
      </c>
      <c r="E158" s="2">
        <f>YEAR(Orders[[#This Row],[Order Date]])</f>
        <v>2019</v>
      </c>
      <c r="F158" s="2" t="s">
        <v>375</v>
      </c>
      <c r="G158" t="s">
        <v>206</v>
      </c>
      <c r="H158" s="2">
        <v>3</v>
      </c>
      <c r="I158" s="2" t="str" cm="1">
        <f t="array" ref="I158">_xlfn.XLOOKUP(F158,customers!$A$1:A1157,customers!$B$1:B1157,,0)</f>
        <v>Fielding Keinrat</v>
      </c>
      <c r="J158" s="2" t="str" cm="1">
        <f t="array" ref="J158">_xlfn.XLOOKUP(F158,customers!$A$1:A1157,customers!$C$1:C1157,,0)</f>
        <v>fkeinrat4c@dailymail.co.uk</v>
      </c>
      <c r="K158" s="2" t="str" cm="1">
        <f t="array" ref="K158">_xlfn.XLOOKUP(F158,customers!$A$1:A1157,customers!$G$1:G1157,,0)</f>
        <v>United States</v>
      </c>
      <c r="L158" t="str" cm="1">
        <f t="array" ref="L158">_xlfn.XLOOKUP(G158,products!$A$1:A205,products!$B$1:B205,,0)</f>
        <v>Ara</v>
      </c>
      <c r="M158" t="str" cm="1">
        <f t="array" ref="M158">_xlfn.XLOOKUP(G158,products!$A$1:A205,products!$C$1:C205,,0)</f>
        <v>M</v>
      </c>
      <c r="N158" cm="1">
        <f t="array" ref="N158">_xlfn.XLOOKUP(G158,products!$A$1:A205,products!$D$1:D205,,0)</f>
        <v>2.5</v>
      </c>
      <c r="O158" s="3" cm="1">
        <f t="array" ref="O158">_xlfn.XLOOKUP(G158,products!$A$1:A205,products!$E$1:E205,,0)</f>
        <v>25.874999999999996</v>
      </c>
      <c r="P158" s="3">
        <f xml:space="preserve"> Orders[[#This Row],[Unit Price]]*Orders[[#This Row],[Quantity]]</f>
        <v>77.624999999999986</v>
      </c>
      <c r="Q158" t="str">
        <f>_xlfn.XLOOKUP(orders!F158,customers!A157:A1157,customers!I157:I1157,,0)</f>
        <v>Yes</v>
      </c>
    </row>
    <row r="159" spans="1:17" x14ac:dyDescent="0.25">
      <c r="A159" s="2" t="s">
        <v>376</v>
      </c>
      <c r="B159" s="7">
        <v>44374</v>
      </c>
      <c r="C159" s="2">
        <f>MONTH(Orders[[#This Row],[Order Date]])</f>
        <v>6</v>
      </c>
      <c r="D159" s="2">
        <f>DAY(Orders[[#This Row],[Order Date]])</f>
        <v>27</v>
      </c>
      <c r="E159" s="2">
        <f>YEAR(Orders[[#This Row],[Order Date]])</f>
        <v>2021</v>
      </c>
      <c r="F159" s="2" t="s">
        <v>377</v>
      </c>
      <c r="G159" t="s">
        <v>70</v>
      </c>
      <c r="H159" s="2">
        <v>3</v>
      </c>
      <c r="I159" s="2" t="str" cm="1">
        <f t="array" ref="I159">_xlfn.XLOOKUP(F159,customers!$A$1:A1158,customers!$B$1:B1158,,0)</f>
        <v>Paulo Yea</v>
      </c>
      <c r="J159" s="2" t="str" cm="1">
        <f t="array" ref="J159">_xlfn.XLOOKUP(F159,customers!$A$1:A1158,customers!$C$1:C1158,,0)</f>
        <v>pyea4d@aol.com</v>
      </c>
      <c r="K159" s="2" t="str" cm="1">
        <f t="array" ref="K159">_xlfn.XLOOKUP(F159,customers!$A$1:A1158,customers!$G$1:G1158,,0)</f>
        <v>Ireland</v>
      </c>
      <c r="L159" t="str" cm="1">
        <f t="array" ref="L159">_xlfn.XLOOKUP(G159,products!$A$1:A206,products!$B$1:B206,,0)</f>
        <v>Rob</v>
      </c>
      <c r="M159" t="str" cm="1">
        <f t="array" ref="M159">_xlfn.XLOOKUP(G159,products!$A$1:A206,products!$C$1:C206,,0)</f>
        <v>D</v>
      </c>
      <c r="N159" cm="1">
        <f t="array" ref="N159">_xlfn.XLOOKUP(G159,products!$A$1:A206,products!$D$1:D206,,0)</f>
        <v>2.5</v>
      </c>
      <c r="O159" s="3" cm="1">
        <f t="array" ref="O159">_xlfn.XLOOKUP(G159,products!$A$1:A206,products!$E$1:E206,,0)</f>
        <v>20.584999999999997</v>
      </c>
      <c r="P159" s="3">
        <f xml:space="preserve"> Orders[[#This Row],[Unit Price]]*Orders[[#This Row],[Quantity]]</f>
        <v>61.754999999999995</v>
      </c>
      <c r="Q159" t="str">
        <f>_xlfn.XLOOKUP(orders!F159,customers!A158:A1158,customers!I158:I1158,,0)</f>
        <v>No</v>
      </c>
    </row>
    <row r="160" spans="1:17" x14ac:dyDescent="0.25">
      <c r="A160" s="2" t="s">
        <v>378</v>
      </c>
      <c r="B160" s="7">
        <v>43714</v>
      </c>
      <c r="C160" s="2">
        <f>MONTH(Orders[[#This Row],[Order Date]])</f>
        <v>9</v>
      </c>
      <c r="D160" s="2">
        <f>DAY(Orders[[#This Row],[Order Date]])</f>
        <v>6</v>
      </c>
      <c r="E160" s="2">
        <f>YEAR(Orders[[#This Row],[Order Date]])</f>
        <v>2019</v>
      </c>
      <c r="F160" s="2" t="s">
        <v>379</v>
      </c>
      <c r="G160" t="s">
        <v>70</v>
      </c>
      <c r="H160" s="2">
        <v>6</v>
      </c>
      <c r="I160" s="2" t="str" cm="1">
        <f t="array" ref="I160">_xlfn.XLOOKUP(F160,customers!$A$1:A1159,customers!$B$1:B1159,,0)</f>
        <v>Say Risborough</v>
      </c>
      <c r="J160" s="2" cm="1">
        <f t="array" ref="J160">_xlfn.XLOOKUP(F160,customers!$A$1:A1159,customers!$C$1:C1159,,0)</f>
        <v>0</v>
      </c>
      <c r="K160" s="2" t="str" cm="1">
        <f t="array" ref="K160">_xlfn.XLOOKUP(F160,customers!$A$1:A1159,customers!$G$1:G1159,,0)</f>
        <v>United States</v>
      </c>
      <c r="L160" t="str" cm="1">
        <f t="array" ref="L160">_xlfn.XLOOKUP(G160,products!$A$1:A207,products!$B$1:B207,,0)</f>
        <v>Rob</v>
      </c>
      <c r="M160" t="str" cm="1">
        <f t="array" ref="M160">_xlfn.XLOOKUP(G160,products!$A$1:A207,products!$C$1:C207,,0)</f>
        <v>D</v>
      </c>
      <c r="N160" cm="1">
        <f t="array" ref="N160">_xlfn.XLOOKUP(G160,products!$A$1:A207,products!$D$1:D207,,0)</f>
        <v>2.5</v>
      </c>
      <c r="O160" s="3" cm="1">
        <f t="array" ref="O160">_xlfn.XLOOKUP(G160,products!$A$1:A207,products!$E$1:E207,,0)</f>
        <v>20.584999999999997</v>
      </c>
      <c r="P160" s="3">
        <f xml:space="preserve"> Orders[[#This Row],[Unit Price]]*Orders[[#This Row],[Quantity]]</f>
        <v>123.50999999999999</v>
      </c>
      <c r="Q160" t="str">
        <f>_xlfn.XLOOKUP(orders!F160,customers!A159:A1159,customers!I159:I1159,,0)</f>
        <v>Yes</v>
      </c>
    </row>
    <row r="161" spans="1:17" x14ac:dyDescent="0.25">
      <c r="A161" s="2" t="s">
        <v>380</v>
      </c>
      <c r="B161" s="7">
        <v>44316</v>
      </c>
      <c r="C161" s="2">
        <f>MONTH(Orders[[#This Row],[Order Date]])</f>
        <v>4</v>
      </c>
      <c r="D161" s="2">
        <f>DAY(Orders[[#This Row],[Order Date]])</f>
        <v>30</v>
      </c>
      <c r="E161" s="2">
        <f>YEAR(Orders[[#This Row],[Order Date]])</f>
        <v>2021</v>
      </c>
      <c r="F161" s="2" t="s">
        <v>381</v>
      </c>
      <c r="G161" t="s">
        <v>139</v>
      </c>
      <c r="H161" s="2">
        <v>6</v>
      </c>
      <c r="I161" s="2" t="str" cm="1">
        <f t="array" ref="I161">_xlfn.XLOOKUP(F161,customers!$A$1:A1160,customers!$B$1:B1160,,0)</f>
        <v>Alexa Sizey</v>
      </c>
      <c r="J161" s="2" cm="1">
        <f t="array" ref="J161">_xlfn.XLOOKUP(F161,customers!$A$1:A1160,customers!$C$1:C1160,,0)</f>
        <v>0</v>
      </c>
      <c r="K161" s="2" t="str" cm="1">
        <f t="array" ref="K161">_xlfn.XLOOKUP(F161,customers!$A$1:A1160,customers!$G$1:G1160,,0)</f>
        <v>United States</v>
      </c>
      <c r="L161" t="str" cm="1">
        <f t="array" ref="L161">_xlfn.XLOOKUP(G161,products!$A$1:A208,products!$B$1:B208,,0)</f>
        <v>Lib</v>
      </c>
      <c r="M161" t="str" cm="1">
        <f t="array" ref="M161">_xlfn.XLOOKUP(G161,products!$A$1:A208,products!$C$1:C208,,0)</f>
        <v>L</v>
      </c>
      <c r="N161" cm="1">
        <f t="array" ref="N161">_xlfn.XLOOKUP(G161,products!$A$1:A208,products!$D$1:D208,,0)</f>
        <v>2.5</v>
      </c>
      <c r="O161" s="3" cm="1">
        <f t="array" ref="O161">_xlfn.XLOOKUP(G161,products!$A$1:A208,products!$E$1:E208,,0)</f>
        <v>36.454999999999998</v>
      </c>
      <c r="P161" s="3">
        <f xml:space="preserve"> Orders[[#This Row],[Unit Price]]*Orders[[#This Row],[Quantity]]</f>
        <v>218.73</v>
      </c>
      <c r="Q161" t="str">
        <f>_xlfn.XLOOKUP(orders!F161,customers!A160:A1160,customers!I160:I1160,,0)</f>
        <v>No</v>
      </c>
    </row>
    <row r="162" spans="1:17" x14ac:dyDescent="0.25">
      <c r="A162" s="2" t="s">
        <v>382</v>
      </c>
      <c r="B162" s="7">
        <v>43837</v>
      </c>
      <c r="C162" s="2">
        <f>MONTH(Orders[[#This Row],[Order Date]])</f>
        <v>1</v>
      </c>
      <c r="D162" s="2">
        <f>DAY(Orders[[#This Row],[Order Date]])</f>
        <v>7</v>
      </c>
      <c r="E162" s="2">
        <f>YEAR(Orders[[#This Row],[Order Date]])</f>
        <v>2020</v>
      </c>
      <c r="F162" s="2" t="s">
        <v>383</v>
      </c>
      <c r="G162" t="s">
        <v>38</v>
      </c>
      <c r="H162" s="2">
        <v>4</v>
      </c>
      <c r="I162" s="2" t="str" cm="1">
        <f t="array" ref="I162">_xlfn.XLOOKUP(F162,customers!$A$1:A1161,customers!$B$1:B1161,,0)</f>
        <v>Kari Swede</v>
      </c>
      <c r="J162" s="2" t="str" cm="1">
        <f t="array" ref="J162">_xlfn.XLOOKUP(F162,customers!$A$1:A1161,customers!$C$1:C1161,,0)</f>
        <v>kswede4g@addthis.com</v>
      </c>
      <c r="K162" s="2" t="str" cm="1">
        <f t="array" ref="K162">_xlfn.XLOOKUP(F162,customers!$A$1:A1161,customers!$G$1:G1161,,0)</f>
        <v>United States</v>
      </c>
      <c r="L162" t="str" cm="1">
        <f t="array" ref="L162">_xlfn.XLOOKUP(G162,products!$A$1:A209,products!$B$1:B209,,0)</f>
        <v>Exc</v>
      </c>
      <c r="M162" t="str" cm="1">
        <f t="array" ref="M162">_xlfn.XLOOKUP(G162,products!$A$1:A209,products!$C$1:C209,,0)</f>
        <v>M</v>
      </c>
      <c r="N162" cm="1">
        <f t="array" ref="N162">_xlfn.XLOOKUP(G162,products!$A$1:A209,products!$D$1:D209,,0)</f>
        <v>0.5</v>
      </c>
      <c r="O162" s="3" cm="1">
        <f t="array" ref="O162">_xlfn.XLOOKUP(G162,products!$A$1:A209,products!$E$1:E209,,0)</f>
        <v>8.25</v>
      </c>
      <c r="P162" s="3">
        <f xml:space="preserve"> Orders[[#This Row],[Unit Price]]*Orders[[#This Row],[Quantity]]</f>
        <v>33</v>
      </c>
      <c r="Q162" t="str">
        <f>_xlfn.XLOOKUP(orders!F162,customers!A161:A1161,customers!I161:I1161,,0)</f>
        <v>No</v>
      </c>
    </row>
    <row r="163" spans="1:17" x14ac:dyDescent="0.25">
      <c r="A163" s="2" t="s">
        <v>384</v>
      </c>
      <c r="B163" s="7">
        <v>44207</v>
      </c>
      <c r="C163" s="2">
        <f>MONTH(Orders[[#This Row],[Order Date]])</f>
        <v>1</v>
      </c>
      <c r="D163" s="2">
        <f>DAY(Orders[[#This Row],[Order Date]])</f>
        <v>11</v>
      </c>
      <c r="E163" s="2">
        <f>YEAR(Orders[[#This Row],[Order Date]])</f>
        <v>2021</v>
      </c>
      <c r="F163" s="2" t="s">
        <v>385</v>
      </c>
      <c r="G163" t="s">
        <v>227</v>
      </c>
      <c r="H163" s="2">
        <v>3</v>
      </c>
      <c r="I163" s="2" t="str" cm="1">
        <f t="array" ref="I163">_xlfn.XLOOKUP(F163,customers!$A$1:A1162,customers!$B$1:B1162,,0)</f>
        <v>Leontine Rubrow</v>
      </c>
      <c r="J163" s="2" t="str" cm="1">
        <f t="array" ref="J163">_xlfn.XLOOKUP(F163,customers!$A$1:A1162,customers!$C$1:C1162,,0)</f>
        <v>lrubrow4h@microsoft.com</v>
      </c>
      <c r="K163" s="2" t="str" cm="1">
        <f t="array" ref="K163">_xlfn.XLOOKUP(F163,customers!$A$1:A1162,customers!$G$1:G1162,,0)</f>
        <v>United States</v>
      </c>
      <c r="L163" t="str" cm="1">
        <f t="array" ref="L163">_xlfn.XLOOKUP(G163,products!$A$1:A210,products!$B$1:B210,,0)</f>
        <v>Ara</v>
      </c>
      <c r="M163" t="str" cm="1">
        <f t="array" ref="M163">_xlfn.XLOOKUP(G163,products!$A$1:A210,products!$C$1:C210,,0)</f>
        <v>L</v>
      </c>
      <c r="N163" cm="1">
        <f t="array" ref="N163">_xlfn.XLOOKUP(G163,products!$A$1:A210,products!$D$1:D210,,0)</f>
        <v>0.5</v>
      </c>
      <c r="O163" s="3" cm="1">
        <f t="array" ref="O163">_xlfn.XLOOKUP(G163,products!$A$1:A210,products!$E$1:E210,,0)</f>
        <v>7.77</v>
      </c>
      <c r="P163" s="3">
        <f xml:space="preserve"> Orders[[#This Row],[Unit Price]]*Orders[[#This Row],[Quantity]]</f>
        <v>23.31</v>
      </c>
      <c r="Q163" t="str">
        <f>_xlfn.XLOOKUP(orders!F163,customers!A162:A1162,customers!I162:I1162,,0)</f>
        <v>No</v>
      </c>
    </row>
    <row r="164" spans="1:17" x14ac:dyDescent="0.25">
      <c r="A164" s="2" t="s">
        <v>386</v>
      </c>
      <c r="B164" s="7">
        <v>44515</v>
      </c>
      <c r="C164" s="2">
        <f>MONTH(Orders[[#This Row],[Order Date]])</f>
        <v>11</v>
      </c>
      <c r="D164" s="2">
        <f>DAY(Orders[[#This Row],[Order Date]])</f>
        <v>15</v>
      </c>
      <c r="E164" s="2">
        <f>YEAR(Orders[[#This Row],[Order Date]])</f>
        <v>2021</v>
      </c>
      <c r="F164" s="2" t="s">
        <v>387</v>
      </c>
      <c r="G164" t="s">
        <v>51</v>
      </c>
      <c r="H164" s="2">
        <v>3</v>
      </c>
      <c r="I164" s="2" t="str" cm="1">
        <f t="array" ref="I164">_xlfn.XLOOKUP(F164,customers!$A$1:A1163,customers!$B$1:B1163,,0)</f>
        <v>Dottie Tift</v>
      </c>
      <c r="J164" s="2" t="str" cm="1">
        <f t="array" ref="J164">_xlfn.XLOOKUP(F164,customers!$A$1:A1163,customers!$C$1:C1163,,0)</f>
        <v>dtift4i@netvibes.com</v>
      </c>
      <c r="K164" s="2" t="str" cm="1">
        <f t="array" ref="K164">_xlfn.XLOOKUP(F164,customers!$A$1:A1163,customers!$G$1:G1163,,0)</f>
        <v>United States</v>
      </c>
      <c r="L164" t="str" cm="1">
        <f t="array" ref="L164">_xlfn.XLOOKUP(G164,products!$A$1:A211,products!$B$1:B211,,0)</f>
        <v>Exc</v>
      </c>
      <c r="M164" t="str" cm="1">
        <f t="array" ref="M164">_xlfn.XLOOKUP(G164,products!$A$1:A211,products!$C$1:C211,,0)</f>
        <v>D</v>
      </c>
      <c r="N164" cm="1">
        <f t="array" ref="N164">_xlfn.XLOOKUP(G164,products!$A$1:A211,products!$D$1:D211,,0)</f>
        <v>0.5</v>
      </c>
      <c r="O164" s="3" cm="1">
        <f t="array" ref="O164">_xlfn.XLOOKUP(G164,products!$A$1:A211,products!$E$1:E211,,0)</f>
        <v>7.29</v>
      </c>
      <c r="P164" s="3">
        <f xml:space="preserve"> Orders[[#This Row],[Unit Price]]*Orders[[#This Row],[Quantity]]</f>
        <v>21.87</v>
      </c>
      <c r="Q164" t="str">
        <f>_xlfn.XLOOKUP(orders!F164,customers!A163:A1163,customers!I163:I1163,,0)</f>
        <v>Yes</v>
      </c>
    </row>
    <row r="165" spans="1:17" x14ac:dyDescent="0.25">
      <c r="A165" s="2" t="s">
        <v>388</v>
      </c>
      <c r="B165" s="7">
        <v>43619</v>
      </c>
      <c r="C165" s="2">
        <f>MONTH(Orders[[#This Row],[Order Date]])</f>
        <v>6</v>
      </c>
      <c r="D165" s="2">
        <f>DAY(Orders[[#This Row],[Order Date]])</f>
        <v>3</v>
      </c>
      <c r="E165" s="2">
        <f>YEAR(Orders[[#This Row],[Order Date]])</f>
        <v>2019</v>
      </c>
      <c r="F165" s="2" t="s">
        <v>389</v>
      </c>
      <c r="G165" t="s">
        <v>136</v>
      </c>
      <c r="H165" s="2">
        <v>6</v>
      </c>
      <c r="I165" s="2" t="str" cm="1">
        <f t="array" ref="I165">_xlfn.XLOOKUP(F165,customers!$A$1:A1164,customers!$B$1:B1164,,0)</f>
        <v>Gerardo Schonfeld</v>
      </c>
      <c r="J165" s="2" t="str" cm="1">
        <f t="array" ref="J165">_xlfn.XLOOKUP(F165,customers!$A$1:A1164,customers!$C$1:C1164,,0)</f>
        <v>gschonfeld4j@oracle.com</v>
      </c>
      <c r="K165" s="2" t="str" cm="1">
        <f t="array" ref="K165">_xlfn.XLOOKUP(F165,customers!$A$1:A1164,customers!$G$1:G1164,,0)</f>
        <v>United States</v>
      </c>
      <c r="L165" t="str" cm="1">
        <f t="array" ref="L165">_xlfn.XLOOKUP(G165,products!$A$1:A212,products!$B$1:B212,,0)</f>
        <v>Rob</v>
      </c>
      <c r="M165" t="str" cm="1">
        <f t="array" ref="M165">_xlfn.XLOOKUP(G165,products!$A$1:A212,products!$C$1:C212,,0)</f>
        <v>D</v>
      </c>
      <c r="N165" cm="1">
        <f t="array" ref="N165">_xlfn.XLOOKUP(G165,products!$A$1:A212,products!$D$1:D212,,0)</f>
        <v>0.2</v>
      </c>
      <c r="O165" s="3" cm="1">
        <f t="array" ref="O165">_xlfn.XLOOKUP(G165,products!$A$1:A212,products!$E$1:E212,,0)</f>
        <v>2.6849999999999996</v>
      </c>
      <c r="P165" s="3">
        <f xml:space="preserve"> Orders[[#This Row],[Unit Price]]*Orders[[#This Row],[Quantity]]</f>
        <v>16.11</v>
      </c>
      <c r="Q165" t="str">
        <f>_xlfn.XLOOKUP(orders!F165,customers!A164:A1164,customers!I164:I1164,,0)</f>
        <v>No</v>
      </c>
    </row>
    <row r="166" spans="1:17" x14ac:dyDescent="0.25">
      <c r="A166" s="2" t="s">
        <v>390</v>
      </c>
      <c r="B166" s="7">
        <v>44182</v>
      </c>
      <c r="C166" s="2">
        <f>MONTH(Orders[[#This Row],[Order Date]])</f>
        <v>12</v>
      </c>
      <c r="D166" s="2">
        <f>DAY(Orders[[#This Row],[Order Date]])</f>
        <v>17</v>
      </c>
      <c r="E166" s="2">
        <f>YEAR(Orders[[#This Row],[Order Date]])</f>
        <v>2020</v>
      </c>
      <c r="F166" s="2" t="s">
        <v>391</v>
      </c>
      <c r="G166" t="s">
        <v>51</v>
      </c>
      <c r="H166" s="2">
        <v>4</v>
      </c>
      <c r="I166" s="2" t="str" cm="1">
        <f t="array" ref="I166">_xlfn.XLOOKUP(F166,customers!$A$1:A1165,customers!$B$1:B1165,,0)</f>
        <v>Claiborne Feye</v>
      </c>
      <c r="J166" s="2" t="str" cm="1">
        <f t="array" ref="J166">_xlfn.XLOOKUP(F166,customers!$A$1:A1165,customers!$C$1:C1165,,0)</f>
        <v>cfeye4k@google.co.jp</v>
      </c>
      <c r="K166" s="2" t="str" cm="1">
        <f t="array" ref="K166">_xlfn.XLOOKUP(F166,customers!$A$1:A1165,customers!$G$1:G1165,,0)</f>
        <v>Ireland</v>
      </c>
      <c r="L166" t="str" cm="1">
        <f t="array" ref="L166">_xlfn.XLOOKUP(G166,products!$A$1:A213,products!$B$1:B213,,0)</f>
        <v>Exc</v>
      </c>
      <c r="M166" t="str" cm="1">
        <f t="array" ref="M166">_xlfn.XLOOKUP(G166,products!$A$1:A213,products!$C$1:C213,,0)</f>
        <v>D</v>
      </c>
      <c r="N166" cm="1">
        <f t="array" ref="N166">_xlfn.XLOOKUP(G166,products!$A$1:A213,products!$D$1:D213,,0)</f>
        <v>0.5</v>
      </c>
      <c r="O166" s="3" cm="1">
        <f t="array" ref="O166">_xlfn.XLOOKUP(G166,products!$A$1:A213,products!$E$1:E213,,0)</f>
        <v>7.29</v>
      </c>
      <c r="P166" s="3">
        <f xml:space="preserve"> Orders[[#This Row],[Unit Price]]*Orders[[#This Row],[Quantity]]</f>
        <v>29.16</v>
      </c>
      <c r="Q166" t="str">
        <f>_xlfn.XLOOKUP(orders!F166,customers!A165:A1165,customers!I165:I1165,,0)</f>
        <v>No</v>
      </c>
    </row>
    <row r="167" spans="1:17" x14ac:dyDescent="0.25">
      <c r="A167" s="2" t="s">
        <v>392</v>
      </c>
      <c r="B167" s="7">
        <v>44234</v>
      </c>
      <c r="C167" s="2">
        <f>MONTH(Orders[[#This Row],[Order Date]])</f>
        <v>2</v>
      </c>
      <c r="D167" s="2">
        <f>DAY(Orders[[#This Row],[Order Date]])</f>
        <v>7</v>
      </c>
      <c r="E167" s="2">
        <f>YEAR(Orders[[#This Row],[Order Date]])</f>
        <v>2021</v>
      </c>
      <c r="F167" s="2" t="s">
        <v>393</v>
      </c>
      <c r="G167" t="s">
        <v>214</v>
      </c>
      <c r="H167" s="2">
        <v>6</v>
      </c>
      <c r="I167" s="2" t="str" cm="1">
        <f t="array" ref="I167">_xlfn.XLOOKUP(F167,customers!$A$1:A1166,customers!$B$1:B1166,,0)</f>
        <v>Mina Elstone</v>
      </c>
      <c r="J167" s="2" cm="1">
        <f t="array" ref="J167">_xlfn.XLOOKUP(F167,customers!$A$1:A1166,customers!$C$1:C1166,,0)</f>
        <v>0</v>
      </c>
      <c r="K167" s="2" t="str" cm="1">
        <f t="array" ref="K167">_xlfn.XLOOKUP(F167,customers!$A$1:A1166,customers!$G$1:G1166,,0)</f>
        <v>United States</v>
      </c>
      <c r="L167" t="str" cm="1">
        <f t="array" ref="L167">_xlfn.XLOOKUP(G167,products!$A$1:A214,products!$B$1:B214,,0)</f>
        <v>Rob</v>
      </c>
      <c r="M167" t="str" cm="1">
        <f t="array" ref="M167">_xlfn.XLOOKUP(G167,products!$A$1:A214,products!$C$1:C214,,0)</f>
        <v>D</v>
      </c>
      <c r="N167" cm="1">
        <f t="array" ref="N167">_xlfn.XLOOKUP(G167,products!$A$1:A214,products!$D$1:D214,,0)</f>
        <v>1</v>
      </c>
      <c r="O167" s="3" cm="1">
        <f t="array" ref="O167">_xlfn.XLOOKUP(G167,products!$A$1:A214,products!$E$1:E214,,0)</f>
        <v>8.9499999999999993</v>
      </c>
      <c r="P167" s="3">
        <f xml:space="preserve"> Orders[[#This Row],[Unit Price]]*Orders[[#This Row],[Quantity]]</f>
        <v>53.699999999999996</v>
      </c>
      <c r="Q167" t="str">
        <f>_xlfn.XLOOKUP(orders!F167,customers!A166:A1166,customers!I166:I1166,,0)</f>
        <v>Yes</v>
      </c>
    </row>
    <row r="168" spans="1:17" x14ac:dyDescent="0.25">
      <c r="A168" s="2" t="s">
        <v>394</v>
      </c>
      <c r="B168" s="7">
        <v>44270</v>
      </c>
      <c r="C168" s="2">
        <f>MONTH(Orders[[#This Row],[Order Date]])</f>
        <v>3</v>
      </c>
      <c r="D168" s="2">
        <f>DAY(Orders[[#This Row],[Order Date]])</f>
        <v>15</v>
      </c>
      <c r="E168" s="2">
        <f>YEAR(Orders[[#This Row],[Order Date]])</f>
        <v>2021</v>
      </c>
      <c r="F168" s="2" t="s">
        <v>395</v>
      </c>
      <c r="G168" t="s">
        <v>181</v>
      </c>
      <c r="H168" s="2">
        <v>5</v>
      </c>
      <c r="I168" s="2" t="str" cm="1">
        <f t="array" ref="I168">_xlfn.XLOOKUP(F168,customers!$A$1:A1167,customers!$B$1:B1167,,0)</f>
        <v>Sherman Mewrcik</v>
      </c>
      <c r="J168" s="2" cm="1">
        <f t="array" ref="J168">_xlfn.XLOOKUP(F168,customers!$A$1:A1167,customers!$C$1:C1167,,0)</f>
        <v>0</v>
      </c>
      <c r="K168" s="2" t="str" cm="1">
        <f t="array" ref="K168">_xlfn.XLOOKUP(F168,customers!$A$1:A1167,customers!$G$1:G1167,,0)</f>
        <v>United States</v>
      </c>
      <c r="L168" t="str" cm="1">
        <f t="array" ref="L168">_xlfn.XLOOKUP(G168,products!$A$1:A215,products!$B$1:B215,,0)</f>
        <v>Rob</v>
      </c>
      <c r="M168" t="str" cm="1">
        <f t="array" ref="M168">_xlfn.XLOOKUP(G168,products!$A$1:A215,products!$C$1:C215,,0)</f>
        <v>D</v>
      </c>
      <c r="N168" cm="1">
        <f t="array" ref="N168">_xlfn.XLOOKUP(G168,products!$A$1:A215,products!$D$1:D215,,0)</f>
        <v>0.5</v>
      </c>
      <c r="O168" s="3" cm="1">
        <f t="array" ref="O168">_xlfn.XLOOKUP(G168,products!$A$1:A215,products!$E$1:E215,,0)</f>
        <v>5.3699999999999992</v>
      </c>
      <c r="P168" s="3">
        <f xml:space="preserve"> Orders[[#This Row],[Unit Price]]*Orders[[#This Row],[Quantity]]</f>
        <v>26.849999999999994</v>
      </c>
      <c r="Q168" t="str">
        <f>_xlfn.XLOOKUP(orders!F168,customers!A167:A1167,customers!I167:I1167,,0)</f>
        <v>Yes</v>
      </c>
    </row>
    <row r="169" spans="1:17" x14ac:dyDescent="0.25">
      <c r="A169" s="2" t="s">
        <v>396</v>
      </c>
      <c r="B169" s="7">
        <v>44777</v>
      </c>
      <c r="C169" s="2">
        <f>MONTH(Orders[[#This Row],[Order Date]])</f>
        <v>8</v>
      </c>
      <c r="D169" s="2">
        <f>DAY(Orders[[#This Row],[Order Date]])</f>
        <v>4</v>
      </c>
      <c r="E169" s="2">
        <f>YEAR(Orders[[#This Row],[Order Date]])</f>
        <v>2022</v>
      </c>
      <c r="F169" s="2" t="s">
        <v>397</v>
      </c>
      <c r="G169" t="s">
        <v>38</v>
      </c>
      <c r="H169" s="2">
        <v>5</v>
      </c>
      <c r="I169" s="2" t="str" cm="1">
        <f t="array" ref="I169">_xlfn.XLOOKUP(F169,customers!$A$1:A1168,customers!$B$1:B1168,,0)</f>
        <v>Tamarah Fero</v>
      </c>
      <c r="J169" s="2" t="str" cm="1">
        <f t="array" ref="J169">_xlfn.XLOOKUP(F169,customers!$A$1:A1168,customers!$C$1:C1168,,0)</f>
        <v>tfero4n@comsenz.com</v>
      </c>
      <c r="K169" s="2" t="str" cm="1">
        <f t="array" ref="K169">_xlfn.XLOOKUP(F169,customers!$A$1:A1168,customers!$G$1:G1168,,0)</f>
        <v>United States</v>
      </c>
      <c r="L169" t="str" cm="1">
        <f t="array" ref="L169">_xlfn.XLOOKUP(G169,products!$A$1:A216,products!$B$1:B216,,0)</f>
        <v>Exc</v>
      </c>
      <c r="M169" t="str" cm="1">
        <f t="array" ref="M169">_xlfn.XLOOKUP(G169,products!$A$1:A216,products!$C$1:C216,,0)</f>
        <v>M</v>
      </c>
      <c r="N169" cm="1">
        <f t="array" ref="N169">_xlfn.XLOOKUP(G169,products!$A$1:A216,products!$D$1:D216,,0)</f>
        <v>0.5</v>
      </c>
      <c r="O169" s="3" cm="1">
        <f t="array" ref="O169">_xlfn.XLOOKUP(G169,products!$A$1:A216,products!$E$1:E216,,0)</f>
        <v>8.25</v>
      </c>
      <c r="P169" s="3">
        <f xml:space="preserve"> Orders[[#This Row],[Unit Price]]*Orders[[#This Row],[Quantity]]</f>
        <v>41.25</v>
      </c>
      <c r="Q169" t="str">
        <f>_xlfn.XLOOKUP(orders!F169,customers!A168:A1168,customers!I168:I1168,,0)</f>
        <v>Yes</v>
      </c>
    </row>
    <row r="170" spans="1:17" x14ac:dyDescent="0.25">
      <c r="A170" s="2" t="s">
        <v>398</v>
      </c>
      <c r="B170" s="7">
        <v>43484</v>
      </c>
      <c r="C170" s="2">
        <f>MONTH(Orders[[#This Row],[Order Date]])</f>
        <v>1</v>
      </c>
      <c r="D170" s="2">
        <f>DAY(Orders[[#This Row],[Order Date]])</f>
        <v>19</v>
      </c>
      <c r="E170" s="2">
        <f>YEAR(Orders[[#This Row],[Order Date]])</f>
        <v>2019</v>
      </c>
      <c r="F170" s="2" t="s">
        <v>399</v>
      </c>
      <c r="G170" t="s">
        <v>102</v>
      </c>
      <c r="H170" s="2">
        <v>6</v>
      </c>
      <c r="I170" s="2" t="str" cm="1">
        <f t="array" ref="I170">_xlfn.XLOOKUP(F170,customers!$A$1:A1169,customers!$B$1:B1169,,0)</f>
        <v>Stanislaus Valsler</v>
      </c>
      <c r="J170" s="2" cm="1">
        <f t="array" ref="J170">_xlfn.XLOOKUP(F170,customers!$A$1:A1169,customers!$C$1:C1169,,0)</f>
        <v>0</v>
      </c>
      <c r="K170" s="2" t="str" cm="1">
        <f t="array" ref="K170">_xlfn.XLOOKUP(F170,customers!$A$1:A1169,customers!$G$1:G1169,,0)</f>
        <v>Ireland</v>
      </c>
      <c r="L170" t="str" cm="1">
        <f t="array" ref="L170">_xlfn.XLOOKUP(G170,products!$A$1:A217,products!$B$1:B217,,0)</f>
        <v>Ara</v>
      </c>
      <c r="M170" t="str" cm="1">
        <f t="array" ref="M170">_xlfn.XLOOKUP(G170,products!$A$1:A217,products!$C$1:C217,,0)</f>
        <v>M</v>
      </c>
      <c r="N170" cm="1">
        <f t="array" ref="N170">_xlfn.XLOOKUP(G170,products!$A$1:A217,products!$D$1:D217,,0)</f>
        <v>0.5</v>
      </c>
      <c r="O170" s="3" cm="1">
        <f t="array" ref="O170">_xlfn.XLOOKUP(G170,products!$A$1:A217,products!$E$1:E217,,0)</f>
        <v>6.75</v>
      </c>
      <c r="P170" s="3">
        <f xml:space="preserve"> Orders[[#This Row],[Unit Price]]*Orders[[#This Row],[Quantity]]</f>
        <v>40.5</v>
      </c>
      <c r="Q170" t="str">
        <f>_xlfn.XLOOKUP(orders!F170,customers!A169:A1169,customers!I169:I1169,,0)</f>
        <v>No</v>
      </c>
    </row>
    <row r="171" spans="1:17" x14ac:dyDescent="0.25">
      <c r="A171" s="2" t="s">
        <v>400</v>
      </c>
      <c r="B171" s="7">
        <v>44643</v>
      </c>
      <c r="C171" s="2">
        <f>MONTH(Orders[[#This Row],[Order Date]])</f>
        <v>3</v>
      </c>
      <c r="D171" s="2">
        <f>DAY(Orders[[#This Row],[Order Date]])</f>
        <v>23</v>
      </c>
      <c r="E171" s="2">
        <f>YEAR(Orders[[#This Row],[Order Date]])</f>
        <v>2022</v>
      </c>
      <c r="F171" s="2" t="s">
        <v>401</v>
      </c>
      <c r="G171" t="s">
        <v>214</v>
      </c>
      <c r="H171" s="2">
        <v>2</v>
      </c>
      <c r="I171" s="2" t="str" cm="1">
        <f t="array" ref="I171">_xlfn.XLOOKUP(F171,customers!$A$1:A1170,customers!$B$1:B1170,,0)</f>
        <v>Felita Dauney</v>
      </c>
      <c r="J171" s="2" t="str" cm="1">
        <f t="array" ref="J171">_xlfn.XLOOKUP(F171,customers!$A$1:A1170,customers!$C$1:C1170,,0)</f>
        <v>fdauney4p@sphinn.com</v>
      </c>
      <c r="K171" s="2" t="str" cm="1">
        <f t="array" ref="K171">_xlfn.XLOOKUP(F171,customers!$A$1:A1170,customers!$G$1:G1170,,0)</f>
        <v>Ireland</v>
      </c>
      <c r="L171" t="str" cm="1">
        <f t="array" ref="L171">_xlfn.XLOOKUP(G171,products!$A$1:A218,products!$B$1:B218,,0)</f>
        <v>Rob</v>
      </c>
      <c r="M171" t="str" cm="1">
        <f t="array" ref="M171">_xlfn.XLOOKUP(G171,products!$A$1:A218,products!$C$1:C218,,0)</f>
        <v>D</v>
      </c>
      <c r="N171" cm="1">
        <f t="array" ref="N171">_xlfn.XLOOKUP(G171,products!$A$1:A218,products!$D$1:D218,,0)</f>
        <v>1</v>
      </c>
      <c r="O171" s="3" cm="1">
        <f t="array" ref="O171">_xlfn.XLOOKUP(G171,products!$A$1:A218,products!$E$1:E218,,0)</f>
        <v>8.9499999999999993</v>
      </c>
      <c r="P171" s="3">
        <f xml:space="preserve"> Orders[[#This Row],[Unit Price]]*Orders[[#This Row],[Quantity]]</f>
        <v>17.899999999999999</v>
      </c>
      <c r="Q171" t="str">
        <f>_xlfn.XLOOKUP(orders!F171,customers!A170:A1170,customers!I170:I1170,,0)</f>
        <v>No</v>
      </c>
    </row>
    <row r="172" spans="1:17" x14ac:dyDescent="0.25">
      <c r="A172" s="2" t="s">
        <v>402</v>
      </c>
      <c r="B172" s="7">
        <v>44476</v>
      </c>
      <c r="C172" s="2">
        <f>MONTH(Orders[[#This Row],[Order Date]])</f>
        <v>10</v>
      </c>
      <c r="D172" s="2">
        <f>DAY(Orders[[#This Row],[Order Date]])</f>
        <v>7</v>
      </c>
      <c r="E172" s="2">
        <f>YEAR(Orders[[#This Row],[Order Date]])</f>
        <v>2021</v>
      </c>
      <c r="F172" s="2" t="s">
        <v>403</v>
      </c>
      <c r="G172" t="s">
        <v>65</v>
      </c>
      <c r="H172" s="2">
        <v>2</v>
      </c>
      <c r="I172" s="2" t="str" cm="1">
        <f t="array" ref="I172">_xlfn.XLOOKUP(F172,customers!$A$1:A1171,customers!$B$1:B1171,,0)</f>
        <v>Serena Earley</v>
      </c>
      <c r="J172" s="2" t="str" cm="1">
        <f t="array" ref="J172">_xlfn.XLOOKUP(F172,customers!$A$1:A1171,customers!$C$1:C1171,,0)</f>
        <v>searley4q@youku.com</v>
      </c>
      <c r="K172" s="2" t="str" cm="1">
        <f t="array" ref="K172">_xlfn.XLOOKUP(F172,customers!$A$1:A1171,customers!$G$1:G1171,,0)</f>
        <v>United Kingdom</v>
      </c>
      <c r="L172" t="str" cm="1">
        <f t="array" ref="L172">_xlfn.XLOOKUP(G172,products!$A$1:A219,products!$B$1:B219,,0)</f>
        <v>Exc</v>
      </c>
      <c r="M172" t="str" cm="1">
        <f t="array" ref="M172">_xlfn.XLOOKUP(G172,products!$A$1:A219,products!$C$1:C219,,0)</f>
        <v>L</v>
      </c>
      <c r="N172" cm="1">
        <f t="array" ref="N172">_xlfn.XLOOKUP(G172,products!$A$1:A219,products!$D$1:D219,,0)</f>
        <v>2.5</v>
      </c>
      <c r="O172" s="3" cm="1">
        <f t="array" ref="O172">_xlfn.XLOOKUP(G172,products!$A$1:A219,products!$E$1:E219,,0)</f>
        <v>34.154999999999994</v>
      </c>
      <c r="P172" s="3">
        <f xml:space="preserve"> Orders[[#This Row],[Unit Price]]*Orders[[#This Row],[Quantity]]</f>
        <v>68.309999999999988</v>
      </c>
      <c r="Q172" t="str">
        <f>_xlfn.XLOOKUP(orders!F172,customers!A171:A1171,customers!I171:I1171,,0)</f>
        <v>No</v>
      </c>
    </row>
    <row r="173" spans="1:17" x14ac:dyDescent="0.25">
      <c r="A173" s="2" t="s">
        <v>404</v>
      </c>
      <c r="B173" s="7">
        <v>43544</v>
      </c>
      <c r="C173" s="2">
        <f>MONTH(Orders[[#This Row],[Order Date]])</f>
        <v>3</v>
      </c>
      <c r="D173" s="2">
        <f>DAY(Orders[[#This Row],[Order Date]])</f>
        <v>20</v>
      </c>
      <c r="E173" s="2">
        <f>YEAR(Orders[[#This Row],[Order Date]])</f>
        <v>2019</v>
      </c>
      <c r="F173" s="2" t="s">
        <v>405</v>
      </c>
      <c r="G173" t="s">
        <v>147</v>
      </c>
      <c r="H173" s="2">
        <v>2</v>
      </c>
      <c r="I173" s="2" t="str" cm="1">
        <f t="array" ref="I173">_xlfn.XLOOKUP(F173,customers!$A$1:A1172,customers!$B$1:B1172,,0)</f>
        <v>Minny Chamberlayne</v>
      </c>
      <c r="J173" s="2" t="str" cm="1">
        <f t="array" ref="J173">_xlfn.XLOOKUP(F173,customers!$A$1:A1172,customers!$C$1:C1172,,0)</f>
        <v>mchamberlayne4r@bigcartel.com</v>
      </c>
      <c r="K173" s="2" t="str" cm="1">
        <f t="array" ref="K173">_xlfn.XLOOKUP(F173,customers!$A$1:A1172,customers!$G$1:G1172,,0)</f>
        <v>United States</v>
      </c>
      <c r="L173" t="str" cm="1">
        <f t="array" ref="L173">_xlfn.XLOOKUP(G173,products!$A$1:A220,products!$B$1:B220,,0)</f>
        <v>Exc</v>
      </c>
      <c r="M173" t="str" cm="1">
        <f t="array" ref="M173">_xlfn.XLOOKUP(G173,products!$A$1:A220,products!$C$1:C220,,0)</f>
        <v>M</v>
      </c>
      <c r="N173" cm="1">
        <f t="array" ref="N173">_xlfn.XLOOKUP(G173,products!$A$1:A220,products!$D$1:D220,,0)</f>
        <v>2.5</v>
      </c>
      <c r="O173" s="3" cm="1">
        <f t="array" ref="O173">_xlfn.XLOOKUP(G173,products!$A$1:A220,products!$E$1:E220,,0)</f>
        <v>31.624999999999996</v>
      </c>
      <c r="P173" s="3">
        <f xml:space="preserve"> Orders[[#This Row],[Unit Price]]*Orders[[#This Row],[Quantity]]</f>
        <v>63.249999999999993</v>
      </c>
      <c r="Q173" t="str">
        <f>_xlfn.XLOOKUP(orders!F173,customers!A172:A1172,customers!I172:I1172,,0)</f>
        <v>Yes</v>
      </c>
    </row>
    <row r="174" spans="1:17" x14ac:dyDescent="0.25">
      <c r="A174" s="2" t="s">
        <v>406</v>
      </c>
      <c r="B174" s="7">
        <v>44545</v>
      </c>
      <c r="C174" s="2">
        <f>MONTH(Orders[[#This Row],[Order Date]])</f>
        <v>12</v>
      </c>
      <c r="D174" s="2">
        <f>DAY(Orders[[#This Row],[Order Date]])</f>
        <v>15</v>
      </c>
      <c r="E174" s="2">
        <f>YEAR(Orders[[#This Row],[Order Date]])</f>
        <v>2021</v>
      </c>
      <c r="F174" s="2" t="s">
        <v>407</v>
      </c>
      <c r="G174" t="s">
        <v>51</v>
      </c>
      <c r="H174" s="2">
        <v>3</v>
      </c>
      <c r="I174" s="2" t="str" cm="1">
        <f t="array" ref="I174">_xlfn.XLOOKUP(F174,customers!$A$1:A1173,customers!$B$1:B1173,,0)</f>
        <v>Bartholemy Flaherty</v>
      </c>
      <c r="J174" s="2" t="str" cm="1">
        <f t="array" ref="J174">_xlfn.XLOOKUP(F174,customers!$A$1:A1173,customers!$C$1:C1173,,0)</f>
        <v>bflaherty4s@moonfruit.com</v>
      </c>
      <c r="K174" s="2" t="str" cm="1">
        <f t="array" ref="K174">_xlfn.XLOOKUP(F174,customers!$A$1:A1173,customers!$G$1:G1173,,0)</f>
        <v>Ireland</v>
      </c>
      <c r="L174" t="str" cm="1">
        <f t="array" ref="L174">_xlfn.XLOOKUP(G174,products!$A$1:A221,products!$B$1:B221,,0)</f>
        <v>Exc</v>
      </c>
      <c r="M174" t="str" cm="1">
        <f t="array" ref="M174">_xlfn.XLOOKUP(G174,products!$A$1:A221,products!$C$1:C221,,0)</f>
        <v>D</v>
      </c>
      <c r="N174" cm="1">
        <f t="array" ref="N174">_xlfn.XLOOKUP(G174,products!$A$1:A221,products!$D$1:D221,,0)</f>
        <v>0.5</v>
      </c>
      <c r="O174" s="3" cm="1">
        <f t="array" ref="O174">_xlfn.XLOOKUP(G174,products!$A$1:A221,products!$E$1:E221,,0)</f>
        <v>7.29</v>
      </c>
      <c r="P174" s="3">
        <f xml:space="preserve"> Orders[[#This Row],[Unit Price]]*Orders[[#This Row],[Quantity]]</f>
        <v>21.87</v>
      </c>
      <c r="Q174" t="str">
        <f>_xlfn.XLOOKUP(orders!F174,customers!A173:A1173,customers!I173:I1173,,0)</f>
        <v>No</v>
      </c>
    </row>
    <row r="175" spans="1:17" x14ac:dyDescent="0.25">
      <c r="A175" s="2" t="s">
        <v>408</v>
      </c>
      <c r="B175" s="7">
        <v>44720</v>
      </c>
      <c r="C175" s="2">
        <f>MONTH(Orders[[#This Row],[Order Date]])</f>
        <v>6</v>
      </c>
      <c r="D175" s="2">
        <f>DAY(Orders[[#This Row],[Order Date]])</f>
        <v>8</v>
      </c>
      <c r="E175" s="2">
        <f>YEAR(Orders[[#This Row],[Order Date]])</f>
        <v>2022</v>
      </c>
      <c r="F175" s="2" t="s">
        <v>409</v>
      </c>
      <c r="G175" t="s">
        <v>76</v>
      </c>
      <c r="H175" s="2">
        <v>4</v>
      </c>
      <c r="I175" s="2" t="str" cm="1">
        <f t="array" ref="I175">_xlfn.XLOOKUP(F175,customers!$A$1:A1174,customers!$B$1:B1174,,0)</f>
        <v>Oran Colbeck</v>
      </c>
      <c r="J175" s="2" t="str" cm="1">
        <f t="array" ref="J175">_xlfn.XLOOKUP(F175,customers!$A$1:A1174,customers!$C$1:C1174,,0)</f>
        <v>ocolbeck4t@sina.com.cn</v>
      </c>
      <c r="K175" s="2" t="str" cm="1">
        <f t="array" ref="K175">_xlfn.XLOOKUP(F175,customers!$A$1:A1174,customers!$G$1:G1174,,0)</f>
        <v>United States</v>
      </c>
      <c r="L175" t="str" cm="1">
        <f t="array" ref="L175">_xlfn.XLOOKUP(G175,products!$A$1:A222,products!$B$1:B222,,0)</f>
        <v>Rob</v>
      </c>
      <c r="M175" t="str" cm="1">
        <f t="array" ref="M175">_xlfn.XLOOKUP(G175,products!$A$1:A222,products!$C$1:C222,,0)</f>
        <v>M</v>
      </c>
      <c r="N175" cm="1">
        <f t="array" ref="N175">_xlfn.XLOOKUP(G175,products!$A$1:A222,products!$D$1:D222,,0)</f>
        <v>2.5</v>
      </c>
      <c r="O175" s="3" cm="1">
        <f t="array" ref="O175">_xlfn.XLOOKUP(G175,products!$A$1:A222,products!$E$1:E222,,0)</f>
        <v>22.884999999999998</v>
      </c>
      <c r="P175" s="3">
        <f xml:space="preserve"> Orders[[#This Row],[Unit Price]]*Orders[[#This Row],[Quantity]]</f>
        <v>91.539999999999992</v>
      </c>
      <c r="Q175" t="str">
        <f>_xlfn.XLOOKUP(orders!F175,customers!A174:A1174,customers!I174:I1174,,0)</f>
        <v>No</v>
      </c>
    </row>
    <row r="176" spans="1:17" x14ac:dyDescent="0.25">
      <c r="A176" s="2" t="s">
        <v>410</v>
      </c>
      <c r="B176" s="7">
        <v>43813</v>
      </c>
      <c r="C176" s="2">
        <f>MONTH(Orders[[#This Row],[Order Date]])</f>
        <v>12</v>
      </c>
      <c r="D176" s="2">
        <f>DAY(Orders[[#This Row],[Order Date]])</f>
        <v>14</v>
      </c>
      <c r="E176" s="2">
        <f>YEAR(Orders[[#This Row],[Order Date]])</f>
        <v>2019</v>
      </c>
      <c r="F176" s="2" t="s">
        <v>411</v>
      </c>
      <c r="G176" t="s">
        <v>65</v>
      </c>
      <c r="H176" s="2">
        <v>6</v>
      </c>
      <c r="I176" s="2" t="str" cm="1">
        <f t="array" ref="I176">_xlfn.XLOOKUP(F176,customers!$A$1:A1175,customers!$B$1:B1175,,0)</f>
        <v>Elysee Sketch</v>
      </c>
      <c r="J176" s="2" cm="1">
        <f t="array" ref="J176">_xlfn.XLOOKUP(F176,customers!$A$1:A1175,customers!$C$1:C1175,,0)</f>
        <v>0</v>
      </c>
      <c r="K176" s="2" t="str" cm="1">
        <f t="array" ref="K176">_xlfn.XLOOKUP(F176,customers!$A$1:A1175,customers!$G$1:G1175,,0)</f>
        <v>United States</v>
      </c>
      <c r="L176" t="str" cm="1">
        <f t="array" ref="L176">_xlfn.XLOOKUP(G176,products!$A$1:A223,products!$B$1:B223,,0)</f>
        <v>Exc</v>
      </c>
      <c r="M176" t="str" cm="1">
        <f t="array" ref="M176">_xlfn.XLOOKUP(G176,products!$A$1:A223,products!$C$1:C223,,0)</f>
        <v>L</v>
      </c>
      <c r="N176" cm="1">
        <f t="array" ref="N176">_xlfn.XLOOKUP(G176,products!$A$1:A223,products!$D$1:D223,,0)</f>
        <v>2.5</v>
      </c>
      <c r="O176" s="3" cm="1">
        <f t="array" ref="O176">_xlfn.XLOOKUP(G176,products!$A$1:A223,products!$E$1:E223,,0)</f>
        <v>34.154999999999994</v>
      </c>
      <c r="P176" s="3">
        <f xml:space="preserve"> Orders[[#This Row],[Unit Price]]*Orders[[#This Row],[Quantity]]</f>
        <v>204.92999999999995</v>
      </c>
      <c r="Q176" t="str">
        <f>_xlfn.XLOOKUP(orders!F176,customers!A175:A1175,customers!I175:I1175,,0)</f>
        <v>Yes</v>
      </c>
    </row>
    <row r="177" spans="1:17" x14ac:dyDescent="0.25">
      <c r="A177" s="2" t="s">
        <v>412</v>
      </c>
      <c r="B177" s="7">
        <v>44296</v>
      </c>
      <c r="C177" s="2">
        <f>MONTH(Orders[[#This Row],[Order Date]])</f>
        <v>4</v>
      </c>
      <c r="D177" s="2">
        <f>DAY(Orders[[#This Row],[Order Date]])</f>
        <v>10</v>
      </c>
      <c r="E177" s="2">
        <f>YEAR(Orders[[#This Row],[Order Date]])</f>
        <v>2021</v>
      </c>
      <c r="F177" s="2" t="s">
        <v>413</v>
      </c>
      <c r="G177" t="s">
        <v>147</v>
      </c>
      <c r="H177" s="2">
        <v>2</v>
      </c>
      <c r="I177" s="2" t="str" cm="1">
        <f t="array" ref="I177">_xlfn.XLOOKUP(F177,customers!$A$1:A1176,customers!$B$1:B1176,,0)</f>
        <v>Ethelda Hobbing</v>
      </c>
      <c r="J177" s="2" t="str" cm="1">
        <f t="array" ref="J177">_xlfn.XLOOKUP(F177,customers!$A$1:A1176,customers!$C$1:C1176,,0)</f>
        <v>ehobbing4v@nsw.gov.au</v>
      </c>
      <c r="K177" s="2" t="str" cm="1">
        <f t="array" ref="K177">_xlfn.XLOOKUP(F177,customers!$A$1:A1176,customers!$G$1:G1176,,0)</f>
        <v>United States</v>
      </c>
      <c r="L177" t="str" cm="1">
        <f t="array" ref="L177">_xlfn.XLOOKUP(G177,products!$A$1:A224,products!$B$1:B224,,0)</f>
        <v>Exc</v>
      </c>
      <c r="M177" t="str" cm="1">
        <f t="array" ref="M177">_xlfn.XLOOKUP(G177,products!$A$1:A224,products!$C$1:C224,,0)</f>
        <v>M</v>
      </c>
      <c r="N177" cm="1">
        <f t="array" ref="N177">_xlfn.XLOOKUP(G177,products!$A$1:A224,products!$D$1:D224,,0)</f>
        <v>2.5</v>
      </c>
      <c r="O177" s="3" cm="1">
        <f t="array" ref="O177">_xlfn.XLOOKUP(G177,products!$A$1:A224,products!$E$1:E224,,0)</f>
        <v>31.624999999999996</v>
      </c>
      <c r="P177" s="3">
        <f xml:space="preserve"> Orders[[#This Row],[Unit Price]]*Orders[[#This Row],[Quantity]]</f>
        <v>63.249999999999993</v>
      </c>
      <c r="Q177" t="str">
        <f>_xlfn.XLOOKUP(orders!F177,customers!A176:A1176,customers!I176:I1176,,0)</f>
        <v>Yes</v>
      </c>
    </row>
    <row r="178" spans="1:17" x14ac:dyDescent="0.25">
      <c r="A178" s="2" t="s">
        <v>414</v>
      </c>
      <c r="B178" s="7">
        <v>43900</v>
      </c>
      <c r="C178" s="2">
        <f>MONTH(Orders[[#This Row],[Order Date]])</f>
        <v>3</v>
      </c>
      <c r="D178" s="2">
        <f>DAY(Orders[[#This Row],[Order Date]])</f>
        <v>10</v>
      </c>
      <c r="E178" s="2">
        <f>YEAR(Orders[[#This Row],[Order Date]])</f>
        <v>2020</v>
      </c>
      <c r="F178" s="2" t="s">
        <v>415</v>
      </c>
      <c r="G178" t="s">
        <v>65</v>
      </c>
      <c r="H178" s="2">
        <v>1</v>
      </c>
      <c r="I178" s="2" t="str" cm="1">
        <f t="array" ref="I178">_xlfn.XLOOKUP(F178,customers!$A$1:A1177,customers!$B$1:B1177,,0)</f>
        <v>Odille Thynne</v>
      </c>
      <c r="J178" s="2" t="str" cm="1">
        <f t="array" ref="J178">_xlfn.XLOOKUP(F178,customers!$A$1:A1177,customers!$C$1:C1177,,0)</f>
        <v>othynne4w@auda.org.au</v>
      </c>
      <c r="K178" s="2" t="str" cm="1">
        <f t="array" ref="K178">_xlfn.XLOOKUP(F178,customers!$A$1:A1177,customers!$G$1:G1177,,0)</f>
        <v>United States</v>
      </c>
      <c r="L178" t="str" cm="1">
        <f t="array" ref="L178">_xlfn.XLOOKUP(G178,products!$A$1:A225,products!$B$1:B225,,0)</f>
        <v>Exc</v>
      </c>
      <c r="M178" t="str" cm="1">
        <f t="array" ref="M178">_xlfn.XLOOKUP(G178,products!$A$1:A225,products!$C$1:C225,,0)</f>
        <v>L</v>
      </c>
      <c r="N178" cm="1">
        <f t="array" ref="N178">_xlfn.XLOOKUP(G178,products!$A$1:A225,products!$D$1:D225,,0)</f>
        <v>2.5</v>
      </c>
      <c r="O178" s="3" cm="1">
        <f t="array" ref="O178">_xlfn.XLOOKUP(G178,products!$A$1:A225,products!$E$1:E225,,0)</f>
        <v>34.154999999999994</v>
      </c>
      <c r="P178" s="3">
        <f xml:space="preserve"> Orders[[#This Row],[Unit Price]]*Orders[[#This Row],[Quantity]]</f>
        <v>34.154999999999994</v>
      </c>
      <c r="Q178" t="str">
        <f>_xlfn.XLOOKUP(orders!F178,customers!A177:A1177,customers!I177:I1177,,0)</f>
        <v>Yes</v>
      </c>
    </row>
    <row r="179" spans="1:17" x14ac:dyDescent="0.25">
      <c r="A179" s="2" t="s">
        <v>416</v>
      </c>
      <c r="B179" s="7">
        <v>44120</v>
      </c>
      <c r="C179" s="2">
        <f>MONTH(Orders[[#This Row],[Order Date]])</f>
        <v>10</v>
      </c>
      <c r="D179" s="2">
        <f>DAY(Orders[[#This Row],[Order Date]])</f>
        <v>16</v>
      </c>
      <c r="E179" s="2">
        <f>YEAR(Orders[[#This Row],[Order Date]])</f>
        <v>2020</v>
      </c>
      <c r="F179" s="2" t="s">
        <v>417</v>
      </c>
      <c r="G179" t="s">
        <v>45</v>
      </c>
      <c r="H179" s="2">
        <v>4</v>
      </c>
      <c r="I179" s="2" t="str" cm="1">
        <f t="array" ref="I179">_xlfn.XLOOKUP(F179,customers!$A$1:A1178,customers!$B$1:B1178,,0)</f>
        <v>Emlynne Heining</v>
      </c>
      <c r="J179" s="2" t="str" cm="1">
        <f t="array" ref="J179">_xlfn.XLOOKUP(F179,customers!$A$1:A1178,customers!$C$1:C1178,,0)</f>
        <v>eheining4x@flickr.com</v>
      </c>
      <c r="K179" s="2" t="str" cm="1">
        <f t="array" ref="K179">_xlfn.XLOOKUP(F179,customers!$A$1:A1178,customers!$G$1:G1178,,0)</f>
        <v>United States</v>
      </c>
      <c r="L179" t="str" cm="1">
        <f t="array" ref="L179">_xlfn.XLOOKUP(G179,products!$A$1:A226,products!$B$1:B226,,0)</f>
        <v>Rob</v>
      </c>
      <c r="M179" t="str" cm="1">
        <f t="array" ref="M179">_xlfn.XLOOKUP(G179,products!$A$1:A226,products!$C$1:C226,,0)</f>
        <v>L</v>
      </c>
      <c r="N179" cm="1">
        <f t="array" ref="N179">_xlfn.XLOOKUP(G179,products!$A$1:A226,products!$D$1:D226,,0)</f>
        <v>2.5</v>
      </c>
      <c r="O179" s="3" cm="1">
        <f t="array" ref="O179">_xlfn.XLOOKUP(G179,products!$A$1:A226,products!$E$1:E226,,0)</f>
        <v>27.484999999999996</v>
      </c>
      <c r="P179" s="3">
        <f xml:space="preserve"> Orders[[#This Row],[Unit Price]]*Orders[[#This Row],[Quantity]]</f>
        <v>109.93999999999998</v>
      </c>
      <c r="Q179" t="str">
        <f>_xlfn.XLOOKUP(orders!F179,customers!A178:A1178,customers!I178:I1178,,0)</f>
        <v>Yes</v>
      </c>
    </row>
    <row r="180" spans="1:17" x14ac:dyDescent="0.25">
      <c r="A180" s="2" t="s">
        <v>418</v>
      </c>
      <c r="B180" s="7">
        <v>43746</v>
      </c>
      <c r="C180" s="2">
        <f>MONTH(Orders[[#This Row],[Order Date]])</f>
        <v>10</v>
      </c>
      <c r="D180" s="2">
        <f>DAY(Orders[[#This Row],[Order Date]])</f>
        <v>8</v>
      </c>
      <c r="E180" s="2">
        <f>YEAR(Orders[[#This Row],[Order Date]])</f>
        <v>2019</v>
      </c>
      <c r="F180" s="2" t="s">
        <v>419</v>
      </c>
      <c r="G180" t="s">
        <v>41</v>
      </c>
      <c r="H180" s="2">
        <v>2</v>
      </c>
      <c r="I180" s="2" t="str" cm="1">
        <f t="array" ref="I180">_xlfn.XLOOKUP(F180,customers!$A$1:A1179,customers!$B$1:B1179,,0)</f>
        <v>Katerina Melloi</v>
      </c>
      <c r="J180" s="2" t="str" cm="1">
        <f t="array" ref="J180">_xlfn.XLOOKUP(F180,customers!$A$1:A1179,customers!$C$1:C1179,,0)</f>
        <v>kmelloi4y@imdb.com</v>
      </c>
      <c r="K180" s="2" t="str" cm="1">
        <f t="array" ref="K180">_xlfn.XLOOKUP(F180,customers!$A$1:A1179,customers!$G$1:G1179,,0)</f>
        <v>United States</v>
      </c>
      <c r="L180" t="str" cm="1">
        <f t="array" ref="L180">_xlfn.XLOOKUP(G180,products!$A$1:A227,products!$B$1:B227,,0)</f>
        <v>Ara</v>
      </c>
      <c r="M180" t="str" cm="1">
        <f t="array" ref="M180">_xlfn.XLOOKUP(G180,products!$A$1:A227,products!$C$1:C227,,0)</f>
        <v>L</v>
      </c>
      <c r="N180" cm="1">
        <f t="array" ref="N180">_xlfn.XLOOKUP(G180,products!$A$1:A227,products!$D$1:D227,,0)</f>
        <v>1</v>
      </c>
      <c r="O180" s="3" cm="1">
        <f t="array" ref="O180">_xlfn.XLOOKUP(G180,products!$A$1:A227,products!$E$1:E227,,0)</f>
        <v>12.95</v>
      </c>
      <c r="P180" s="3">
        <f xml:space="preserve"> Orders[[#This Row],[Unit Price]]*Orders[[#This Row],[Quantity]]</f>
        <v>25.9</v>
      </c>
      <c r="Q180" t="str">
        <f>_xlfn.XLOOKUP(orders!F180,customers!A179:A1179,customers!I179:I1179,,0)</f>
        <v>No</v>
      </c>
    </row>
    <row r="181" spans="1:17" x14ac:dyDescent="0.25">
      <c r="A181" s="2" t="s">
        <v>420</v>
      </c>
      <c r="B181" s="7">
        <v>43830</v>
      </c>
      <c r="C181" s="2">
        <f>MONTH(Orders[[#This Row],[Order Date]])</f>
        <v>12</v>
      </c>
      <c r="D181" s="2">
        <f>DAY(Orders[[#This Row],[Order Date]])</f>
        <v>31</v>
      </c>
      <c r="E181" s="2">
        <f>YEAR(Orders[[#This Row],[Order Date]])</f>
        <v>2019</v>
      </c>
      <c r="F181" s="2" t="s">
        <v>421</v>
      </c>
      <c r="G181" t="s">
        <v>89</v>
      </c>
      <c r="H181" s="2">
        <v>1</v>
      </c>
      <c r="I181" s="2" t="str" cm="1">
        <f t="array" ref="I181">_xlfn.XLOOKUP(F181,customers!$A$1:A1180,customers!$B$1:B1180,,0)</f>
        <v>Tiffany Scardafield</v>
      </c>
      <c r="J181" s="2" cm="1">
        <f t="array" ref="J181">_xlfn.XLOOKUP(F181,customers!$A$1:A1180,customers!$C$1:C1180,,0)</f>
        <v>0</v>
      </c>
      <c r="K181" s="2" t="str" cm="1">
        <f t="array" ref="K181">_xlfn.XLOOKUP(F181,customers!$A$1:A1180,customers!$G$1:G1180,,0)</f>
        <v>Ireland</v>
      </c>
      <c r="L181" t="str" cm="1">
        <f t="array" ref="L181">_xlfn.XLOOKUP(G181,products!$A$1:A228,products!$B$1:B228,,0)</f>
        <v>Ara</v>
      </c>
      <c r="M181" t="str" cm="1">
        <f t="array" ref="M181">_xlfn.XLOOKUP(G181,products!$A$1:A228,products!$C$1:C228,,0)</f>
        <v>D</v>
      </c>
      <c r="N181" cm="1">
        <f t="array" ref="N181">_xlfn.XLOOKUP(G181,products!$A$1:A228,products!$D$1:D228,,0)</f>
        <v>0.2</v>
      </c>
      <c r="O181" s="3" cm="1">
        <f t="array" ref="O181">_xlfn.XLOOKUP(G181,products!$A$1:A228,products!$E$1:E228,,0)</f>
        <v>2.9849999999999999</v>
      </c>
      <c r="P181" s="3">
        <f xml:space="preserve"> Orders[[#This Row],[Unit Price]]*Orders[[#This Row],[Quantity]]</f>
        <v>2.9849999999999999</v>
      </c>
      <c r="Q181" t="str">
        <f>_xlfn.XLOOKUP(orders!F181,customers!A180:A1180,customers!I180:I1180,,0)</f>
        <v>No</v>
      </c>
    </row>
    <row r="182" spans="1:17" x14ac:dyDescent="0.25">
      <c r="A182" s="2" t="s">
        <v>422</v>
      </c>
      <c r="B182" s="7">
        <v>43910</v>
      </c>
      <c r="C182" s="2">
        <f>MONTH(Orders[[#This Row],[Order Date]])</f>
        <v>3</v>
      </c>
      <c r="D182" s="2">
        <f>DAY(Orders[[#This Row],[Order Date]])</f>
        <v>20</v>
      </c>
      <c r="E182" s="2">
        <f>YEAR(Orders[[#This Row],[Order Date]])</f>
        <v>2020</v>
      </c>
      <c r="F182" s="2" t="s">
        <v>423</v>
      </c>
      <c r="G182" t="s">
        <v>289</v>
      </c>
      <c r="H182" s="2">
        <v>5</v>
      </c>
      <c r="I182" s="2" t="str" cm="1">
        <f t="array" ref="I182">_xlfn.XLOOKUP(F182,customers!$A$1:A1181,customers!$B$1:B1181,,0)</f>
        <v>Abrahan Mussen</v>
      </c>
      <c r="J182" s="2" t="str" cm="1">
        <f t="array" ref="J182">_xlfn.XLOOKUP(F182,customers!$A$1:A1181,customers!$C$1:C1181,,0)</f>
        <v>amussen50@51.la</v>
      </c>
      <c r="K182" s="2" t="str" cm="1">
        <f t="array" ref="K182">_xlfn.XLOOKUP(F182,customers!$A$1:A1181,customers!$G$1:G1181,,0)</f>
        <v>United States</v>
      </c>
      <c r="L182" t="str" cm="1">
        <f t="array" ref="L182">_xlfn.XLOOKUP(G182,products!$A$1:A229,products!$B$1:B229,,0)</f>
        <v>Exc</v>
      </c>
      <c r="M182" t="str" cm="1">
        <f t="array" ref="M182">_xlfn.XLOOKUP(G182,products!$A$1:A229,products!$C$1:C229,,0)</f>
        <v>L</v>
      </c>
      <c r="N182" cm="1">
        <f t="array" ref="N182">_xlfn.XLOOKUP(G182,products!$A$1:A229,products!$D$1:D229,,0)</f>
        <v>0.2</v>
      </c>
      <c r="O182" s="3" cm="1">
        <f t="array" ref="O182">_xlfn.XLOOKUP(G182,products!$A$1:A229,products!$E$1:E229,,0)</f>
        <v>4.4550000000000001</v>
      </c>
      <c r="P182" s="3">
        <f xml:space="preserve"> Orders[[#This Row],[Unit Price]]*Orders[[#This Row],[Quantity]]</f>
        <v>22.274999999999999</v>
      </c>
      <c r="Q182" t="str">
        <f>_xlfn.XLOOKUP(orders!F182,customers!A181:A1181,customers!I181:I1181,,0)</f>
        <v>No</v>
      </c>
    </row>
    <row r="183" spans="1:17" x14ac:dyDescent="0.25">
      <c r="A183" s="2" t="s">
        <v>422</v>
      </c>
      <c r="B183" s="7">
        <v>43910</v>
      </c>
      <c r="C183" s="2">
        <f>MONTH(Orders[[#This Row],[Order Date]])</f>
        <v>3</v>
      </c>
      <c r="D183" s="2">
        <f>DAY(Orders[[#This Row],[Order Date]])</f>
        <v>20</v>
      </c>
      <c r="E183" s="2">
        <f>YEAR(Orders[[#This Row],[Order Date]])</f>
        <v>2020</v>
      </c>
      <c r="F183" s="2" t="s">
        <v>423</v>
      </c>
      <c r="G183" t="s">
        <v>107</v>
      </c>
      <c r="H183" s="2">
        <v>5</v>
      </c>
      <c r="I183" s="2" t="str" cm="1">
        <f t="array" ref="I183">_xlfn.XLOOKUP(F183,customers!$A$1:A1182,customers!$B$1:B1182,,0)</f>
        <v>Abrahan Mussen</v>
      </c>
      <c r="J183" s="2" t="str" cm="1">
        <f t="array" ref="J183">_xlfn.XLOOKUP(F183,customers!$A$1:A1182,customers!$C$1:C1182,,0)</f>
        <v>amussen50@51.la</v>
      </c>
      <c r="K183" s="2" t="str" cm="1">
        <f t="array" ref="K183">_xlfn.XLOOKUP(F183,customers!$A$1:A1182,customers!$G$1:G1182,,0)</f>
        <v>United States</v>
      </c>
      <c r="L183" t="str" cm="1">
        <f t="array" ref="L183">_xlfn.XLOOKUP(G183,products!$A$1:A230,products!$B$1:B230,,0)</f>
        <v>Ara</v>
      </c>
      <c r="M183" t="str" cm="1">
        <f t="array" ref="M183">_xlfn.XLOOKUP(G183,products!$A$1:A230,products!$C$1:C230,,0)</f>
        <v>D</v>
      </c>
      <c r="N183" cm="1">
        <f t="array" ref="N183">_xlfn.XLOOKUP(G183,products!$A$1:A230,products!$D$1:D230,,0)</f>
        <v>0.5</v>
      </c>
      <c r="O183" s="3" cm="1">
        <f t="array" ref="O183">_xlfn.XLOOKUP(G183,products!$A$1:A230,products!$E$1:E230,,0)</f>
        <v>5.97</v>
      </c>
      <c r="P183" s="3">
        <f xml:space="preserve"> Orders[[#This Row],[Unit Price]]*Orders[[#This Row],[Quantity]]</f>
        <v>29.849999999999998</v>
      </c>
      <c r="Q183" t="str">
        <f>_xlfn.XLOOKUP(orders!F183,customers!A182:A1182,customers!I182:I1182,,0)</f>
        <v>No</v>
      </c>
    </row>
    <row r="184" spans="1:17" x14ac:dyDescent="0.25">
      <c r="A184" s="2" t="s">
        <v>424</v>
      </c>
      <c r="B184" s="7">
        <v>44284</v>
      </c>
      <c r="C184" s="2">
        <f>MONTH(Orders[[#This Row],[Order Date]])</f>
        <v>3</v>
      </c>
      <c r="D184" s="2">
        <f>DAY(Orders[[#This Row],[Order Date]])</f>
        <v>29</v>
      </c>
      <c r="E184" s="2">
        <f>YEAR(Orders[[#This Row],[Order Date]])</f>
        <v>2021</v>
      </c>
      <c r="F184" s="2" t="s">
        <v>425</v>
      </c>
      <c r="G184" t="s">
        <v>181</v>
      </c>
      <c r="H184" s="2">
        <v>6</v>
      </c>
      <c r="I184" s="2" t="str" cm="1">
        <f t="array" ref="I184">_xlfn.XLOOKUP(F184,customers!$A$1:A1183,customers!$B$1:B1183,,0)</f>
        <v>Anny Mundford</v>
      </c>
      <c r="J184" s="2" t="str" cm="1">
        <f t="array" ref="J184">_xlfn.XLOOKUP(F184,customers!$A$1:A1183,customers!$C$1:C1183,,0)</f>
        <v>amundford52@nbcnews.com</v>
      </c>
      <c r="K184" s="2" t="str" cm="1">
        <f t="array" ref="K184">_xlfn.XLOOKUP(F184,customers!$A$1:A1183,customers!$G$1:G1183,,0)</f>
        <v>United States</v>
      </c>
      <c r="L184" t="str" cm="1">
        <f t="array" ref="L184">_xlfn.XLOOKUP(G184,products!$A$1:A231,products!$B$1:B231,,0)</f>
        <v>Rob</v>
      </c>
      <c r="M184" t="str" cm="1">
        <f t="array" ref="M184">_xlfn.XLOOKUP(G184,products!$A$1:A231,products!$C$1:C231,,0)</f>
        <v>D</v>
      </c>
      <c r="N184" cm="1">
        <f t="array" ref="N184">_xlfn.XLOOKUP(G184,products!$A$1:A231,products!$D$1:D231,,0)</f>
        <v>0.5</v>
      </c>
      <c r="O184" s="3" cm="1">
        <f t="array" ref="O184">_xlfn.XLOOKUP(G184,products!$A$1:A231,products!$E$1:E231,,0)</f>
        <v>5.3699999999999992</v>
      </c>
      <c r="P184" s="3">
        <f xml:space="preserve"> Orders[[#This Row],[Unit Price]]*Orders[[#This Row],[Quantity]]</f>
        <v>32.22</v>
      </c>
      <c r="Q184" t="str">
        <f>_xlfn.XLOOKUP(orders!F184,customers!A183:A1183,customers!I183:I1183,,0)</f>
        <v>No</v>
      </c>
    </row>
    <row r="185" spans="1:17" x14ac:dyDescent="0.25">
      <c r="A185" s="2" t="s">
        <v>426</v>
      </c>
      <c r="B185" s="7">
        <v>44512</v>
      </c>
      <c r="C185" s="2">
        <f>MONTH(Orders[[#This Row],[Order Date]])</f>
        <v>11</v>
      </c>
      <c r="D185" s="2">
        <f>DAY(Orders[[#This Row],[Order Date]])</f>
        <v>12</v>
      </c>
      <c r="E185" s="2">
        <f>YEAR(Orders[[#This Row],[Order Date]])</f>
        <v>2021</v>
      </c>
      <c r="F185" s="2" t="s">
        <v>427</v>
      </c>
      <c r="G185" t="s">
        <v>99</v>
      </c>
      <c r="H185" s="2">
        <v>2</v>
      </c>
      <c r="I185" s="2" t="str" cm="1">
        <f t="array" ref="I185">_xlfn.XLOOKUP(F185,customers!$A$1:A1184,customers!$B$1:B1184,,0)</f>
        <v>Tory Walas</v>
      </c>
      <c r="J185" s="2" t="str" cm="1">
        <f t="array" ref="J185">_xlfn.XLOOKUP(F185,customers!$A$1:A1184,customers!$C$1:C1184,,0)</f>
        <v>twalas53@google.ca</v>
      </c>
      <c r="K185" s="2" t="str" cm="1">
        <f t="array" ref="K185">_xlfn.XLOOKUP(F185,customers!$A$1:A1184,customers!$G$1:G1184,,0)</f>
        <v>United States</v>
      </c>
      <c r="L185" t="str" cm="1">
        <f t="array" ref="L185">_xlfn.XLOOKUP(G185,products!$A$1:A232,products!$B$1:B232,,0)</f>
        <v>Exc</v>
      </c>
      <c r="M185" t="str" cm="1">
        <f t="array" ref="M185">_xlfn.XLOOKUP(G185,products!$A$1:A232,products!$C$1:C232,,0)</f>
        <v>M</v>
      </c>
      <c r="N185" cm="1">
        <f t="array" ref="N185">_xlfn.XLOOKUP(G185,products!$A$1:A232,products!$D$1:D232,,0)</f>
        <v>0.2</v>
      </c>
      <c r="O185" s="3" cm="1">
        <f t="array" ref="O185">_xlfn.XLOOKUP(G185,products!$A$1:A232,products!$E$1:E232,,0)</f>
        <v>4.125</v>
      </c>
      <c r="P185" s="3">
        <f xml:space="preserve"> Orders[[#This Row],[Unit Price]]*Orders[[#This Row],[Quantity]]</f>
        <v>8.25</v>
      </c>
      <c r="Q185" t="str">
        <f>_xlfn.XLOOKUP(orders!F185,customers!A184:A1184,customers!I184:I1184,,0)</f>
        <v>No</v>
      </c>
    </row>
    <row r="186" spans="1:17" x14ac:dyDescent="0.25">
      <c r="A186" s="2" t="s">
        <v>428</v>
      </c>
      <c r="B186" s="7">
        <v>44397</v>
      </c>
      <c r="C186" s="2">
        <f>MONTH(Orders[[#This Row],[Order Date]])</f>
        <v>7</v>
      </c>
      <c r="D186" s="2">
        <f>DAY(Orders[[#This Row],[Order Date]])</f>
        <v>20</v>
      </c>
      <c r="E186" s="2">
        <f>YEAR(Orders[[#This Row],[Order Date]])</f>
        <v>2021</v>
      </c>
      <c r="F186" s="2" t="s">
        <v>429</v>
      </c>
      <c r="G186" t="s">
        <v>227</v>
      </c>
      <c r="H186" s="2">
        <v>4</v>
      </c>
      <c r="I186" s="2" t="str" cm="1">
        <f t="array" ref="I186">_xlfn.XLOOKUP(F186,customers!$A$1:A1185,customers!$B$1:B1185,,0)</f>
        <v>Isa Blazewicz</v>
      </c>
      <c r="J186" s="2" t="str" cm="1">
        <f t="array" ref="J186">_xlfn.XLOOKUP(F186,customers!$A$1:A1185,customers!$C$1:C1185,,0)</f>
        <v>iblazewicz54@thetimes.co.uk</v>
      </c>
      <c r="K186" s="2" t="str" cm="1">
        <f t="array" ref="K186">_xlfn.XLOOKUP(F186,customers!$A$1:A1185,customers!$G$1:G1185,,0)</f>
        <v>United States</v>
      </c>
      <c r="L186" t="str" cm="1">
        <f t="array" ref="L186">_xlfn.XLOOKUP(G186,products!$A$1:A233,products!$B$1:B233,,0)</f>
        <v>Ara</v>
      </c>
      <c r="M186" t="str" cm="1">
        <f t="array" ref="M186">_xlfn.XLOOKUP(G186,products!$A$1:A233,products!$C$1:C233,,0)</f>
        <v>L</v>
      </c>
      <c r="N186" cm="1">
        <f t="array" ref="N186">_xlfn.XLOOKUP(G186,products!$A$1:A233,products!$D$1:D233,,0)</f>
        <v>0.5</v>
      </c>
      <c r="O186" s="3" cm="1">
        <f t="array" ref="O186">_xlfn.XLOOKUP(G186,products!$A$1:A233,products!$E$1:E233,,0)</f>
        <v>7.77</v>
      </c>
      <c r="P186" s="3">
        <f xml:space="preserve"> Orders[[#This Row],[Unit Price]]*Orders[[#This Row],[Quantity]]</f>
        <v>31.08</v>
      </c>
      <c r="Q186" t="str">
        <f>_xlfn.XLOOKUP(orders!F186,customers!A185:A1185,customers!I185:I1185,,0)</f>
        <v>No</v>
      </c>
    </row>
    <row r="187" spans="1:17" x14ac:dyDescent="0.25">
      <c r="A187" s="2" t="s">
        <v>430</v>
      </c>
      <c r="B187" s="7">
        <v>43483</v>
      </c>
      <c r="C187" s="2">
        <f>MONTH(Orders[[#This Row],[Order Date]])</f>
        <v>1</v>
      </c>
      <c r="D187" s="2">
        <f>DAY(Orders[[#This Row],[Order Date]])</f>
        <v>18</v>
      </c>
      <c r="E187" s="2">
        <f>YEAR(Orders[[#This Row],[Order Date]])</f>
        <v>2019</v>
      </c>
      <c r="F187" s="2" t="s">
        <v>431</v>
      </c>
      <c r="G187" t="s">
        <v>51</v>
      </c>
      <c r="H187" s="2">
        <v>5</v>
      </c>
      <c r="I187" s="2" t="str" cm="1">
        <f t="array" ref="I187">_xlfn.XLOOKUP(F187,customers!$A$1:A1186,customers!$B$1:B1186,,0)</f>
        <v>Angie Rizzetti</v>
      </c>
      <c r="J187" s="2" t="str" cm="1">
        <f t="array" ref="J187">_xlfn.XLOOKUP(F187,customers!$A$1:A1186,customers!$C$1:C1186,,0)</f>
        <v>arizzetti55@naver.com</v>
      </c>
      <c r="K187" s="2" t="str" cm="1">
        <f t="array" ref="K187">_xlfn.XLOOKUP(F187,customers!$A$1:A1186,customers!$G$1:G1186,,0)</f>
        <v>United States</v>
      </c>
      <c r="L187" t="str" cm="1">
        <f t="array" ref="L187">_xlfn.XLOOKUP(G187,products!$A$1:A234,products!$B$1:B234,,0)</f>
        <v>Exc</v>
      </c>
      <c r="M187" t="str" cm="1">
        <f t="array" ref="M187">_xlfn.XLOOKUP(G187,products!$A$1:A234,products!$C$1:C234,,0)</f>
        <v>D</v>
      </c>
      <c r="N187" cm="1">
        <f t="array" ref="N187">_xlfn.XLOOKUP(G187,products!$A$1:A234,products!$D$1:D234,,0)</f>
        <v>0.5</v>
      </c>
      <c r="O187" s="3" cm="1">
        <f t="array" ref="O187">_xlfn.XLOOKUP(G187,products!$A$1:A234,products!$E$1:E234,,0)</f>
        <v>7.29</v>
      </c>
      <c r="P187" s="3">
        <f xml:space="preserve"> Orders[[#This Row],[Unit Price]]*Orders[[#This Row],[Quantity]]</f>
        <v>36.450000000000003</v>
      </c>
      <c r="Q187" t="str">
        <f>_xlfn.XLOOKUP(orders!F187,customers!A186:A1186,customers!I186:I1186,,0)</f>
        <v>Yes</v>
      </c>
    </row>
    <row r="188" spans="1:17" x14ac:dyDescent="0.25">
      <c r="A188" s="2" t="s">
        <v>432</v>
      </c>
      <c r="B188" s="7">
        <v>43684</v>
      </c>
      <c r="C188" s="2">
        <f>MONTH(Orders[[#This Row],[Order Date]])</f>
        <v>8</v>
      </c>
      <c r="D188" s="2">
        <f>DAY(Orders[[#This Row],[Order Date]])</f>
        <v>7</v>
      </c>
      <c r="E188" s="2">
        <f>YEAR(Orders[[#This Row],[Order Date]])</f>
        <v>2019</v>
      </c>
      <c r="F188" s="2" t="s">
        <v>433</v>
      </c>
      <c r="G188" t="s">
        <v>76</v>
      </c>
      <c r="H188" s="2">
        <v>3</v>
      </c>
      <c r="I188" s="2" t="str" cm="1">
        <f t="array" ref="I188">_xlfn.XLOOKUP(F188,customers!$A$1:A1187,customers!$B$1:B1187,,0)</f>
        <v>Mord Meriet</v>
      </c>
      <c r="J188" s="2" t="str" cm="1">
        <f t="array" ref="J188">_xlfn.XLOOKUP(F188,customers!$A$1:A1187,customers!$C$1:C1187,,0)</f>
        <v>mmeriet56@noaa.gov</v>
      </c>
      <c r="K188" s="2" t="str" cm="1">
        <f t="array" ref="K188">_xlfn.XLOOKUP(F188,customers!$A$1:A1187,customers!$G$1:G1187,,0)</f>
        <v>United States</v>
      </c>
      <c r="L188" t="str" cm="1">
        <f t="array" ref="L188">_xlfn.XLOOKUP(G188,products!$A$1:A235,products!$B$1:B235,,0)</f>
        <v>Rob</v>
      </c>
      <c r="M188" t="str" cm="1">
        <f t="array" ref="M188">_xlfn.XLOOKUP(G188,products!$A$1:A235,products!$C$1:C235,,0)</f>
        <v>M</v>
      </c>
      <c r="N188" cm="1">
        <f t="array" ref="N188">_xlfn.XLOOKUP(G188,products!$A$1:A235,products!$D$1:D235,,0)</f>
        <v>2.5</v>
      </c>
      <c r="O188" s="3" cm="1">
        <f t="array" ref="O188">_xlfn.XLOOKUP(G188,products!$A$1:A235,products!$E$1:E235,,0)</f>
        <v>22.884999999999998</v>
      </c>
      <c r="P188" s="3">
        <f xml:space="preserve"> Orders[[#This Row],[Unit Price]]*Orders[[#This Row],[Quantity]]</f>
        <v>68.655000000000001</v>
      </c>
      <c r="Q188" t="str">
        <f>_xlfn.XLOOKUP(orders!F188,customers!A187:A1187,customers!I187:I1187,,0)</f>
        <v>No</v>
      </c>
    </row>
    <row r="189" spans="1:17" x14ac:dyDescent="0.25">
      <c r="A189" s="2" t="s">
        <v>434</v>
      </c>
      <c r="B189" s="7">
        <v>44633</v>
      </c>
      <c r="C189" s="2">
        <f>MONTH(Orders[[#This Row],[Order Date]])</f>
        <v>3</v>
      </c>
      <c r="D189" s="2">
        <f>DAY(Orders[[#This Row],[Order Date]])</f>
        <v>13</v>
      </c>
      <c r="E189" s="2">
        <f>YEAR(Orders[[#This Row],[Order Date]])</f>
        <v>2022</v>
      </c>
      <c r="F189" s="2" t="s">
        <v>435</v>
      </c>
      <c r="G189" t="s">
        <v>113</v>
      </c>
      <c r="H189" s="2">
        <v>5</v>
      </c>
      <c r="I189" s="2" t="str" cm="1">
        <f t="array" ref="I189">_xlfn.XLOOKUP(F189,customers!$A$1:A1188,customers!$B$1:B1188,,0)</f>
        <v>Lawrence Pratt</v>
      </c>
      <c r="J189" s="2" t="str" cm="1">
        <f t="array" ref="J189">_xlfn.XLOOKUP(F189,customers!$A$1:A1188,customers!$C$1:C1188,,0)</f>
        <v>lpratt57@netvibes.com</v>
      </c>
      <c r="K189" s="2" t="str" cm="1">
        <f t="array" ref="K189">_xlfn.XLOOKUP(F189,customers!$A$1:A1188,customers!$G$1:G1188,,0)</f>
        <v>United States</v>
      </c>
      <c r="L189" t="str" cm="1">
        <f t="array" ref="L189">_xlfn.XLOOKUP(G189,products!$A$1:A236,products!$B$1:B236,,0)</f>
        <v>Lib</v>
      </c>
      <c r="M189" t="str" cm="1">
        <f t="array" ref="M189">_xlfn.XLOOKUP(G189,products!$A$1:A236,products!$C$1:C236,,0)</f>
        <v>M</v>
      </c>
      <c r="N189" cm="1">
        <f t="array" ref="N189">_xlfn.XLOOKUP(G189,products!$A$1:A236,products!$D$1:D236,,0)</f>
        <v>0.5</v>
      </c>
      <c r="O189" s="3" cm="1">
        <f t="array" ref="O189">_xlfn.XLOOKUP(G189,products!$A$1:A236,products!$E$1:E236,,0)</f>
        <v>8.73</v>
      </c>
      <c r="P189" s="3">
        <f xml:space="preserve"> Orders[[#This Row],[Unit Price]]*Orders[[#This Row],[Quantity]]</f>
        <v>43.650000000000006</v>
      </c>
      <c r="Q189" t="str">
        <f>_xlfn.XLOOKUP(orders!F189,customers!A188:A1188,customers!I188:I1188,,0)</f>
        <v>Yes</v>
      </c>
    </row>
    <row r="190" spans="1:17" x14ac:dyDescent="0.25">
      <c r="A190" s="2" t="s">
        <v>436</v>
      </c>
      <c r="B190" s="7">
        <v>44698</v>
      </c>
      <c r="C190" s="2">
        <f>MONTH(Orders[[#This Row],[Order Date]])</f>
        <v>5</v>
      </c>
      <c r="D190" s="2">
        <f>DAY(Orders[[#This Row],[Order Date]])</f>
        <v>17</v>
      </c>
      <c r="E190" s="2">
        <f>YEAR(Orders[[#This Row],[Order Date]])</f>
        <v>2022</v>
      </c>
      <c r="F190" s="2" t="s">
        <v>437</v>
      </c>
      <c r="G190" t="s">
        <v>289</v>
      </c>
      <c r="H190" s="2">
        <v>1</v>
      </c>
      <c r="I190" s="2" t="str" cm="1">
        <f t="array" ref="I190">_xlfn.XLOOKUP(F190,customers!$A$1:A1189,customers!$B$1:B1189,,0)</f>
        <v>Astrix Kitchingham</v>
      </c>
      <c r="J190" s="2" t="str" cm="1">
        <f t="array" ref="J190">_xlfn.XLOOKUP(F190,customers!$A$1:A1189,customers!$C$1:C1189,,0)</f>
        <v>akitchingham58@com.com</v>
      </c>
      <c r="K190" s="2" t="str" cm="1">
        <f t="array" ref="K190">_xlfn.XLOOKUP(F190,customers!$A$1:A1189,customers!$G$1:G1189,,0)</f>
        <v>United States</v>
      </c>
      <c r="L190" t="str" cm="1">
        <f t="array" ref="L190">_xlfn.XLOOKUP(G190,products!$A$1:A237,products!$B$1:B237,,0)</f>
        <v>Exc</v>
      </c>
      <c r="M190" t="str" cm="1">
        <f t="array" ref="M190">_xlfn.XLOOKUP(G190,products!$A$1:A237,products!$C$1:C237,,0)</f>
        <v>L</v>
      </c>
      <c r="N190" cm="1">
        <f t="array" ref="N190">_xlfn.XLOOKUP(G190,products!$A$1:A237,products!$D$1:D237,,0)</f>
        <v>0.2</v>
      </c>
      <c r="O190" s="3" cm="1">
        <f t="array" ref="O190">_xlfn.XLOOKUP(G190,products!$A$1:A237,products!$E$1:E237,,0)</f>
        <v>4.4550000000000001</v>
      </c>
      <c r="P190" s="3">
        <f xml:space="preserve"> Orders[[#This Row],[Unit Price]]*Orders[[#This Row],[Quantity]]</f>
        <v>4.4550000000000001</v>
      </c>
      <c r="Q190" t="str">
        <f>_xlfn.XLOOKUP(orders!F190,customers!A189:A1189,customers!I189:I1189,,0)</f>
        <v>Yes</v>
      </c>
    </row>
    <row r="191" spans="1:17" x14ac:dyDescent="0.25">
      <c r="A191" s="2" t="s">
        <v>438</v>
      </c>
      <c r="B191" s="7">
        <v>43813</v>
      </c>
      <c r="C191" s="2">
        <f>MONTH(Orders[[#This Row],[Order Date]])</f>
        <v>12</v>
      </c>
      <c r="D191" s="2">
        <f>DAY(Orders[[#This Row],[Order Date]])</f>
        <v>14</v>
      </c>
      <c r="E191" s="2">
        <f>YEAR(Orders[[#This Row],[Order Date]])</f>
        <v>2019</v>
      </c>
      <c r="F191" s="2" t="s">
        <v>439</v>
      </c>
      <c r="G191" t="s">
        <v>131</v>
      </c>
      <c r="H191" s="2">
        <v>3</v>
      </c>
      <c r="I191" s="2" t="str" cm="1">
        <f t="array" ref="I191">_xlfn.XLOOKUP(F191,customers!$A$1:A1190,customers!$B$1:B1190,,0)</f>
        <v>Burnard Bartholin</v>
      </c>
      <c r="J191" s="2" t="str" cm="1">
        <f t="array" ref="J191">_xlfn.XLOOKUP(F191,customers!$A$1:A1190,customers!$C$1:C1190,,0)</f>
        <v>bbartholin59@xinhuanet.com</v>
      </c>
      <c r="K191" s="2" t="str" cm="1">
        <f t="array" ref="K191">_xlfn.XLOOKUP(F191,customers!$A$1:A1190,customers!$G$1:G1190,,0)</f>
        <v>United States</v>
      </c>
      <c r="L191" t="str" cm="1">
        <f t="array" ref="L191">_xlfn.XLOOKUP(G191,products!$A$1:A238,products!$B$1:B238,,0)</f>
        <v>Lib</v>
      </c>
      <c r="M191" t="str" cm="1">
        <f t="array" ref="M191">_xlfn.XLOOKUP(G191,products!$A$1:A238,products!$C$1:C238,,0)</f>
        <v>M</v>
      </c>
      <c r="N191" cm="1">
        <f t="array" ref="N191">_xlfn.XLOOKUP(G191,products!$A$1:A238,products!$D$1:D238,,0)</f>
        <v>1</v>
      </c>
      <c r="O191" s="3" cm="1">
        <f t="array" ref="O191">_xlfn.XLOOKUP(G191,products!$A$1:A238,products!$E$1:E238,,0)</f>
        <v>14.55</v>
      </c>
      <c r="P191" s="3">
        <f xml:space="preserve"> Orders[[#This Row],[Unit Price]]*Orders[[#This Row],[Quantity]]</f>
        <v>43.650000000000006</v>
      </c>
      <c r="Q191" t="str">
        <f>_xlfn.XLOOKUP(orders!F191,customers!A190:A1190,customers!I190:I1190,,0)</f>
        <v>Yes</v>
      </c>
    </row>
    <row r="192" spans="1:17" x14ac:dyDescent="0.25">
      <c r="A192" s="2" t="s">
        <v>440</v>
      </c>
      <c r="B192" s="7">
        <v>43845</v>
      </c>
      <c r="C192" s="2">
        <f>MONTH(Orders[[#This Row],[Order Date]])</f>
        <v>1</v>
      </c>
      <c r="D192" s="2">
        <f>DAY(Orders[[#This Row],[Order Date]])</f>
        <v>15</v>
      </c>
      <c r="E192" s="2">
        <f>YEAR(Orders[[#This Row],[Order Date]])</f>
        <v>2020</v>
      </c>
      <c r="F192" s="2" t="s">
        <v>441</v>
      </c>
      <c r="G192" t="s">
        <v>232</v>
      </c>
      <c r="H192" s="2">
        <v>1</v>
      </c>
      <c r="I192" s="2" t="str" cm="1">
        <f t="array" ref="I192">_xlfn.XLOOKUP(F192,customers!$A$1:A1191,customers!$B$1:B1191,,0)</f>
        <v>Madelene Prinn</v>
      </c>
      <c r="J192" s="2" t="str" cm="1">
        <f t="array" ref="J192">_xlfn.XLOOKUP(F192,customers!$A$1:A1191,customers!$C$1:C1191,,0)</f>
        <v>mprinn5a@usa.gov</v>
      </c>
      <c r="K192" s="2" t="str" cm="1">
        <f t="array" ref="K192">_xlfn.XLOOKUP(F192,customers!$A$1:A1191,customers!$G$1:G1191,,0)</f>
        <v>United States</v>
      </c>
      <c r="L192" t="str" cm="1">
        <f t="array" ref="L192">_xlfn.XLOOKUP(G192,products!$A$1:A239,products!$B$1:B239,,0)</f>
        <v>Lib</v>
      </c>
      <c r="M192" t="str" cm="1">
        <f t="array" ref="M192">_xlfn.XLOOKUP(G192,products!$A$1:A239,products!$C$1:C239,,0)</f>
        <v>M</v>
      </c>
      <c r="N192" cm="1">
        <f t="array" ref="N192">_xlfn.XLOOKUP(G192,products!$A$1:A239,products!$D$1:D239,,0)</f>
        <v>2.5</v>
      </c>
      <c r="O192" s="3" cm="1">
        <f t="array" ref="O192">_xlfn.XLOOKUP(G192,products!$A$1:A239,products!$E$1:E239,,0)</f>
        <v>33.464999999999996</v>
      </c>
      <c r="P192" s="3">
        <f xml:space="preserve"> Orders[[#This Row],[Unit Price]]*Orders[[#This Row],[Quantity]]</f>
        <v>33.464999999999996</v>
      </c>
      <c r="Q192" t="str">
        <f>_xlfn.XLOOKUP(orders!F192,customers!A191:A1191,customers!I191:I1191,,0)</f>
        <v>Yes</v>
      </c>
    </row>
    <row r="193" spans="1:17" x14ac:dyDescent="0.25">
      <c r="A193" s="2" t="s">
        <v>442</v>
      </c>
      <c r="B193" s="7">
        <v>43567</v>
      </c>
      <c r="C193" s="2">
        <f>MONTH(Orders[[#This Row],[Order Date]])</f>
        <v>4</v>
      </c>
      <c r="D193" s="2">
        <f>DAY(Orders[[#This Row],[Order Date]])</f>
        <v>12</v>
      </c>
      <c r="E193" s="2">
        <f>YEAR(Orders[[#This Row],[Order Date]])</f>
        <v>2019</v>
      </c>
      <c r="F193" s="2" t="s">
        <v>443</v>
      </c>
      <c r="G193" t="s">
        <v>73</v>
      </c>
      <c r="H193" s="2">
        <v>5</v>
      </c>
      <c r="I193" s="2" t="str" cm="1">
        <f t="array" ref="I193">_xlfn.XLOOKUP(F193,customers!$A$1:A1192,customers!$B$1:B1192,,0)</f>
        <v>Alisun Baudino</v>
      </c>
      <c r="J193" s="2" t="str" cm="1">
        <f t="array" ref="J193">_xlfn.XLOOKUP(F193,customers!$A$1:A1192,customers!$C$1:C1192,,0)</f>
        <v>abaudino5b@netvibes.com</v>
      </c>
      <c r="K193" s="2" t="str" cm="1">
        <f t="array" ref="K193">_xlfn.XLOOKUP(F193,customers!$A$1:A1192,customers!$G$1:G1192,,0)</f>
        <v>United States</v>
      </c>
      <c r="L193" t="str" cm="1">
        <f t="array" ref="L193">_xlfn.XLOOKUP(G193,products!$A$1:A240,products!$B$1:B240,,0)</f>
        <v>Lib</v>
      </c>
      <c r="M193" t="str" cm="1">
        <f t="array" ref="M193">_xlfn.XLOOKUP(G193,products!$A$1:A240,products!$C$1:C240,,0)</f>
        <v>D</v>
      </c>
      <c r="N193" cm="1">
        <f t="array" ref="N193">_xlfn.XLOOKUP(G193,products!$A$1:A240,products!$D$1:D240,,0)</f>
        <v>0.2</v>
      </c>
      <c r="O193" s="3" cm="1">
        <f t="array" ref="O193">_xlfn.XLOOKUP(G193,products!$A$1:A240,products!$E$1:E240,,0)</f>
        <v>3.8849999999999998</v>
      </c>
      <c r="P193" s="3">
        <f xml:space="preserve"> Orders[[#This Row],[Unit Price]]*Orders[[#This Row],[Quantity]]</f>
        <v>19.424999999999997</v>
      </c>
      <c r="Q193" t="str">
        <f>_xlfn.XLOOKUP(orders!F193,customers!A192:A1192,customers!I192:I1192,,0)</f>
        <v>Yes</v>
      </c>
    </row>
    <row r="194" spans="1:17" x14ac:dyDescent="0.25">
      <c r="A194" s="2" t="s">
        <v>444</v>
      </c>
      <c r="B194" s="7">
        <v>43919</v>
      </c>
      <c r="C194" s="2">
        <f>MONTH(Orders[[#This Row],[Order Date]])</f>
        <v>3</v>
      </c>
      <c r="D194" s="2">
        <f>DAY(Orders[[#This Row],[Order Date]])</f>
        <v>29</v>
      </c>
      <c r="E194" s="2">
        <f>YEAR(Orders[[#This Row],[Order Date]])</f>
        <v>2020</v>
      </c>
      <c r="F194" s="2" t="s">
        <v>445</v>
      </c>
      <c r="G194" t="s">
        <v>280</v>
      </c>
      <c r="H194" s="2">
        <v>6</v>
      </c>
      <c r="I194" s="2" t="str" cm="1">
        <f t="array" ref="I194">_xlfn.XLOOKUP(F194,customers!$A$1:A1193,customers!$B$1:B1193,,0)</f>
        <v>Philipa Petrushanko</v>
      </c>
      <c r="J194" s="2" t="str" cm="1">
        <f t="array" ref="J194">_xlfn.XLOOKUP(F194,customers!$A$1:A1193,customers!$C$1:C1193,,0)</f>
        <v>ppetrushanko5c@blinklist.com</v>
      </c>
      <c r="K194" s="2" t="str" cm="1">
        <f t="array" ref="K194">_xlfn.XLOOKUP(F194,customers!$A$1:A1193,customers!$G$1:G1193,,0)</f>
        <v>Ireland</v>
      </c>
      <c r="L194" t="str" cm="1">
        <f t="array" ref="L194">_xlfn.XLOOKUP(G194,products!$A$1:A241,products!$B$1:B241,,0)</f>
        <v>Exc</v>
      </c>
      <c r="M194" t="str" cm="1">
        <f t="array" ref="M194">_xlfn.XLOOKUP(G194,products!$A$1:A241,products!$C$1:C241,,0)</f>
        <v>D</v>
      </c>
      <c r="N194" cm="1">
        <f t="array" ref="N194">_xlfn.XLOOKUP(G194,products!$A$1:A241,products!$D$1:D241,,0)</f>
        <v>1</v>
      </c>
      <c r="O194" s="3" cm="1">
        <f t="array" ref="O194">_xlfn.XLOOKUP(G194,products!$A$1:A241,products!$E$1:E241,,0)</f>
        <v>12.15</v>
      </c>
      <c r="P194" s="3">
        <f xml:space="preserve"> Orders[[#This Row],[Unit Price]]*Orders[[#This Row],[Quantity]]</f>
        <v>72.900000000000006</v>
      </c>
      <c r="Q194" t="str">
        <f>_xlfn.XLOOKUP(orders!F194,customers!A193:A1193,customers!I193:I1193,,0)</f>
        <v>Yes</v>
      </c>
    </row>
    <row r="195" spans="1:17" x14ac:dyDescent="0.25">
      <c r="A195" s="2" t="s">
        <v>446</v>
      </c>
      <c r="B195" s="7">
        <v>44644</v>
      </c>
      <c r="C195" s="2">
        <f>MONTH(Orders[[#This Row],[Order Date]])</f>
        <v>3</v>
      </c>
      <c r="D195" s="2">
        <f>DAY(Orders[[#This Row],[Order Date]])</f>
        <v>24</v>
      </c>
      <c r="E195" s="2">
        <f>YEAR(Orders[[#This Row],[Order Date]])</f>
        <v>2022</v>
      </c>
      <c r="F195" s="2" t="s">
        <v>447</v>
      </c>
      <c r="G195" t="s">
        <v>172</v>
      </c>
      <c r="H195" s="2">
        <v>3</v>
      </c>
      <c r="I195" s="2" t="str" cm="1">
        <f t="array" ref="I195">_xlfn.XLOOKUP(F195,customers!$A$1:A1194,customers!$B$1:B1194,,0)</f>
        <v>Kimberli Mustchin</v>
      </c>
      <c r="J195" s="2" cm="1">
        <f t="array" ref="J195">_xlfn.XLOOKUP(F195,customers!$A$1:A1194,customers!$C$1:C1194,,0)</f>
        <v>0</v>
      </c>
      <c r="K195" s="2" t="str" cm="1">
        <f t="array" ref="K195">_xlfn.XLOOKUP(F195,customers!$A$1:A1194,customers!$G$1:G1194,,0)</f>
        <v>United States</v>
      </c>
      <c r="L195" t="str" cm="1">
        <f t="array" ref="L195">_xlfn.XLOOKUP(G195,products!$A$1:A242,products!$B$1:B242,,0)</f>
        <v>Exc</v>
      </c>
      <c r="M195" t="str" cm="1">
        <f t="array" ref="M195">_xlfn.XLOOKUP(G195,products!$A$1:A242,products!$C$1:C242,,0)</f>
        <v>L</v>
      </c>
      <c r="N195" cm="1">
        <f t="array" ref="N195">_xlfn.XLOOKUP(G195,products!$A$1:A242,products!$D$1:D242,,0)</f>
        <v>1</v>
      </c>
      <c r="O195" s="3" cm="1">
        <f t="array" ref="O195">_xlfn.XLOOKUP(G195,products!$A$1:A242,products!$E$1:E242,,0)</f>
        <v>14.85</v>
      </c>
      <c r="P195" s="3">
        <f xml:space="preserve"> Orders[[#This Row],[Unit Price]]*Orders[[#This Row],[Quantity]]</f>
        <v>44.55</v>
      </c>
      <c r="Q195" t="str">
        <f>_xlfn.XLOOKUP(orders!F195,customers!A194:A1194,customers!I194:I1194,,0)</f>
        <v>No</v>
      </c>
    </row>
    <row r="196" spans="1:17" x14ac:dyDescent="0.25">
      <c r="A196" s="2" t="s">
        <v>448</v>
      </c>
      <c r="B196" s="7">
        <v>44398</v>
      </c>
      <c r="C196" s="2">
        <f>MONTH(Orders[[#This Row],[Order Date]])</f>
        <v>7</v>
      </c>
      <c r="D196" s="2">
        <f>DAY(Orders[[#This Row],[Order Date]])</f>
        <v>21</v>
      </c>
      <c r="E196" s="2">
        <f>YEAR(Orders[[#This Row],[Order Date]])</f>
        <v>2021</v>
      </c>
      <c r="F196" s="2" t="s">
        <v>449</v>
      </c>
      <c r="G196" t="s">
        <v>51</v>
      </c>
      <c r="H196" s="2">
        <v>5</v>
      </c>
      <c r="I196" s="2" t="str" cm="1">
        <f t="array" ref="I196">_xlfn.XLOOKUP(F196,customers!$A$1:A1195,customers!$B$1:B1195,,0)</f>
        <v>Emlynne Laird</v>
      </c>
      <c r="J196" s="2" t="str" cm="1">
        <f t="array" ref="J196">_xlfn.XLOOKUP(F196,customers!$A$1:A1195,customers!$C$1:C1195,,0)</f>
        <v>elaird5e@bing.com</v>
      </c>
      <c r="K196" s="2" t="str" cm="1">
        <f t="array" ref="K196">_xlfn.XLOOKUP(F196,customers!$A$1:A1195,customers!$G$1:G1195,,0)</f>
        <v>United States</v>
      </c>
      <c r="L196" t="str" cm="1">
        <f t="array" ref="L196">_xlfn.XLOOKUP(G196,products!$A$1:A243,products!$B$1:B243,,0)</f>
        <v>Exc</v>
      </c>
      <c r="M196" t="str" cm="1">
        <f t="array" ref="M196">_xlfn.XLOOKUP(G196,products!$A$1:A243,products!$C$1:C243,,0)</f>
        <v>D</v>
      </c>
      <c r="N196" cm="1">
        <f t="array" ref="N196">_xlfn.XLOOKUP(G196,products!$A$1:A243,products!$D$1:D243,,0)</f>
        <v>0.5</v>
      </c>
      <c r="O196" s="3" cm="1">
        <f t="array" ref="O196">_xlfn.XLOOKUP(G196,products!$A$1:A243,products!$E$1:E243,,0)</f>
        <v>7.29</v>
      </c>
      <c r="P196" s="3">
        <f xml:space="preserve"> Orders[[#This Row],[Unit Price]]*Orders[[#This Row],[Quantity]]</f>
        <v>36.450000000000003</v>
      </c>
      <c r="Q196" t="str">
        <f>_xlfn.XLOOKUP(orders!F196,customers!A195:A1195,customers!I195:I1195,,0)</f>
        <v>No</v>
      </c>
    </row>
    <row r="197" spans="1:17" x14ac:dyDescent="0.25">
      <c r="A197" s="2" t="s">
        <v>450</v>
      </c>
      <c r="B197" s="7">
        <v>43683</v>
      </c>
      <c r="C197" s="2">
        <f>MONTH(Orders[[#This Row],[Order Date]])</f>
        <v>8</v>
      </c>
      <c r="D197" s="2">
        <f>DAY(Orders[[#This Row],[Order Date]])</f>
        <v>6</v>
      </c>
      <c r="E197" s="2">
        <f>YEAR(Orders[[#This Row],[Order Date]])</f>
        <v>2019</v>
      </c>
      <c r="F197" s="2" t="s">
        <v>451</v>
      </c>
      <c r="G197" t="s">
        <v>41</v>
      </c>
      <c r="H197" s="2">
        <v>3</v>
      </c>
      <c r="I197" s="2" t="str" cm="1">
        <f t="array" ref="I197">_xlfn.XLOOKUP(F197,customers!$A$1:A1196,customers!$B$1:B1196,,0)</f>
        <v>Marlena Howsden</v>
      </c>
      <c r="J197" s="2" t="str" cm="1">
        <f t="array" ref="J197">_xlfn.XLOOKUP(F197,customers!$A$1:A1196,customers!$C$1:C1196,,0)</f>
        <v>mhowsden5f@infoseek.co.jp</v>
      </c>
      <c r="K197" s="2" t="str" cm="1">
        <f t="array" ref="K197">_xlfn.XLOOKUP(F197,customers!$A$1:A1196,customers!$G$1:G1196,,0)</f>
        <v>United States</v>
      </c>
      <c r="L197" t="str" cm="1">
        <f t="array" ref="L197">_xlfn.XLOOKUP(G197,products!$A$1:A244,products!$B$1:B244,,0)</f>
        <v>Ara</v>
      </c>
      <c r="M197" t="str" cm="1">
        <f t="array" ref="M197">_xlfn.XLOOKUP(G197,products!$A$1:A244,products!$C$1:C244,,0)</f>
        <v>L</v>
      </c>
      <c r="N197" cm="1">
        <f t="array" ref="N197">_xlfn.XLOOKUP(G197,products!$A$1:A244,products!$D$1:D244,,0)</f>
        <v>1</v>
      </c>
      <c r="O197" s="3" cm="1">
        <f t="array" ref="O197">_xlfn.XLOOKUP(G197,products!$A$1:A244,products!$E$1:E244,,0)</f>
        <v>12.95</v>
      </c>
      <c r="P197" s="3">
        <f xml:space="preserve"> Orders[[#This Row],[Unit Price]]*Orders[[#This Row],[Quantity]]</f>
        <v>38.849999999999994</v>
      </c>
      <c r="Q197" t="str">
        <f>_xlfn.XLOOKUP(orders!F197,customers!A196:A1196,customers!I196:I1196,,0)</f>
        <v>No</v>
      </c>
    </row>
    <row r="198" spans="1:17" x14ac:dyDescent="0.25">
      <c r="A198" s="2" t="s">
        <v>452</v>
      </c>
      <c r="B198" s="7">
        <v>44339</v>
      </c>
      <c r="C198" s="2">
        <f>MONTH(Orders[[#This Row],[Order Date]])</f>
        <v>5</v>
      </c>
      <c r="D198" s="2">
        <f>DAY(Orders[[#This Row],[Order Date]])</f>
        <v>23</v>
      </c>
      <c r="E198" s="2">
        <f>YEAR(Orders[[#This Row],[Order Date]])</f>
        <v>2021</v>
      </c>
      <c r="F198" s="2" t="s">
        <v>453</v>
      </c>
      <c r="G198" t="s">
        <v>211</v>
      </c>
      <c r="H198" s="2">
        <v>6</v>
      </c>
      <c r="I198" s="2" t="str" cm="1">
        <f t="array" ref="I198">_xlfn.XLOOKUP(F198,customers!$A$1:A1197,customers!$B$1:B1197,,0)</f>
        <v>Nealson Cuttler</v>
      </c>
      <c r="J198" s="2" t="str" cm="1">
        <f t="array" ref="J198">_xlfn.XLOOKUP(F198,customers!$A$1:A1197,customers!$C$1:C1197,,0)</f>
        <v>ncuttler5g@parallels.com</v>
      </c>
      <c r="K198" s="2" t="str" cm="1">
        <f t="array" ref="K198">_xlfn.XLOOKUP(F198,customers!$A$1:A1197,customers!$G$1:G1197,,0)</f>
        <v>United States</v>
      </c>
      <c r="L198" t="str" cm="1">
        <f t="array" ref="L198">_xlfn.XLOOKUP(G198,products!$A$1:A245,products!$B$1:B245,,0)</f>
        <v>Exc</v>
      </c>
      <c r="M198" t="str" cm="1">
        <f t="array" ref="M198">_xlfn.XLOOKUP(G198,products!$A$1:A245,products!$C$1:C245,,0)</f>
        <v>L</v>
      </c>
      <c r="N198" cm="1">
        <f t="array" ref="N198">_xlfn.XLOOKUP(G198,products!$A$1:A245,products!$D$1:D245,,0)</f>
        <v>0.5</v>
      </c>
      <c r="O198" s="3" cm="1">
        <f t="array" ref="O198">_xlfn.XLOOKUP(G198,products!$A$1:A245,products!$E$1:E245,,0)</f>
        <v>8.91</v>
      </c>
      <c r="P198" s="3">
        <f xml:space="preserve"> Orders[[#This Row],[Unit Price]]*Orders[[#This Row],[Quantity]]</f>
        <v>53.46</v>
      </c>
      <c r="Q198" t="str">
        <f>_xlfn.XLOOKUP(orders!F198,customers!A197:A1197,customers!I197:I1197,,0)</f>
        <v>No</v>
      </c>
    </row>
    <row r="199" spans="1:17" x14ac:dyDescent="0.25">
      <c r="A199" s="2" t="s">
        <v>452</v>
      </c>
      <c r="B199" s="7">
        <v>44339</v>
      </c>
      <c r="C199" s="2">
        <f>MONTH(Orders[[#This Row],[Order Date]])</f>
        <v>5</v>
      </c>
      <c r="D199" s="2">
        <f>DAY(Orders[[#This Row],[Order Date]])</f>
        <v>23</v>
      </c>
      <c r="E199" s="2">
        <f>YEAR(Orders[[#This Row],[Order Date]])</f>
        <v>2021</v>
      </c>
      <c r="F199" s="2" t="s">
        <v>453</v>
      </c>
      <c r="G199" t="s">
        <v>144</v>
      </c>
      <c r="H199" s="2">
        <v>2</v>
      </c>
      <c r="I199" s="2" t="str" cm="1">
        <f t="array" ref="I199">_xlfn.XLOOKUP(F199,customers!$A$1:A1198,customers!$B$1:B1198,,0)</f>
        <v>Nealson Cuttler</v>
      </c>
      <c r="J199" s="2" t="str" cm="1">
        <f t="array" ref="J199">_xlfn.XLOOKUP(F199,customers!$A$1:A1198,customers!$C$1:C1198,,0)</f>
        <v>ncuttler5g@parallels.com</v>
      </c>
      <c r="K199" s="2" t="str" cm="1">
        <f t="array" ref="K199">_xlfn.XLOOKUP(F199,customers!$A$1:A1198,customers!$G$1:G1198,,0)</f>
        <v>United States</v>
      </c>
      <c r="L199" t="str" cm="1">
        <f t="array" ref="L199">_xlfn.XLOOKUP(G199,products!$A$1:A246,products!$B$1:B246,,0)</f>
        <v>Lib</v>
      </c>
      <c r="M199" t="str" cm="1">
        <f t="array" ref="M199">_xlfn.XLOOKUP(G199,products!$A$1:A246,products!$C$1:C246,,0)</f>
        <v>D</v>
      </c>
      <c r="N199" cm="1">
        <f t="array" ref="N199">_xlfn.XLOOKUP(G199,products!$A$1:A246,products!$D$1:D246,,0)</f>
        <v>2.5</v>
      </c>
      <c r="O199" s="3" cm="1">
        <f t="array" ref="O199">_xlfn.XLOOKUP(G199,products!$A$1:A246,products!$E$1:E246,,0)</f>
        <v>29.784999999999997</v>
      </c>
      <c r="P199" s="3">
        <f xml:space="preserve"> Orders[[#This Row],[Unit Price]]*Orders[[#This Row],[Quantity]]</f>
        <v>59.569999999999993</v>
      </c>
      <c r="Q199" t="str">
        <f>_xlfn.XLOOKUP(orders!F199,customers!A198:A1198,customers!I198:I1198,,0)</f>
        <v>No</v>
      </c>
    </row>
    <row r="200" spans="1:17" x14ac:dyDescent="0.25">
      <c r="A200" s="2" t="s">
        <v>452</v>
      </c>
      <c r="B200" s="7">
        <v>44339</v>
      </c>
      <c r="C200" s="2">
        <f>MONTH(Orders[[#This Row],[Order Date]])</f>
        <v>5</v>
      </c>
      <c r="D200" s="2">
        <f>DAY(Orders[[#This Row],[Order Date]])</f>
        <v>23</v>
      </c>
      <c r="E200" s="2">
        <f>YEAR(Orders[[#This Row],[Order Date]])</f>
        <v>2021</v>
      </c>
      <c r="F200" s="2" t="s">
        <v>453</v>
      </c>
      <c r="G200" t="s">
        <v>144</v>
      </c>
      <c r="H200" s="2">
        <v>3</v>
      </c>
      <c r="I200" s="2" t="str" cm="1">
        <f t="array" ref="I200">_xlfn.XLOOKUP(F200,customers!$A$1:A1199,customers!$B$1:B1199,,0)</f>
        <v>Nealson Cuttler</v>
      </c>
      <c r="J200" s="2" t="str" cm="1">
        <f t="array" ref="J200">_xlfn.XLOOKUP(F200,customers!$A$1:A1199,customers!$C$1:C1199,,0)</f>
        <v>ncuttler5g@parallels.com</v>
      </c>
      <c r="K200" s="2" t="str" cm="1">
        <f t="array" ref="K200">_xlfn.XLOOKUP(F200,customers!$A$1:A1199,customers!$G$1:G1199,,0)</f>
        <v>United States</v>
      </c>
      <c r="L200" t="str" cm="1">
        <f t="array" ref="L200">_xlfn.XLOOKUP(G200,products!$A$1:A247,products!$B$1:B247,,0)</f>
        <v>Lib</v>
      </c>
      <c r="M200" t="str" cm="1">
        <f t="array" ref="M200">_xlfn.XLOOKUP(G200,products!$A$1:A247,products!$C$1:C247,,0)</f>
        <v>D</v>
      </c>
      <c r="N200" cm="1">
        <f t="array" ref="N200">_xlfn.XLOOKUP(G200,products!$A$1:A247,products!$D$1:D247,,0)</f>
        <v>2.5</v>
      </c>
      <c r="O200" s="3" cm="1">
        <f t="array" ref="O200">_xlfn.XLOOKUP(G200,products!$A$1:A247,products!$E$1:E247,,0)</f>
        <v>29.784999999999997</v>
      </c>
      <c r="P200" s="3">
        <f xml:space="preserve"> Orders[[#This Row],[Unit Price]]*Orders[[#This Row],[Quantity]]</f>
        <v>89.35499999999999</v>
      </c>
      <c r="Q200" t="e">
        <f>_xlfn.XLOOKUP(orders!F200,customers!A199:A1199,customers!I199:I1199,,0)</f>
        <v>#N/A</v>
      </c>
    </row>
    <row r="201" spans="1:17" x14ac:dyDescent="0.25">
      <c r="A201" s="2" t="s">
        <v>452</v>
      </c>
      <c r="B201" s="7">
        <v>44339</v>
      </c>
      <c r="C201" s="2">
        <f>MONTH(Orders[[#This Row],[Order Date]])</f>
        <v>5</v>
      </c>
      <c r="D201" s="2">
        <f>DAY(Orders[[#This Row],[Order Date]])</f>
        <v>23</v>
      </c>
      <c r="E201" s="2">
        <f>YEAR(Orders[[#This Row],[Order Date]])</f>
        <v>2021</v>
      </c>
      <c r="F201" s="2" t="s">
        <v>453</v>
      </c>
      <c r="G201" t="s">
        <v>118</v>
      </c>
      <c r="H201" s="2">
        <v>4</v>
      </c>
      <c r="I201" s="2" t="str" cm="1">
        <f t="array" ref="I201">_xlfn.XLOOKUP(F201,customers!$A$1:A1200,customers!$B$1:B1200,,0)</f>
        <v>Nealson Cuttler</v>
      </c>
      <c r="J201" s="2" t="str" cm="1">
        <f t="array" ref="J201">_xlfn.XLOOKUP(F201,customers!$A$1:A1200,customers!$C$1:C1200,,0)</f>
        <v>ncuttler5g@parallels.com</v>
      </c>
      <c r="K201" s="2" t="str" cm="1">
        <f t="array" ref="K201">_xlfn.XLOOKUP(F201,customers!$A$1:A1200,customers!$G$1:G1200,,0)</f>
        <v>United States</v>
      </c>
      <c r="L201" t="str" cm="1">
        <f t="array" ref="L201">_xlfn.XLOOKUP(G201,products!$A$1:A248,products!$B$1:B248,,0)</f>
        <v>Lib</v>
      </c>
      <c r="M201" t="str" cm="1">
        <f t="array" ref="M201">_xlfn.XLOOKUP(G201,products!$A$1:A248,products!$C$1:C248,,0)</f>
        <v>L</v>
      </c>
      <c r="N201" cm="1">
        <f t="array" ref="N201">_xlfn.XLOOKUP(G201,products!$A$1:A248,products!$D$1:D248,,0)</f>
        <v>0.5</v>
      </c>
      <c r="O201" s="3" cm="1">
        <f t="array" ref="O201">_xlfn.XLOOKUP(G201,products!$A$1:A248,products!$E$1:E248,,0)</f>
        <v>9.51</v>
      </c>
      <c r="P201" s="3">
        <f xml:space="preserve"> Orders[[#This Row],[Unit Price]]*Orders[[#This Row],[Quantity]]</f>
        <v>38.04</v>
      </c>
      <c r="Q201" t="e">
        <f>_xlfn.XLOOKUP(orders!F201,customers!A200:A1200,customers!I200:I1200,,0)</f>
        <v>#N/A</v>
      </c>
    </row>
    <row r="202" spans="1:17" x14ac:dyDescent="0.25">
      <c r="A202" s="2" t="s">
        <v>452</v>
      </c>
      <c r="B202" s="7">
        <v>44339</v>
      </c>
      <c r="C202" s="2">
        <f>MONTH(Orders[[#This Row],[Order Date]])</f>
        <v>5</v>
      </c>
      <c r="D202" s="2">
        <f>DAY(Orders[[#This Row],[Order Date]])</f>
        <v>23</v>
      </c>
      <c r="E202" s="2">
        <f>YEAR(Orders[[#This Row],[Order Date]])</f>
        <v>2021</v>
      </c>
      <c r="F202" s="2" t="s">
        <v>453</v>
      </c>
      <c r="G202" t="s">
        <v>44</v>
      </c>
      <c r="H202" s="2">
        <v>3</v>
      </c>
      <c r="I202" s="2" t="str" cm="1">
        <f t="array" ref="I202">_xlfn.XLOOKUP(F202,customers!$A$1:A1201,customers!$B$1:B1201,,0)</f>
        <v>Nealson Cuttler</v>
      </c>
      <c r="J202" s="2" t="str" cm="1">
        <f t="array" ref="J202">_xlfn.XLOOKUP(F202,customers!$A$1:A1201,customers!$C$1:C1201,,0)</f>
        <v>ncuttler5g@parallels.com</v>
      </c>
      <c r="K202" s="2" t="str" cm="1">
        <f t="array" ref="K202">_xlfn.XLOOKUP(F202,customers!$A$1:A1201,customers!$G$1:G1201,,0)</f>
        <v>United States</v>
      </c>
      <c r="L202" t="str" cm="1">
        <f t="array" ref="L202">_xlfn.XLOOKUP(G202,products!$A$1:A249,products!$B$1:B249,,0)</f>
        <v>Exc</v>
      </c>
      <c r="M202" t="str" cm="1">
        <f t="array" ref="M202">_xlfn.XLOOKUP(G202,products!$A$1:A249,products!$C$1:C249,,0)</f>
        <v>M</v>
      </c>
      <c r="N202" cm="1">
        <f t="array" ref="N202">_xlfn.XLOOKUP(G202,products!$A$1:A249,products!$D$1:D249,,0)</f>
        <v>1</v>
      </c>
      <c r="O202" s="3" cm="1">
        <f t="array" ref="O202">_xlfn.XLOOKUP(G202,products!$A$1:A249,products!$E$1:E249,,0)</f>
        <v>13.75</v>
      </c>
      <c r="P202" s="3">
        <f xml:space="preserve"> Orders[[#This Row],[Unit Price]]*Orders[[#This Row],[Quantity]]</f>
        <v>41.25</v>
      </c>
      <c r="Q202" t="e">
        <f>_xlfn.XLOOKUP(orders!F202,customers!A201:A1201,customers!I201:I1201,,0)</f>
        <v>#N/A</v>
      </c>
    </row>
    <row r="203" spans="1:17" x14ac:dyDescent="0.25">
      <c r="A203" s="2" t="s">
        <v>454</v>
      </c>
      <c r="B203" s="7">
        <v>44294</v>
      </c>
      <c r="C203" s="2">
        <f>MONTH(Orders[[#This Row],[Order Date]])</f>
        <v>4</v>
      </c>
      <c r="D203" s="2">
        <f>DAY(Orders[[#This Row],[Order Date]])</f>
        <v>8</v>
      </c>
      <c r="E203" s="2">
        <f>YEAR(Orders[[#This Row],[Order Date]])</f>
        <v>2021</v>
      </c>
      <c r="F203" s="2" t="s">
        <v>455</v>
      </c>
      <c r="G203" t="s">
        <v>118</v>
      </c>
      <c r="H203" s="2">
        <v>6</v>
      </c>
      <c r="I203" s="2" t="str" cm="1">
        <f t="array" ref="I203">_xlfn.XLOOKUP(F203,customers!$A$1:A1202,customers!$B$1:B1202,,0)</f>
        <v>Adriana Lazarus</v>
      </c>
      <c r="J203" s="2" cm="1">
        <f t="array" ref="J203">_xlfn.XLOOKUP(F203,customers!$A$1:A1202,customers!$C$1:C1202,,0)</f>
        <v>0</v>
      </c>
      <c r="K203" s="2" t="str" cm="1">
        <f t="array" ref="K203">_xlfn.XLOOKUP(F203,customers!$A$1:A1202,customers!$G$1:G1202,,0)</f>
        <v>United States</v>
      </c>
      <c r="L203" t="str" cm="1">
        <f t="array" ref="L203">_xlfn.XLOOKUP(G203,products!$A$1:A250,products!$B$1:B250,,0)</f>
        <v>Lib</v>
      </c>
      <c r="M203" t="str" cm="1">
        <f t="array" ref="M203">_xlfn.XLOOKUP(G203,products!$A$1:A250,products!$C$1:C250,,0)</f>
        <v>L</v>
      </c>
      <c r="N203" cm="1">
        <f t="array" ref="N203">_xlfn.XLOOKUP(G203,products!$A$1:A250,products!$D$1:D250,,0)</f>
        <v>0.5</v>
      </c>
      <c r="O203" s="3" cm="1">
        <f t="array" ref="O203">_xlfn.XLOOKUP(G203,products!$A$1:A250,products!$E$1:E250,,0)</f>
        <v>9.51</v>
      </c>
      <c r="P203" s="3">
        <f xml:space="preserve"> Orders[[#This Row],[Unit Price]]*Orders[[#This Row],[Quantity]]</f>
        <v>57.06</v>
      </c>
      <c r="Q203" t="str">
        <f>_xlfn.XLOOKUP(orders!F203,customers!A202:A1202,customers!I202:I1202,,0)</f>
        <v>No</v>
      </c>
    </row>
    <row r="204" spans="1:17" x14ac:dyDescent="0.25">
      <c r="A204" s="2" t="s">
        <v>456</v>
      </c>
      <c r="B204" s="7">
        <v>44486</v>
      </c>
      <c r="C204" s="2">
        <f>MONTH(Orders[[#This Row],[Order Date]])</f>
        <v>10</v>
      </c>
      <c r="D204" s="2">
        <f>DAY(Orders[[#This Row],[Order Date]])</f>
        <v>17</v>
      </c>
      <c r="E204" s="2">
        <f>YEAR(Orders[[#This Row],[Order Date]])</f>
        <v>2021</v>
      </c>
      <c r="F204" s="2" t="s">
        <v>457</v>
      </c>
      <c r="G204" t="s">
        <v>144</v>
      </c>
      <c r="H204" s="2">
        <v>6</v>
      </c>
      <c r="I204" s="2" t="str" cm="1">
        <f t="array" ref="I204">_xlfn.XLOOKUP(F204,customers!$A$1:A1203,customers!$B$1:B1203,,0)</f>
        <v>Tallie felip</v>
      </c>
      <c r="J204" s="2" t="str" cm="1">
        <f t="array" ref="J204">_xlfn.XLOOKUP(F204,customers!$A$1:A1203,customers!$C$1:C1203,,0)</f>
        <v>tfelip5m@typepad.com</v>
      </c>
      <c r="K204" s="2" t="str" cm="1">
        <f t="array" ref="K204">_xlfn.XLOOKUP(F204,customers!$A$1:A1203,customers!$G$1:G1203,,0)</f>
        <v>United States</v>
      </c>
      <c r="L204" t="str" cm="1">
        <f t="array" ref="L204">_xlfn.XLOOKUP(G204,products!$A$1:A251,products!$B$1:B251,,0)</f>
        <v>Lib</v>
      </c>
      <c r="M204" t="str" cm="1">
        <f t="array" ref="M204">_xlfn.XLOOKUP(G204,products!$A$1:A251,products!$C$1:C251,,0)</f>
        <v>D</v>
      </c>
      <c r="N204" cm="1">
        <f t="array" ref="N204">_xlfn.XLOOKUP(G204,products!$A$1:A251,products!$D$1:D251,,0)</f>
        <v>2.5</v>
      </c>
      <c r="O204" s="3" cm="1">
        <f t="array" ref="O204">_xlfn.XLOOKUP(G204,products!$A$1:A251,products!$E$1:E251,,0)</f>
        <v>29.784999999999997</v>
      </c>
      <c r="P204" s="3">
        <f xml:space="preserve"> Orders[[#This Row],[Unit Price]]*Orders[[#This Row],[Quantity]]</f>
        <v>178.70999999999998</v>
      </c>
      <c r="Q204" t="str">
        <f>_xlfn.XLOOKUP(orders!F204,customers!A203:A1203,customers!I203:I1203,,0)</f>
        <v>Yes</v>
      </c>
    </row>
    <row r="205" spans="1:17" x14ac:dyDescent="0.25">
      <c r="A205" s="2" t="s">
        <v>458</v>
      </c>
      <c r="B205" s="7">
        <v>44608</v>
      </c>
      <c r="C205" s="2">
        <f>MONTH(Orders[[#This Row],[Order Date]])</f>
        <v>2</v>
      </c>
      <c r="D205" s="2">
        <f>DAY(Orders[[#This Row],[Order Date]])</f>
        <v>16</v>
      </c>
      <c r="E205" s="2">
        <f>YEAR(Orders[[#This Row],[Order Date]])</f>
        <v>2022</v>
      </c>
      <c r="F205" s="2" t="s">
        <v>459</v>
      </c>
      <c r="G205" t="s">
        <v>54</v>
      </c>
      <c r="H205" s="2">
        <v>1</v>
      </c>
      <c r="I205" s="2" t="str" cm="1">
        <f t="array" ref="I205">_xlfn.XLOOKUP(F205,customers!$A$1:A1204,customers!$B$1:B1204,,0)</f>
        <v>Vanna Le - Count</v>
      </c>
      <c r="J205" s="2" t="str" cm="1">
        <f t="array" ref="J205">_xlfn.XLOOKUP(F205,customers!$A$1:A1204,customers!$C$1:C1204,,0)</f>
        <v>vle5n@disqus.com</v>
      </c>
      <c r="K205" s="2" t="str" cm="1">
        <f t="array" ref="K205">_xlfn.XLOOKUP(F205,customers!$A$1:A1204,customers!$G$1:G1204,,0)</f>
        <v>United States</v>
      </c>
      <c r="L205" t="str" cm="1">
        <f t="array" ref="L205">_xlfn.XLOOKUP(G205,products!$A$1:A252,products!$B$1:B252,,0)</f>
        <v>Lib</v>
      </c>
      <c r="M205" t="str" cm="1">
        <f t="array" ref="M205">_xlfn.XLOOKUP(G205,products!$A$1:A252,products!$C$1:C252,,0)</f>
        <v>L</v>
      </c>
      <c r="N205" cm="1">
        <f t="array" ref="N205">_xlfn.XLOOKUP(G205,products!$A$1:A252,products!$D$1:D252,,0)</f>
        <v>0.2</v>
      </c>
      <c r="O205" s="3" cm="1">
        <f t="array" ref="O205">_xlfn.XLOOKUP(G205,products!$A$1:A252,products!$E$1:E252,,0)</f>
        <v>4.7549999999999999</v>
      </c>
      <c r="P205" s="3">
        <f xml:space="preserve"> Orders[[#This Row],[Unit Price]]*Orders[[#This Row],[Quantity]]</f>
        <v>4.7549999999999999</v>
      </c>
      <c r="Q205" t="str">
        <f>_xlfn.XLOOKUP(orders!F205,customers!A204:A1204,customers!I204:I1204,,0)</f>
        <v>No</v>
      </c>
    </row>
    <row r="206" spans="1:17" x14ac:dyDescent="0.25">
      <c r="A206" s="2" t="s">
        <v>460</v>
      </c>
      <c r="B206" s="7">
        <v>44027</v>
      </c>
      <c r="C206" s="2">
        <f>MONTH(Orders[[#This Row],[Order Date]])</f>
        <v>7</v>
      </c>
      <c r="D206" s="2">
        <f>DAY(Orders[[#This Row],[Order Date]])</f>
        <v>15</v>
      </c>
      <c r="E206" s="2">
        <f>YEAR(Orders[[#This Row],[Order Date]])</f>
        <v>2020</v>
      </c>
      <c r="F206" s="2" t="s">
        <v>461</v>
      </c>
      <c r="G206" t="s">
        <v>44</v>
      </c>
      <c r="H206" s="2">
        <v>6</v>
      </c>
      <c r="I206" s="2" t="str" cm="1">
        <f t="array" ref="I206">_xlfn.XLOOKUP(F206,customers!$A$1:A1205,customers!$B$1:B1205,,0)</f>
        <v>Sarette Ducarel</v>
      </c>
      <c r="J206" s="2" cm="1">
        <f t="array" ref="J206">_xlfn.XLOOKUP(F206,customers!$A$1:A1205,customers!$C$1:C1205,,0)</f>
        <v>0</v>
      </c>
      <c r="K206" s="2" t="str" cm="1">
        <f t="array" ref="K206">_xlfn.XLOOKUP(F206,customers!$A$1:A1205,customers!$G$1:G1205,,0)</f>
        <v>United States</v>
      </c>
      <c r="L206" t="str" cm="1">
        <f t="array" ref="L206">_xlfn.XLOOKUP(G206,products!$A$1:A253,products!$B$1:B253,,0)</f>
        <v>Exc</v>
      </c>
      <c r="M206" t="str" cm="1">
        <f t="array" ref="M206">_xlfn.XLOOKUP(G206,products!$A$1:A253,products!$C$1:C253,,0)</f>
        <v>M</v>
      </c>
      <c r="N206" cm="1">
        <f t="array" ref="N206">_xlfn.XLOOKUP(G206,products!$A$1:A253,products!$D$1:D253,,0)</f>
        <v>1</v>
      </c>
      <c r="O206" s="3" cm="1">
        <f t="array" ref="O206">_xlfn.XLOOKUP(G206,products!$A$1:A253,products!$E$1:E253,,0)</f>
        <v>13.75</v>
      </c>
      <c r="P206" s="3">
        <f xml:space="preserve"> Orders[[#This Row],[Unit Price]]*Orders[[#This Row],[Quantity]]</f>
        <v>82.5</v>
      </c>
      <c r="Q206" t="str">
        <f>_xlfn.XLOOKUP(orders!F206,customers!A205:A1205,customers!I205:I1205,,0)</f>
        <v>No</v>
      </c>
    </row>
    <row r="207" spans="1:17" x14ac:dyDescent="0.25">
      <c r="A207" s="2" t="s">
        <v>462</v>
      </c>
      <c r="B207" s="7">
        <v>43883</v>
      </c>
      <c r="C207" s="2">
        <f>MONTH(Orders[[#This Row],[Order Date]])</f>
        <v>2</v>
      </c>
      <c r="D207" s="2">
        <f>DAY(Orders[[#This Row],[Order Date]])</f>
        <v>22</v>
      </c>
      <c r="E207" s="2">
        <f>YEAR(Orders[[#This Row],[Order Date]])</f>
        <v>2020</v>
      </c>
      <c r="F207" s="2" t="s">
        <v>463</v>
      </c>
      <c r="G207" t="s">
        <v>136</v>
      </c>
      <c r="H207" s="2">
        <v>3</v>
      </c>
      <c r="I207" s="2" t="str" cm="1">
        <f t="array" ref="I207">_xlfn.XLOOKUP(F207,customers!$A$1:A1206,customers!$B$1:B1206,,0)</f>
        <v>Kendra Glison</v>
      </c>
      <c r="J207" s="2" cm="1">
        <f t="array" ref="J207">_xlfn.XLOOKUP(F207,customers!$A$1:A1206,customers!$C$1:C1206,,0)</f>
        <v>0</v>
      </c>
      <c r="K207" s="2" t="str" cm="1">
        <f t="array" ref="K207">_xlfn.XLOOKUP(F207,customers!$A$1:A1206,customers!$G$1:G1206,,0)</f>
        <v>United States</v>
      </c>
      <c r="L207" t="str" cm="1">
        <f t="array" ref="L207">_xlfn.XLOOKUP(G207,products!$A$1:A254,products!$B$1:B254,,0)</f>
        <v>Rob</v>
      </c>
      <c r="M207" t="str" cm="1">
        <f t="array" ref="M207">_xlfn.XLOOKUP(G207,products!$A$1:A254,products!$C$1:C254,,0)</f>
        <v>D</v>
      </c>
      <c r="N207" cm="1">
        <f t="array" ref="N207">_xlfn.XLOOKUP(G207,products!$A$1:A254,products!$D$1:D254,,0)</f>
        <v>0.2</v>
      </c>
      <c r="O207" s="3" cm="1">
        <f t="array" ref="O207">_xlfn.XLOOKUP(G207,products!$A$1:A254,products!$E$1:E254,,0)</f>
        <v>2.6849999999999996</v>
      </c>
      <c r="P207" s="3">
        <f xml:space="preserve"> Orders[[#This Row],[Unit Price]]*Orders[[#This Row],[Quantity]]</f>
        <v>8.0549999999999997</v>
      </c>
      <c r="Q207" t="str">
        <f>_xlfn.XLOOKUP(orders!F207,customers!A206:A1206,customers!I206:I1206,,0)</f>
        <v>Yes</v>
      </c>
    </row>
    <row r="208" spans="1:17" x14ac:dyDescent="0.25">
      <c r="A208" s="2" t="s">
        <v>464</v>
      </c>
      <c r="B208" s="7">
        <v>44211</v>
      </c>
      <c r="C208" s="2">
        <f>MONTH(Orders[[#This Row],[Order Date]])</f>
        <v>1</v>
      </c>
      <c r="D208" s="2">
        <f>DAY(Orders[[#This Row],[Order Date]])</f>
        <v>15</v>
      </c>
      <c r="E208" s="2">
        <f>YEAR(Orders[[#This Row],[Order Date]])</f>
        <v>2021</v>
      </c>
      <c r="F208" s="2" t="s">
        <v>465</v>
      </c>
      <c r="G208" t="s">
        <v>96</v>
      </c>
      <c r="H208" s="2">
        <v>2</v>
      </c>
      <c r="I208" s="2" t="str" cm="1">
        <f t="array" ref="I208">_xlfn.XLOOKUP(F208,customers!$A$1:A1207,customers!$B$1:B1207,,0)</f>
        <v>Nertie Poolman</v>
      </c>
      <c r="J208" s="2" t="str" cm="1">
        <f t="array" ref="J208">_xlfn.XLOOKUP(F208,customers!$A$1:A1207,customers!$C$1:C1207,,0)</f>
        <v>npoolman5q@howstuffworks.com</v>
      </c>
      <c r="K208" s="2" t="str" cm="1">
        <f t="array" ref="K208">_xlfn.XLOOKUP(F208,customers!$A$1:A1207,customers!$G$1:G1207,,0)</f>
        <v>United States</v>
      </c>
      <c r="L208" t="str" cm="1">
        <f t="array" ref="L208">_xlfn.XLOOKUP(G208,products!$A$1:A255,products!$B$1:B255,,0)</f>
        <v>Ara</v>
      </c>
      <c r="M208" t="str" cm="1">
        <f t="array" ref="M208">_xlfn.XLOOKUP(G208,products!$A$1:A255,products!$C$1:C255,,0)</f>
        <v>M</v>
      </c>
      <c r="N208" cm="1">
        <f t="array" ref="N208">_xlfn.XLOOKUP(G208,products!$A$1:A255,products!$D$1:D255,,0)</f>
        <v>1</v>
      </c>
      <c r="O208" s="3" cm="1">
        <f t="array" ref="O208">_xlfn.XLOOKUP(G208,products!$A$1:A255,products!$E$1:E255,,0)</f>
        <v>11.25</v>
      </c>
      <c r="P208" s="3">
        <f xml:space="preserve"> Orders[[#This Row],[Unit Price]]*Orders[[#This Row],[Quantity]]</f>
        <v>22.5</v>
      </c>
      <c r="Q208" t="str">
        <f>_xlfn.XLOOKUP(orders!F208,customers!A207:A1207,customers!I207:I1207,,0)</f>
        <v>No</v>
      </c>
    </row>
    <row r="209" spans="1:17" x14ac:dyDescent="0.25">
      <c r="A209" s="2" t="s">
        <v>466</v>
      </c>
      <c r="B209" s="7">
        <v>44207</v>
      </c>
      <c r="C209" s="2">
        <f>MONTH(Orders[[#This Row],[Order Date]])</f>
        <v>1</v>
      </c>
      <c r="D209" s="2">
        <f>DAY(Orders[[#This Row],[Order Date]])</f>
        <v>11</v>
      </c>
      <c r="E209" s="2">
        <f>YEAR(Orders[[#This Row],[Order Date]])</f>
        <v>2021</v>
      </c>
      <c r="F209" s="2" t="s">
        <v>467</v>
      </c>
      <c r="G209" t="s">
        <v>102</v>
      </c>
      <c r="H209" s="2">
        <v>6</v>
      </c>
      <c r="I209" s="2" t="str" cm="1">
        <f t="array" ref="I209">_xlfn.XLOOKUP(F209,customers!$A$1:A1208,customers!$B$1:B1208,,0)</f>
        <v>Orbadiah Duny</v>
      </c>
      <c r="J209" s="2" t="str" cm="1">
        <f t="array" ref="J209">_xlfn.XLOOKUP(F209,customers!$A$1:A1208,customers!$C$1:C1208,,0)</f>
        <v>oduny5r@constantcontact.com</v>
      </c>
      <c r="K209" s="2" t="str" cm="1">
        <f t="array" ref="K209">_xlfn.XLOOKUP(F209,customers!$A$1:A1208,customers!$G$1:G1208,,0)</f>
        <v>United States</v>
      </c>
      <c r="L209" t="str" cm="1">
        <f t="array" ref="L209">_xlfn.XLOOKUP(G209,products!$A$1:A256,products!$B$1:B256,,0)</f>
        <v>Ara</v>
      </c>
      <c r="M209" t="str" cm="1">
        <f t="array" ref="M209">_xlfn.XLOOKUP(G209,products!$A$1:A256,products!$C$1:C256,,0)</f>
        <v>M</v>
      </c>
      <c r="N209" cm="1">
        <f t="array" ref="N209">_xlfn.XLOOKUP(G209,products!$A$1:A256,products!$D$1:D256,,0)</f>
        <v>0.5</v>
      </c>
      <c r="O209" s="3" cm="1">
        <f t="array" ref="O209">_xlfn.XLOOKUP(G209,products!$A$1:A256,products!$E$1:E256,,0)</f>
        <v>6.75</v>
      </c>
      <c r="P209" s="3">
        <f xml:space="preserve"> Orders[[#This Row],[Unit Price]]*Orders[[#This Row],[Quantity]]</f>
        <v>40.5</v>
      </c>
      <c r="Q209" t="str">
        <f>_xlfn.XLOOKUP(orders!F209,customers!A208:A1208,customers!I208:I1208,,0)</f>
        <v>Yes</v>
      </c>
    </row>
    <row r="210" spans="1:17" x14ac:dyDescent="0.25">
      <c r="A210" s="2" t="s">
        <v>468</v>
      </c>
      <c r="B210" s="7">
        <v>44659</v>
      </c>
      <c r="C210" s="2">
        <f>MONTH(Orders[[#This Row],[Order Date]])</f>
        <v>4</v>
      </c>
      <c r="D210" s="2">
        <f>DAY(Orders[[#This Row],[Order Date]])</f>
        <v>8</v>
      </c>
      <c r="E210" s="2">
        <f>YEAR(Orders[[#This Row],[Order Date]])</f>
        <v>2022</v>
      </c>
      <c r="F210" s="2" t="s">
        <v>469</v>
      </c>
      <c r="G210" t="s">
        <v>51</v>
      </c>
      <c r="H210" s="2">
        <v>4</v>
      </c>
      <c r="I210" s="2" t="str" cm="1">
        <f t="array" ref="I210">_xlfn.XLOOKUP(F210,customers!$A$1:A1209,customers!$B$1:B1209,,0)</f>
        <v>Constance Halfhide</v>
      </c>
      <c r="J210" s="2" t="str" cm="1">
        <f t="array" ref="J210">_xlfn.XLOOKUP(F210,customers!$A$1:A1209,customers!$C$1:C1209,,0)</f>
        <v>chalfhide5s@google.ru</v>
      </c>
      <c r="K210" s="2" t="str" cm="1">
        <f t="array" ref="K210">_xlfn.XLOOKUP(F210,customers!$A$1:A1209,customers!$G$1:G1209,,0)</f>
        <v>Ireland</v>
      </c>
      <c r="L210" t="str" cm="1">
        <f t="array" ref="L210">_xlfn.XLOOKUP(G210,products!$A$1:A257,products!$B$1:B257,,0)</f>
        <v>Exc</v>
      </c>
      <c r="M210" t="str" cm="1">
        <f t="array" ref="M210">_xlfn.XLOOKUP(G210,products!$A$1:A257,products!$C$1:C257,,0)</f>
        <v>D</v>
      </c>
      <c r="N210" cm="1">
        <f t="array" ref="N210">_xlfn.XLOOKUP(G210,products!$A$1:A257,products!$D$1:D257,,0)</f>
        <v>0.5</v>
      </c>
      <c r="O210" s="3" cm="1">
        <f t="array" ref="O210">_xlfn.XLOOKUP(G210,products!$A$1:A257,products!$E$1:E257,,0)</f>
        <v>7.29</v>
      </c>
      <c r="P210" s="3">
        <f xml:space="preserve"> Orders[[#This Row],[Unit Price]]*Orders[[#This Row],[Quantity]]</f>
        <v>29.16</v>
      </c>
      <c r="Q210" t="str">
        <f>_xlfn.XLOOKUP(orders!F210,customers!A209:A1209,customers!I209:I1209,,0)</f>
        <v>Yes</v>
      </c>
    </row>
    <row r="211" spans="1:17" x14ac:dyDescent="0.25">
      <c r="A211" s="2" t="s">
        <v>470</v>
      </c>
      <c r="B211" s="7">
        <v>44105</v>
      </c>
      <c r="C211" s="2">
        <f>MONTH(Orders[[#This Row],[Order Date]])</f>
        <v>10</v>
      </c>
      <c r="D211" s="2">
        <f>DAY(Orders[[#This Row],[Order Date]])</f>
        <v>1</v>
      </c>
      <c r="E211" s="2">
        <f>YEAR(Orders[[#This Row],[Order Date]])</f>
        <v>2020</v>
      </c>
      <c r="F211" s="2" t="s">
        <v>471</v>
      </c>
      <c r="G211" t="s">
        <v>102</v>
      </c>
      <c r="H211" s="2">
        <v>1</v>
      </c>
      <c r="I211" s="2" t="str" cm="1">
        <f t="array" ref="I211">_xlfn.XLOOKUP(F211,customers!$A$1:A1210,customers!$B$1:B1210,,0)</f>
        <v>Fransisco Malecky</v>
      </c>
      <c r="J211" s="2" t="str" cm="1">
        <f t="array" ref="J211">_xlfn.XLOOKUP(F211,customers!$A$1:A1210,customers!$C$1:C1210,,0)</f>
        <v>fmalecky5t@list-manage.com</v>
      </c>
      <c r="K211" s="2" t="str" cm="1">
        <f t="array" ref="K211">_xlfn.XLOOKUP(F211,customers!$A$1:A1210,customers!$G$1:G1210,,0)</f>
        <v>United Kingdom</v>
      </c>
      <c r="L211" t="str" cm="1">
        <f t="array" ref="L211">_xlfn.XLOOKUP(G211,products!$A$1:A258,products!$B$1:B258,,0)</f>
        <v>Ara</v>
      </c>
      <c r="M211" t="str" cm="1">
        <f t="array" ref="M211">_xlfn.XLOOKUP(G211,products!$A$1:A258,products!$C$1:C258,,0)</f>
        <v>M</v>
      </c>
      <c r="N211" cm="1">
        <f t="array" ref="N211">_xlfn.XLOOKUP(G211,products!$A$1:A258,products!$D$1:D258,,0)</f>
        <v>0.5</v>
      </c>
      <c r="O211" s="3" cm="1">
        <f t="array" ref="O211">_xlfn.XLOOKUP(G211,products!$A$1:A258,products!$E$1:E258,,0)</f>
        <v>6.75</v>
      </c>
      <c r="P211" s="3">
        <f xml:space="preserve"> Orders[[#This Row],[Unit Price]]*Orders[[#This Row],[Quantity]]</f>
        <v>6.75</v>
      </c>
      <c r="Q211" t="str">
        <f>_xlfn.XLOOKUP(orders!F211,customers!A210:A1210,customers!I210:I1210,,0)</f>
        <v>No</v>
      </c>
    </row>
    <row r="212" spans="1:17" x14ac:dyDescent="0.25">
      <c r="A212" s="2" t="s">
        <v>472</v>
      </c>
      <c r="B212" s="7">
        <v>43766</v>
      </c>
      <c r="C212" s="2">
        <f>MONTH(Orders[[#This Row],[Order Date]])</f>
        <v>10</v>
      </c>
      <c r="D212" s="2">
        <f>DAY(Orders[[#This Row],[Order Date]])</f>
        <v>28</v>
      </c>
      <c r="E212" s="2">
        <f>YEAR(Orders[[#This Row],[Order Date]])</f>
        <v>2019</v>
      </c>
      <c r="F212" s="2" t="s">
        <v>473</v>
      </c>
      <c r="G212" t="s">
        <v>48</v>
      </c>
      <c r="H212" s="2">
        <v>4</v>
      </c>
      <c r="I212" s="2" t="str" cm="1">
        <f t="array" ref="I212">_xlfn.XLOOKUP(F212,customers!$A$1:A1211,customers!$B$1:B1211,,0)</f>
        <v>Anselma Attwater</v>
      </c>
      <c r="J212" s="2" t="str" cm="1">
        <f t="array" ref="J212">_xlfn.XLOOKUP(F212,customers!$A$1:A1211,customers!$C$1:C1211,,0)</f>
        <v>aattwater5u@wikia.com</v>
      </c>
      <c r="K212" s="2" t="str" cm="1">
        <f t="array" ref="K212">_xlfn.XLOOKUP(F212,customers!$A$1:A1211,customers!$G$1:G1211,,0)</f>
        <v>United States</v>
      </c>
      <c r="L212" t="str" cm="1">
        <f t="array" ref="L212">_xlfn.XLOOKUP(G212,products!$A$1:A259,products!$B$1:B259,,0)</f>
        <v>Lib</v>
      </c>
      <c r="M212" t="str" cm="1">
        <f t="array" ref="M212">_xlfn.XLOOKUP(G212,products!$A$1:A259,products!$C$1:C259,,0)</f>
        <v>D</v>
      </c>
      <c r="N212" cm="1">
        <f t="array" ref="N212">_xlfn.XLOOKUP(G212,products!$A$1:A259,products!$D$1:D259,,0)</f>
        <v>1</v>
      </c>
      <c r="O212" s="3" cm="1">
        <f t="array" ref="O212">_xlfn.XLOOKUP(G212,products!$A$1:A259,products!$E$1:E259,,0)</f>
        <v>12.95</v>
      </c>
      <c r="P212" s="3">
        <f xml:space="preserve"> Orders[[#This Row],[Unit Price]]*Orders[[#This Row],[Quantity]]</f>
        <v>51.8</v>
      </c>
      <c r="Q212" t="str">
        <f>_xlfn.XLOOKUP(orders!F212,customers!A211:A1211,customers!I211:I1211,,0)</f>
        <v>Yes</v>
      </c>
    </row>
    <row r="213" spans="1:17" x14ac:dyDescent="0.25">
      <c r="A213" s="2" t="s">
        <v>474</v>
      </c>
      <c r="B213" s="7">
        <v>44283</v>
      </c>
      <c r="C213" s="2">
        <f>MONTH(Orders[[#This Row],[Order Date]])</f>
        <v>3</v>
      </c>
      <c r="D213" s="2">
        <f>DAY(Orders[[#This Row],[Order Date]])</f>
        <v>28</v>
      </c>
      <c r="E213" s="2">
        <f>YEAR(Orders[[#This Row],[Order Date]])</f>
        <v>2021</v>
      </c>
      <c r="F213" s="2" t="s">
        <v>475</v>
      </c>
      <c r="G213" t="s">
        <v>211</v>
      </c>
      <c r="H213" s="2">
        <v>6</v>
      </c>
      <c r="I213" s="2" t="str" cm="1">
        <f t="array" ref="I213">_xlfn.XLOOKUP(F213,customers!$A$1:A1212,customers!$B$1:B1212,,0)</f>
        <v>Minette Whellans</v>
      </c>
      <c r="J213" s="2" t="str" cm="1">
        <f t="array" ref="J213">_xlfn.XLOOKUP(F213,customers!$A$1:A1212,customers!$C$1:C1212,,0)</f>
        <v>mwhellans5v@mapquest.com</v>
      </c>
      <c r="K213" s="2" t="str" cm="1">
        <f t="array" ref="K213">_xlfn.XLOOKUP(F213,customers!$A$1:A1212,customers!$G$1:G1212,,0)</f>
        <v>United States</v>
      </c>
      <c r="L213" t="str" cm="1">
        <f t="array" ref="L213">_xlfn.XLOOKUP(G213,products!$A$1:A260,products!$B$1:B260,,0)</f>
        <v>Exc</v>
      </c>
      <c r="M213" t="str" cm="1">
        <f t="array" ref="M213">_xlfn.XLOOKUP(G213,products!$A$1:A260,products!$C$1:C260,,0)</f>
        <v>L</v>
      </c>
      <c r="N213" cm="1">
        <f t="array" ref="N213">_xlfn.XLOOKUP(G213,products!$A$1:A260,products!$D$1:D260,,0)</f>
        <v>0.5</v>
      </c>
      <c r="O213" s="3" cm="1">
        <f t="array" ref="O213">_xlfn.XLOOKUP(G213,products!$A$1:A260,products!$E$1:E260,,0)</f>
        <v>8.91</v>
      </c>
      <c r="P213" s="3">
        <f xml:space="preserve"> Orders[[#This Row],[Unit Price]]*Orders[[#This Row],[Quantity]]</f>
        <v>53.46</v>
      </c>
      <c r="Q213" t="str">
        <f>_xlfn.XLOOKUP(orders!F213,customers!A212:A1212,customers!I212:I1212,,0)</f>
        <v>No</v>
      </c>
    </row>
    <row r="214" spans="1:17" x14ac:dyDescent="0.25">
      <c r="A214" s="2" t="s">
        <v>476</v>
      </c>
      <c r="B214" s="7">
        <v>43921</v>
      </c>
      <c r="C214" s="2">
        <f>MONTH(Orders[[#This Row],[Order Date]])</f>
        <v>3</v>
      </c>
      <c r="D214" s="2">
        <f>DAY(Orders[[#This Row],[Order Date]])</f>
        <v>31</v>
      </c>
      <c r="E214" s="2">
        <f>YEAR(Orders[[#This Row],[Order Date]])</f>
        <v>2020</v>
      </c>
      <c r="F214" s="2" t="s">
        <v>477</v>
      </c>
      <c r="G214" t="s">
        <v>86</v>
      </c>
      <c r="H214" s="2">
        <v>4</v>
      </c>
      <c r="I214" s="2" t="str" cm="1">
        <f t="array" ref="I214">_xlfn.XLOOKUP(F214,customers!$A$1:A1213,customers!$B$1:B1213,,0)</f>
        <v>Dael Camilletti</v>
      </c>
      <c r="J214" s="2" t="str" cm="1">
        <f t="array" ref="J214">_xlfn.XLOOKUP(F214,customers!$A$1:A1213,customers!$C$1:C1213,,0)</f>
        <v>dcamilletti5w@businesswire.com</v>
      </c>
      <c r="K214" s="2" t="str" cm="1">
        <f t="array" ref="K214">_xlfn.XLOOKUP(F214,customers!$A$1:A1213,customers!$G$1:G1213,,0)</f>
        <v>United States</v>
      </c>
      <c r="L214" t="str" cm="1">
        <f t="array" ref="L214">_xlfn.XLOOKUP(G214,products!$A$1:A261,products!$B$1:B261,,0)</f>
        <v>Exc</v>
      </c>
      <c r="M214" t="str" cm="1">
        <f t="array" ref="M214">_xlfn.XLOOKUP(G214,products!$A$1:A261,products!$C$1:C261,,0)</f>
        <v>D</v>
      </c>
      <c r="N214" cm="1">
        <f t="array" ref="N214">_xlfn.XLOOKUP(G214,products!$A$1:A261,products!$D$1:D261,,0)</f>
        <v>0.2</v>
      </c>
      <c r="O214" s="3" cm="1">
        <f t="array" ref="O214">_xlfn.XLOOKUP(G214,products!$A$1:A261,products!$E$1:E261,,0)</f>
        <v>3.645</v>
      </c>
      <c r="P214" s="3">
        <f xml:space="preserve"> Orders[[#This Row],[Unit Price]]*Orders[[#This Row],[Quantity]]</f>
        <v>14.58</v>
      </c>
      <c r="Q214" t="str">
        <f>_xlfn.XLOOKUP(orders!F214,customers!A213:A1213,customers!I213:I1213,,0)</f>
        <v>Yes</v>
      </c>
    </row>
    <row r="215" spans="1:17" x14ac:dyDescent="0.25">
      <c r="A215" s="2" t="s">
        <v>478</v>
      </c>
      <c r="B215" s="7">
        <v>44646</v>
      </c>
      <c r="C215" s="2">
        <f>MONTH(Orders[[#This Row],[Order Date]])</f>
        <v>3</v>
      </c>
      <c r="D215" s="2">
        <f>DAY(Orders[[#This Row],[Order Date]])</f>
        <v>26</v>
      </c>
      <c r="E215" s="2">
        <f>YEAR(Orders[[#This Row],[Order Date]])</f>
        <v>2022</v>
      </c>
      <c r="F215" s="2" t="s">
        <v>479</v>
      </c>
      <c r="G215" t="s">
        <v>70</v>
      </c>
      <c r="H215" s="2">
        <v>1</v>
      </c>
      <c r="I215" s="2" t="str" cm="1">
        <f t="array" ref="I215">_xlfn.XLOOKUP(F215,customers!$A$1:A1214,customers!$B$1:B1214,,0)</f>
        <v>Emiline Galgey</v>
      </c>
      <c r="J215" s="2" t="str" cm="1">
        <f t="array" ref="J215">_xlfn.XLOOKUP(F215,customers!$A$1:A1214,customers!$C$1:C1214,,0)</f>
        <v>egalgey5x@wufoo.com</v>
      </c>
      <c r="K215" s="2" t="str" cm="1">
        <f t="array" ref="K215">_xlfn.XLOOKUP(F215,customers!$A$1:A1214,customers!$G$1:G1214,,0)</f>
        <v>United States</v>
      </c>
      <c r="L215" t="str" cm="1">
        <f t="array" ref="L215">_xlfn.XLOOKUP(G215,products!$A$1:A262,products!$B$1:B262,,0)</f>
        <v>Rob</v>
      </c>
      <c r="M215" t="str" cm="1">
        <f t="array" ref="M215">_xlfn.XLOOKUP(G215,products!$A$1:A262,products!$C$1:C262,,0)</f>
        <v>D</v>
      </c>
      <c r="N215" cm="1">
        <f t="array" ref="N215">_xlfn.XLOOKUP(G215,products!$A$1:A262,products!$D$1:D262,,0)</f>
        <v>2.5</v>
      </c>
      <c r="O215" s="3" cm="1">
        <f t="array" ref="O215">_xlfn.XLOOKUP(G215,products!$A$1:A262,products!$E$1:E262,,0)</f>
        <v>20.584999999999997</v>
      </c>
      <c r="P215" s="3">
        <f xml:space="preserve"> Orders[[#This Row],[Unit Price]]*Orders[[#This Row],[Quantity]]</f>
        <v>20.584999999999997</v>
      </c>
      <c r="Q215" t="str">
        <f>_xlfn.XLOOKUP(orders!F215,customers!A214:A1214,customers!I214:I1214,,0)</f>
        <v>No</v>
      </c>
    </row>
    <row r="216" spans="1:17" x14ac:dyDescent="0.25">
      <c r="A216" s="2" t="s">
        <v>480</v>
      </c>
      <c r="B216" s="7">
        <v>43775</v>
      </c>
      <c r="C216" s="2">
        <f>MONTH(Orders[[#This Row],[Order Date]])</f>
        <v>11</v>
      </c>
      <c r="D216" s="2">
        <f>DAY(Orders[[#This Row],[Order Date]])</f>
        <v>6</v>
      </c>
      <c r="E216" s="2">
        <f>YEAR(Orders[[#This Row],[Order Date]])</f>
        <v>2019</v>
      </c>
      <c r="F216" s="2" t="s">
        <v>481</v>
      </c>
      <c r="G216" t="s">
        <v>167</v>
      </c>
      <c r="H216" s="2">
        <v>2</v>
      </c>
      <c r="I216" s="2" t="str" cm="1">
        <f t="array" ref="I216">_xlfn.XLOOKUP(F216,customers!$A$1:A1215,customers!$B$1:B1215,,0)</f>
        <v>Murdock Hame</v>
      </c>
      <c r="J216" s="2" t="str" cm="1">
        <f t="array" ref="J216">_xlfn.XLOOKUP(F216,customers!$A$1:A1215,customers!$C$1:C1215,,0)</f>
        <v>mhame5y@newsvine.com</v>
      </c>
      <c r="K216" s="2" t="str" cm="1">
        <f t="array" ref="K216">_xlfn.XLOOKUP(F216,customers!$A$1:A1215,customers!$G$1:G1215,,0)</f>
        <v>Ireland</v>
      </c>
      <c r="L216" t="str" cm="1">
        <f t="array" ref="L216">_xlfn.XLOOKUP(G216,products!$A$1:A263,products!$B$1:B263,,0)</f>
        <v>Lib</v>
      </c>
      <c r="M216" t="str" cm="1">
        <f t="array" ref="M216">_xlfn.XLOOKUP(G216,products!$A$1:A263,products!$C$1:C263,,0)</f>
        <v>L</v>
      </c>
      <c r="N216" cm="1">
        <f t="array" ref="N216">_xlfn.XLOOKUP(G216,products!$A$1:A263,products!$D$1:D263,,0)</f>
        <v>1</v>
      </c>
      <c r="O216" s="3" cm="1">
        <f t="array" ref="O216">_xlfn.XLOOKUP(G216,products!$A$1:A263,products!$E$1:E263,,0)</f>
        <v>15.85</v>
      </c>
      <c r="P216" s="3">
        <f xml:space="preserve"> Orders[[#This Row],[Unit Price]]*Orders[[#This Row],[Quantity]]</f>
        <v>31.7</v>
      </c>
      <c r="Q216" t="str">
        <f>_xlfn.XLOOKUP(orders!F216,customers!A215:A1215,customers!I215:I1215,,0)</f>
        <v>No</v>
      </c>
    </row>
    <row r="217" spans="1:17" x14ac:dyDescent="0.25">
      <c r="A217" s="2" t="s">
        <v>482</v>
      </c>
      <c r="B217" s="7">
        <v>43829</v>
      </c>
      <c r="C217" s="2">
        <f>MONTH(Orders[[#This Row],[Order Date]])</f>
        <v>12</v>
      </c>
      <c r="D217" s="2">
        <f>DAY(Orders[[#This Row],[Order Date]])</f>
        <v>30</v>
      </c>
      <c r="E217" s="2">
        <f>YEAR(Orders[[#This Row],[Order Date]])</f>
        <v>2019</v>
      </c>
      <c r="F217" s="2" t="s">
        <v>483</v>
      </c>
      <c r="G217" t="s">
        <v>73</v>
      </c>
      <c r="H217" s="2">
        <v>6</v>
      </c>
      <c r="I217" s="2" t="str" cm="1">
        <f t="array" ref="I217">_xlfn.XLOOKUP(F217,customers!$A$1:A1216,customers!$B$1:B1216,,0)</f>
        <v>Ilka Gurnee</v>
      </c>
      <c r="J217" s="2" t="str" cm="1">
        <f t="array" ref="J217">_xlfn.XLOOKUP(F217,customers!$A$1:A1216,customers!$C$1:C1216,,0)</f>
        <v>igurnee5z@usnews.com</v>
      </c>
      <c r="K217" s="2" t="str" cm="1">
        <f t="array" ref="K217">_xlfn.XLOOKUP(F217,customers!$A$1:A1216,customers!$G$1:G1216,,0)</f>
        <v>United States</v>
      </c>
      <c r="L217" t="str" cm="1">
        <f t="array" ref="L217">_xlfn.XLOOKUP(G217,products!$A$1:A264,products!$B$1:B264,,0)</f>
        <v>Lib</v>
      </c>
      <c r="M217" t="str" cm="1">
        <f t="array" ref="M217">_xlfn.XLOOKUP(G217,products!$A$1:A264,products!$C$1:C264,,0)</f>
        <v>D</v>
      </c>
      <c r="N217" cm="1">
        <f t="array" ref="N217">_xlfn.XLOOKUP(G217,products!$A$1:A264,products!$D$1:D264,,0)</f>
        <v>0.2</v>
      </c>
      <c r="O217" s="3" cm="1">
        <f t="array" ref="O217">_xlfn.XLOOKUP(G217,products!$A$1:A264,products!$E$1:E264,,0)</f>
        <v>3.8849999999999998</v>
      </c>
      <c r="P217" s="3">
        <f xml:space="preserve"> Orders[[#This Row],[Unit Price]]*Orders[[#This Row],[Quantity]]</f>
        <v>23.31</v>
      </c>
      <c r="Q217" t="str">
        <f>_xlfn.XLOOKUP(orders!F217,customers!A216:A1216,customers!I216:I1216,,0)</f>
        <v>No</v>
      </c>
    </row>
    <row r="218" spans="1:17" x14ac:dyDescent="0.25">
      <c r="A218" s="2" t="s">
        <v>484</v>
      </c>
      <c r="B218" s="7">
        <v>44470</v>
      </c>
      <c r="C218" s="2">
        <f>MONTH(Orders[[#This Row],[Order Date]])</f>
        <v>10</v>
      </c>
      <c r="D218" s="2">
        <f>DAY(Orders[[#This Row],[Order Date]])</f>
        <v>1</v>
      </c>
      <c r="E218" s="2">
        <f>YEAR(Orders[[#This Row],[Order Date]])</f>
        <v>2021</v>
      </c>
      <c r="F218" s="2" t="s">
        <v>485</v>
      </c>
      <c r="G218" t="s">
        <v>131</v>
      </c>
      <c r="H218" s="2">
        <v>4</v>
      </c>
      <c r="I218" s="2" t="str" cm="1">
        <f t="array" ref="I218">_xlfn.XLOOKUP(F218,customers!$A$1:A1217,customers!$B$1:B1217,,0)</f>
        <v>Alfy Snowding</v>
      </c>
      <c r="J218" s="2" t="str" cm="1">
        <f t="array" ref="J218">_xlfn.XLOOKUP(F218,customers!$A$1:A1217,customers!$C$1:C1217,,0)</f>
        <v>asnowding60@comsenz.com</v>
      </c>
      <c r="K218" s="2" t="str" cm="1">
        <f t="array" ref="K218">_xlfn.XLOOKUP(F218,customers!$A$1:A1217,customers!$G$1:G1217,,0)</f>
        <v>United States</v>
      </c>
      <c r="L218" t="str" cm="1">
        <f t="array" ref="L218">_xlfn.XLOOKUP(G218,products!$A$1:A265,products!$B$1:B265,,0)</f>
        <v>Lib</v>
      </c>
      <c r="M218" t="str" cm="1">
        <f t="array" ref="M218">_xlfn.XLOOKUP(G218,products!$A$1:A265,products!$C$1:C265,,0)</f>
        <v>M</v>
      </c>
      <c r="N218" cm="1">
        <f t="array" ref="N218">_xlfn.XLOOKUP(G218,products!$A$1:A265,products!$D$1:D265,,0)</f>
        <v>1</v>
      </c>
      <c r="O218" s="3" cm="1">
        <f t="array" ref="O218">_xlfn.XLOOKUP(G218,products!$A$1:A265,products!$E$1:E265,,0)</f>
        <v>14.55</v>
      </c>
      <c r="P218" s="3">
        <f xml:space="preserve"> Orders[[#This Row],[Unit Price]]*Orders[[#This Row],[Quantity]]</f>
        <v>58.2</v>
      </c>
      <c r="Q218" t="str">
        <f>_xlfn.XLOOKUP(orders!F218,customers!A217:A1217,customers!I217:I1217,,0)</f>
        <v>Yes</v>
      </c>
    </row>
    <row r="219" spans="1:17" x14ac:dyDescent="0.25">
      <c r="A219" s="2" t="s">
        <v>486</v>
      </c>
      <c r="B219" s="7">
        <v>44174</v>
      </c>
      <c r="C219" s="2">
        <f>MONTH(Orders[[#This Row],[Order Date]])</f>
        <v>12</v>
      </c>
      <c r="D219" s="2">
        <f>DAY(Orders[[#This Row],[Order Date]])</f>
        <v>9</v>
      </c>
      <c r="E219" s="2">
        <f>YEAR(Orders[[#This Row],[Order Date]])</f>
        <v>2020</v>
      </c>
      <c r="F219" s="2" t="s">
        <v>487</v>
      </c>
      <c r="G219" t="s">
        <v>211</v>
      </c>
      <c r="H219" s="2">
        <v>4</v>
      </c>
      <c r="I219" s="2" t="str" cm="1">
        <f t="array" ref="I219">_xlfn.XLOOKUP(F219,customers!$A$1:A1218,customers!$B$1:B1218,,0)</f>
        <v>Godfry Poinsett</v>
      </c>
      <c r="J219" s="2" t="str" cm="1">
        <f t="array" ref="J219">_xlfn.XLOOKUP(F219,customers!$A$1:A1218,customers!$C$1:C1218,,0)</f>
        <v>gpoinsett61@berkeley.edu</v>
      </c>
      <c r="K219" s="2" t="str" cm="1">
        <f t="array" ref="K219">_xlfn.XLOOKUP(F219,customers!$A$1:A1218,customers!$G$1:G1218,,0)</f>
        <v>United States</v>
      </c>
      <c r="L219" t="str" cm="1">
        <f t="array" ref="L219">_xlfn.XLOOKUP(G219,products!$A$1:A266,products!$B$1:B266,,0)</f>
        <v>Exc</v>
      </c>
      <c r="M219" t="str" cm="1">
        <f t="array" ref="M219">_xlfn.XLOOKUP(G219,products!$A$1:A266,products!$C$1:C266,,0)</f>
        <v>L</v>
      </c>
      <c r="N219" cm="1">
        <f t="array" ref="N219">_xlfn.XLOOKUP(G219,products!$A$1:A266,products!$D$1:D266,,0)</f>
        <v>0.5</v>
      </c>
      <c r="O219" s="3" cm="1">
        <f t="array" ref="O219">_xlfn.XLOOKUP(G219,products!$A$1:A266,products!$E$1:E266,,0)</f>
        <v>8.91</v>
      </c>
      <c r="P219" s="3">
        <f xml:space="preserve"> Orders[[#This Row],[Unit Price]]*Orders[[#This Row],[Quantity]]</f>
        <v>35.64</v>
      </c>
      <c r="Q219" t="str">
        <f>_xlfn.XLOOKUP(orders!F219,customers!A218:A1218,customers!I218:I1218,,0)</f>
        <v>No</v>
      </c>
    </row>
    <row r="220" spans="1:17" x14ac:dyDescent="0.25">
      <c r="A220" s="2" t="s">
        <v>488</v>
      </c>
      <c r="B220" s="7">
        <v>44317</v>
      </c>
      <c r="C220" s="2">
        <f>MONTH(Orders[[#This Row],[Order Date]])</f>
        <v>5</v>
      </c>
      <c r="D220" s="2">
        <f>DAY(Orders[[#This Row],[Order Date]])</f>
        <v>1</v>
      </c>
      <c r="E220" s="2">
        <f>YEAR(Orders[[#This Row],[Order Date]])</f>
        <v>2021</v>
      </c>
      <c r="F220" s="2" t="s">
        <v>489</v>
      </c>
      <c r="G220" t="s">
        <v>96</v>
      </c>
      <c r="H220" s="2">
        <v>5</v>
      </c>
      <c r="I220" s="2" t="str" cm="1">
        <f t="array" ref="I220">_xlfn.XLOOKUP(F220,customers!$A$1:A1219,customers!$B$1:B1219,,0)</f>
        <v>Rem Furman</v>
      </c>
      <c r="J220" s="2" t="str" cm="1">
        <f t="array" ref="J220">_xlfn.XLOOKUP(F220,customers!$A$1:A1219,customers!$C$1:C1219,,0)</f>
        <v>rfurman62@t.co</v>
      </c>
      <c r="K220" s="2" t="str" cm="1">
        <f t="array" ref="K220">_xlfn.XLOOKUP(F220,customers!$A$1:A1219,customers!$G$1:G1219,,0)</f>
        <v>Ireland</v>
      </c>
      <c r="L220" t="str" cm="1">
        <f t="array" ref="L220">_xlfn.XLOOKUP(G220,products!$A$1:A267,products!$B$1:B267,,0)</f>
        <v>Ara</v>
      </c>
      <c r="M220" t="str" cm="1">
        <f t="array" ref="M220">_xlfn.XLOOKUP(G220,products!$A$1:A267,products!$C$1:C267,,0)</f>
        <v>M</v>
      </c>
      <c r="N220" cm="1">
        <f t="array" ref="N220">_xlfn.XLOOKUP(G220,products!$A$1:A267,products!$D$1:D267,,0)</f>
        <v>1</v>
      </c>
      <c r="O220" s="3" cm="1">
        <f t="array" ref="O220">_xlfn.XLOOKUP(G220,products!$A$1:A267,products!$E$1:E267,,0)</f>
        <v>11.25</v>
      </c>
      <c r="P220" s="3">
        <f xml:space="preserve"> Orders[[#This Row],[Unit Price]]*Orders[[#This Row],[Quantity]]</f>
        <v>56.25</v>
      </c>
      <c r="Q220" t="str">
        <f>_xlfn.XLOOKUP(orders!F220,customers!A219:A1219,customers!I219:I1219,,0)</f>
        <v>Yes</v>
      </c>
    </row>
    <row r="221" spans="1:17" x14ac:dyDescent="0.25">
      <c r="A221" s="2" t="s">
        <v>490</v>
      </c>
      <c r="B221" s="7">
        <v>44777</v>
      </c>
      <c r="C221" s="2">
        <f>MONTH(Orders[[#This Row],[Order Date]])</f>
        <v>8</v>
      </c>
      <c r="D221" s="2">
        <f>DAY(Orders[[#This Row],[Order Date]])</f>
        <v>4</v>
      </c>
      <c r="E221" s="2">
        <f>YEAR(Orders[[#This Row],[Order Date]])</f>
        <v>2022</v>
      </c>
      <c r="F221" s="2" t="s">
        <v>491</v>
      </c>
      <c r="G221" t="s">
        <v>217</v>
      </c>
      <c r="H221" s="2">
        <v>3</v>
      </c>
      <c r="I221" s="2" t="str" cm="1">
        <f t="array" ref="I221">_xlfn.XLOOKUP(F221,customers!$A$1:A1220,customers!$B$1:B1220,,0)</f>
        <v>Charis Crosier</v>
      </c>
      <c r="J221" s="2" t="str" cm="1">
        <f t="array" ref="J221">_xlfn.XLOOKUP(F221,customers!$A$1:A1220,customers!$C$1:C1220,,0)</f>
        <v>ccrosier63@xrea.com</v>
      </c>
      <c r="K221" s="2" t="str" cm="1">
        <f t="array" ref="K221">_xlfn.XLOOKUP(F221,customers!$A$1:A1220,customers!$G$1:G1220,,0)</f>
        <v>United States</v>
      </c>
      <c r="L221" t="str" cm="1">
        <f t="array" ref="L221">_xlfn.XLOOKUP(G221,products!$A$1:A268,products!$B$1:B268,,0)</f>
        <v>Rob</v>
      </c>
      <c r="M221" t="str" cm="1">
        <f t="array" ref="M221">_xlfn.XLOOKUP(G221,products!$A$1:A268,products!$C$1:C268,,0)</f>
        <v>L</v>
      </c>
      <c r="N221" cm="1">
        <f t="array" ref="N221">_xlfn.XLOOKUP(G221,products!$A$1:A268,products!$D$1:D268,,0)</f>
        <v>0.2</v>
      </c>
      <c r="O221" s="3" cm="1">
        <f t="array" ref="O221">_xlfn.XLOOKUP(G221,products!$A$1:A268,products!$E$1:E268,,0)</f>
        <v>3.5849999999999995</v>
      </c>
      <c r="P221" s="3">
        <f xml:space="preserve"> Orders[[#This Row],[Unit Price]]*Orders[[#This Row],[Quantity]]</f>
        <v>10.754999999999999</v>
      </c>
      <c r="Q221" t="str">
        <f>_xlfn.XLOOKUP(orders!F221,customers!A220:A1220,customers!I220:I1220,,0)</f>
        <v>No</v>
      </c>
    </row>
    <row r="222" spans="1:17" x14ac:dyDescent="0.25">
      <c r="A222" s="2" t="s">
        <v>490</v>
      </c>
      <c r="B222" s="7">
        <v>44777</v>
      </c>
      <c r="C222" s="2">
        <f>MONTH(Orders[[#This Row],[Order Date]])</f>
        <v>8</v>
      </c>
      <c r="D222" s="2">
        <f>DAY(Orders[[#This Row],[Order Date]])</f>
        <v>4</v>
      </c>
      <c r="E222" s="2">
        <f>YEAR(Orders[[#This Row],[Order Date]])</f>
        <v>2022</v>
      </c>
      <c r="F222" s="2" t="s">
        <v>491</v>
      </c>
      <c r="G222" t="s">
        <v>197</v>
      </c>
      <c r="H222" s="2">
        <v>5</v>
      </c>
      <c r="I222" s="2" t="str" cm="1">
        <f t="array" ref="I222">_xlfn.XLOOKUP(F222,customers!$A$1:A1221,customers!$B$1:B1221,,0)</f>
        <v>Charis Crosier</v>
      </c>
      <c r="J222" s="2" t="str" cm="1">
        <f t="array" ref="J222">_xlfn.XLOOKUP(F222,customers!$A$1:A1221,customers!$C$1:C1221,,0)</f>
        <v>ccrosier63@xrea.com</v>
      </c>
      <c r="K222" s="2" t="str" cm="1">
        <f t="array" ref="K222">_xlfn.XLOOKUP(F222,customers!$A$1:A1221,customers!$G$1:G1221,,0)</f>
        <v>United States</v>
      </c>
      <c r="L222" t="str" cm="1">
        <f t="array" ref="L222">_xlfn.XLOOKUP(G222,products!$A$1:A269,products!$B$1:B269,,0)</f>
        <v>Rob</v>
      </c>
      <c r="M222" t="str" cm="1">
        <f t="array" ref="M222">_xlfn.XLOOKUP(G222,products!$A$1:A269,products!$C$1:C269,,0)</f>
        <v>M</v>
      </c>
      <c r="N222" cm="1">
        <f t="array" ref="N222">_xlfn.XLOOKUP(G222,products!$A$1:A269,products!$D$1:D269,,0)</f>
        <v>0.2</v>
      </c>
      <c r="O222" s="3" cm="1">
        <f t="array" ref="O222">_xlfn.XLOOKUP(G222,products!$A$1:A269,products!$E$1:E269,,0)</f>
        <v>2.9849999999999999</v>
      </c>
      <c r="P222" s="3">
        <f xml:space="preserve"> Orders[[#This Row],[Unit Price]]*Orders[[#This Row],[Quantity]]</f>
        <v>14.924999999999999</v>
      </c>
      <c r="Q222" t="str">
        <f>_xlfn.XLOOKUP(orders!F222,customers!A221:A1221,customers!I221:I1221,,0)</f>
        <v>No</v>
      </c>
    </row>
    <row r="223" spans="1:17" x14ac:dyDescent="0.25">
      <c r="A223" s="2" t="s">
        <v>492</v>
      </c>
      <c r="B223" s="7">
        <v>44513</v>
      </c>
      <c r="C223" s="2">
        <f>MONTH(Orders[[#This Row],[Order Date]])</f>
        <v>11</v>
      </c>
      <c r="D223" s="2">
        <f>DAY(Orders[[#This Row],[Order Date]])</f>
        <v>13</v>
      </c>
      <c r="E223" s="2">
        <f>YEAR(Orders[[#This Row],[Order Date]])</f>
        <v>2021</v>
      </c>
      <c r="F223" s="2" t="s">
        <v>493</v>
      </c>
      <c r="G223" t="s">
        <v>41</v>
      </c>
      <c r="H223" s="2">
        <v>6</v>
      </c>
      <c r="I223" s="2" t="str" cm="1">
        <f t="array" ref="I223">_xlfn.XLOOKUP(F223,customers!$A$1:A1222,customers!$B$1:B1222,,0)</f>
        <v>Lenka Rushmer</v>
      </c>
      <c r="J223" s="2" t="str" cm="1">
        <f t="array" ref="J223">_xlfn.XLOOKUP(F223,customers!$A$1:A1222,customers!$C$1:C1222,,0)</f>
        <v>lrushmer65@europa.eu</v>
      </c>
      <c r="K223" s="2" t="str" cm="1">
        <f t="array" ref="K223">_xlfn.XLOOKUP(F223,customers!$A$1:A1222,customers!$G$1:G1222,,0)</f>
        <v>United States</v>
      </c>
      <c r="L223" t="str" cm="1">
        <f t="array" ref="L223">_xlfn.XLOOKUP(G223,products!$A$1:A270,products!$B$1:B270,,0)</f>
        <v>Ara</v>
      </c>
      <c r="M223" t="str" cm="1">
        <f t="array" ref="M223">_xlfn.XLOOKUP(G223,products!$A$1:A270,products!$C$1:C270,,0)</f>
        <v>L</v>
      </c>
      <c r="N223" cm="1">
        <f t="array" ref="N223">_xlfn.XLOOKUP(G223,products!$A$1:A270,products!$D$1:D270,,0)</f>
        <v>1</v>
      </c>
      <c r="O223" s="3" cm="1">
        <f t="array" ref="O223">_xlfn.XLOOKUP(G223,products!$A$1:A270,products!$E$1:E270,,0)</f>
        <v>12.95</v>
      </c>
      <c r="P223" s="3">
        <f xml:space="preserve"> Orders[[#This Row],[Unit Price]]*Orders[[#This Row],[Quantity]]</f>
        <v>77.699999999999989</v>
      </c>
      <c r="Q223" t="str">
        <f>_xlfn.XLOOKUP(orders!F223,customers!A222:A1222,customers!I222:I1222,,0)</f>
        <v>Yes</v>
      </c>
    </row>
    <row r="224" spans="1:17" x14ac:dyDescent="0.25">
      <c r="A224" s="2" t="s">
        <v>494</v>
      </c>
      <c r="B224" s="7">
        <v>44090</v>
      </c>
      <c r="C224" s="2">
        <f>MONTH(Orders[[#This Row],[Order Date]])</f>
        <v>9</v>
      </c>
      <c r="D224" s="2">
        <f>DAY(Orders[[#This Row],[Order Date]])</f>
        <v>16</v>
      </c>
      <c r="E224" s="2">
        <f>YEAR(Orders[[#This Row],[Order Date]])</f>
        <v>2020</v>
      </c>
      <c r="F224" s="2" t="s">
        <v>495</v>
      </c>
      <c r="G224" t="s">
        <v>158</v>
      </c>
      <c r="H224" s="2">
        <v>3</v>
      </c>
      <c r="I224" s="2" t="str" cm="1">
        <f t="array" ref="I224">_xlfn.XLOOKUP(F224,customers!$A$1:A1223,customers!$B$1:B1223,,0)</f>
        <v>Waneta Edinborough</v>
      </c>
      <c r="J224" s="2" t="str" cm="1">
        <f t="array" ref="J224">_xlfn.XLOOKUP(F224,customers!$A$1:A1223,customers!$C$1:C1223,,0)</f>
        <v>wedinborough66@github.io</v>
      </c>
      <c r="K224" s="2" t="str" cm="1">
        <f t="array" ref="K224">_xlfn.XLOOKUP(F224,customers!$A$1:A1223,customers!$G$1:G1223,,0)</f>
        <v>United States</v>
      </c>
      <c r="L224" t="str" cm="1">
        <f t="array" ref="L224">_xlfn.XLOOKUP(G224,products!$A$1:A271,products!$B$1:B271,,0)</f>
        <v>Lib</v>
      </c>
      <c r="M224" t="str" cm="1">
        <f t="array" ref="M224">_xlfn.XLOOKUP(G224,products!$A$1:A271,products!$C$1:C271,,0)</f>
        <v>D</v>
      </c>
      <c r="N224" cm="1">
        <f t="array" ref="N224">_xlfn.XLOOKUP(G224,products!$A$1:A271,products!$D$1:D271,,0)</f>
        <v>0.5</v>
      </c>
      <c r="O224" s="3" cm="1">
        <f t="array" ref="O224">_xlfn.XLOOKUP(G224,products!$A$1:A271,products!$E$1:E271,,0)</f>
        <v>7.77</v>
      </c>
      <c r="P224" s="3">
        <f xml:space="preserve"> Orders[[#This Row],[Unit Price]]*Orders[[#This Row],[Quantity]]</f>
        <v>23.31</v>
      </c>
      <c r="Q224" t="str">
        <f>_xlfn.XLOOKUP(orders!F224,customers!A223:A1223,customers!I223:I1223,,0)</f>
        <v>No</v>
      </c>
    </row>
    <row r="225" spans="1:17" x14ac:dyDescent="0.25">
      <c r="A225" s="2" t="s">
        <v>496</v>
      </c>
      <c r="B225" s="7">
        <v>44109</v>
      </c>
      <c r="C225" s="2">
        <f>MONTH(Orders[[#This Row],[Order Date]])</f>
        <v>10</v>
      </c>
      <c r="D225" s="2">
        <f>DAY(Orders[[#This Row],[Order Date]])</f>
        <v>5</v>
      </c>
      <c r="E225" s="2">
        <f>YEAR(Orders[[#This Row],[Order Date]])</f>
        <v>2020</v>
      </c>
      <c r="F225" s="2" t="s">
        <v>497</v>
      </c>
      <c r="G225" t="s">
        <v>172</v>
      </c>
      <c r="H225" s="2">
        <v>4</v>
      </c>
      <c r="I225" s="2" t="str" cm="1">
        <f t="array" ref="I225">_xlfn.XLOOKUP(F225,customers!$A$1:A1224,customers!$B$1:B1224,,0)</f>
        <v>Bobbe Piggott</v>
      </c>
      <c r="J225" s="2" cm="1">
        <f t="array" ref="J225">_xlfn.XLOOKUP(F225,customers!$A$1:A1224,customers!$C$1:C1224,,0)</f>
        <v>0</v>
      </c>
      <c r="K225" s="2" t="str" cm="1">
        <f t="array" ref="K225">_xlfn.XLOOKUP(F225,customers!$A$1:A1224,customers!$G$1:G1224,,0)</f>
        <v>United States</v>
      </c>
      <c r="L225" t="str" cm="1">
        <f t="array" ref="L225">_xlfn.XLOOKUP(G225,products!$A$1:A272,products!$B$1:B272,,0)</f>
        <v>Exc</v>
      </c>
      <c r="M225" t="str" cm="1">
        <f t="array" ref="M225">_xlfn.XLOOKUP(G225,products!$A$1:A272,products!$C$1:C272,,0)</f>
        <v>L</v>
      </c>
      <c r="N225" cm="1">
        <f t="array" ref="N225">_xlfn.XLOOKUP(G225,products!$A$1:A272,products!$D$1:D272,,0)</f>
        <v>1</v>
      </c>
      <c r="O225" s="3" cm="1">
        <f t="array" ref="O225">_xlfn.XLOOKUP(G225,products!$A$1:A272,products!$E$1:E272,,0)</f>
        <v>14.85</v>
      </c>
      <c r="P225" s="3">
        <f xml:space="preserve"> Orders[[#This Row],[Unit Price]]*Orders[[#This Row],[Quantity]]</f>
        <v>59.4</v>
      </c>
      <c r="Q225" t="str">
        <f>_xlfn.XLOOKUP(orders!F225,customers!A224:A1224,customers!I224:I1224,,0)</f>
        <v>Yes</v>
      </c>
    </row>
    <row r="226" spans="1:17" x14ac:dyDescent="0.25">
      <c r="A226" s="2" t="s">
        <v>498</v>
      </c>
      <c r="B226" s="7">
        <v>43836</v>
      </c>
      <c r="C226" s="2">
        <f>MONTH(Orders[[#This Row],[Order Date]])</f>
        <v>1</v>
      </c>
      <c r="D226" s="2">
        <f>DAY(Orders[[#This Row],[Order Date]])</f>
        <v>6</v>
      </c>
      <c r="E226" s="2">
        <f>YEAR(Orders[[#This Row],[Order Date]])</f>
        <v>2020</v>
      </c>
      <c r="F226" s="2" t="s">
        <v>499</v>
      </c>
      <c r="G226" t="s">
        <v>144</v>
      </c>
      <c r="H226" s="2">
        <v>4</v>
      </c>
      <c r="I226" s="2" t="str" cm="1">
        <f t="array" ref="I226">_xlfn.XLOOKUP(F226,customers!$A$1:A1225,customers!$B$1:B1225,,0)</f>
        <v>Ketty Bromehead</v>
      </c>
      <c r="J226" s="2" t="str" cm="1">
        <f t="array" ref="J226">_xlfn.XLOOKUP(F226,customers!$A$1:A1225,customers!$C$1:C1225,,0)</f>
        <v>kbromehead68@un.org</v>
      </c>
      <c r="K226" s="2" t="str" cm="1">
        <f t="array" ref="K226">_xlfn.XLOOKUP(F226,customers!$A$1:A1225,customers!$G$1:G1225,,0)</f>
        <v>United States</v>
      </c>
      <c r="L226" t="str" cm="1">
        <f t="array" ref="L226">_xlfn.XLOOKUP(G226,products!$A$1:A273,products!$B$1:B273,,0)</f>
        <v>Lib</v>
      </c>
      <c r="M226" t="str" cm="1">
        <f t="array" ref="M226">_xlfn.XLOOKUP(G226,products!$A$1:A273,products!$C$1:C273,,0)</f>
        <v>D</v>
      </c>
      <c r="N226" cm="1">
        <f t="array" ref="N226">_xlfn.XLOOKUP(G226,products!$A$1:A273,products!$D$1:D273,,0)</f>
        <v>2.5</v>
      </c>
      <c r="O226" s="3" cm="1">
        <f t="array" ref="O226">_xlfn.XLOOKUP(G226,products!$A$1:A273,products!$E$1:E273,,0)</f>
        <v>29.784999999999997</v>
      </c>
      <c r="P226" s="3">
        <f xml:space="preserve"> Orders[[#This Row],[Unit Price]]*Orders[[#This Row],[Quantity]]</f>
        <v>119.13999999999999</v>
      </c>
      <c r="Q226" t="str">
        <f>_xlfn.XLOOKUP(orders!F226,customers!A225:A1225,customers!I225:I1225,,0)</f>
        <v>Yes</v>
      </c>
    </row>
    <row r="227" spans="1:17" x14ac:dyDescent="0.25">
      <c r="A227" s="2" t="s">
        <v>500</v>
      </c>
      <c r="B227" s="7">
        <v>44337</v>
      </c>
      <c r="C227" s="2">
        <f>MONTH(Orders[[#This Row],[Order Date]])</f>
        <v>5</v>
      </c>
      <c r="D227" s="2">
        <f>DAY(Orders[[#This Row],[Order Date]])</f>
        <v>21</v>
      </c>
      <c r="E227" s="2">
        <f>YEAR(Orders[[#This Row],[Order Date]])</f>
        <v>2021</v>
      </c>
      <c r="F227" s="2" t="s">
        <v>501</v>
      </c>
      <c r="G227" t="s">
        <v>217</v>
      </c>
      <c r="H227" s="2">
        <v>4</v>
      </c>
      <c r="I227" s="2" t="str" cm="1">
        <f t="array" ref="I227">_xlfn.XLOOKUP(F227,customers!$A$1:A1226,customers!$B$1:B1226,,0)</f>
        <v>Elsbeth Westerman</v>
      </c>
      <c r="J227" s="2" t="str" cm="1">
        <f t="array" ref="J227">_xlfn.XLOOKUP(F227,customers!$A$1:A1226,customers!$C$1:C1226,,0)</f>
        <v>ewesterman69@si.edu</v>
      </c>
      <c r="K227" s="2" t="str" cm="1">
        <f t="array" ref="K227">_xlfn.XLOOKUP(F227,customers!$A$1:A1226,customers!$G$1:G1226,,0)</f>
        <v>Ireland</v>
      </c>
      <c r="L227" t="str" cm="1">
        <f t="array" ref="L227">_xlfn.XLOOKUP(G227,products!$A$1:A274,products!$B$1:B274,,0)</f>
        <v>Rob</v>
      </c>
      <c r="M227" t="str" cm="1">
        <f t="array" ref="M227">_xlfn.XLOOKUP(G227,products!$A$1:A274,products!$C$1:C274,,0)</f>
        <v>L</v>
      </c>
      <c r="N227" cm="1">
        <f t="array" ref="N227">_xlfn.XLOOKUP(G227,products!$A$1:A274,products!$D$1:D274,,0)</f>
        <v>0.2</v>
      </c>
      <c r="O227" s="3" cm="1">
        <f t="array" ref="O227">_xlfn.XLOOKUP(G227,products!$A$1:A274,products!$E$1:E274,,0)</f>
        <v>3.5849999999999995</v>
      </c>
      <c r="P227" s="3">
        <f xml:space="preserve"> Orders[[#This Row],[Unit Price]]*Orders[[#This Row],[Quantity]]</f>
        <v>14.339999999999998</v>
      </c>
      <c r="Q227" t="str">
        <f>_xlfn.XLOOKUP(orders!F227,customers!A226:A1226,customers!I226:I1226,,0)</f>
        <v>No</v>
      </c>
    </row>
    <row r="228" spans="1:17" x14ac:dyDescent="0.25">
      <c r="A228" s="2" t="s">
        <v>502</v>
      </c>
      <c r="B228" s="7">
        <v>43887</v>
      </c>
      <c r="C228" s="2">
        <f>MONTH(Orders[[#This Row],[Order Date]])</f>
        <v>2</v>
      </c>
      <c r="D228" s="2">
        <f>DAY(Orders[[#This Row],[Order Date]])</f>
        <v>26</v>
      </c>
      <c r="E228" s="2">
        <f>YEAR(Orders[[#This Row],[Order Date]])</f>
        <v>2020</v>
      </c>
      <c r="F228" s="2" t="s">
        <v>503</v>
      </c>
      <c r="G228" t="s">
        <v>206</v>
      </c>
      <c r="H228" s="2">
        <v>5</v>
      </c>
      <c r="I228" s="2" t="str" cm="1">
        <f t="array" ref="I228">_xlfn.XLOOKUP(F228,customers!$A$1:A1227,customers!$B$1:B1227,,0)</f>
        <v>Anabelle Hutchens</v>
      </c>
      <c r="J228" s="2" t="str" cm="1">
        <f t="array" ref="J228">_xlfn.XLOOKUP(F228,customers!$A$1:A1227,customers!$C$1:C1227,,0)</f>
        <v>ahutchens6a@amazonaws.com</v>
      </c>
      <c r="K228" s="2" t="str" cm="1">
        <f t="array" ref="K228">_xlfn.XLOOKUP(F228,customers!$A$1:A1227,customers!$G$1:G1227,,0)</f>
        <v>United States</v>
      </c>
      <c r="L228" t="str" cm="1">
        <f t="array" ref="L228">_xlfn.XLOOKUP(G228,products!$A$1:A275,products!$B$1:B275,,0)</f>
        <v>Ara</v>
      </c>
      <c r="M228" t="str" cm="1">
        <f t="array" ref="M228">_xlfn.XLOOKUP(G228,products!$A$1:A275,products!$C$1:C275,,0)</f>
        <v>M</v>
      </c>
      <c r="N228" cm="1">
        <f t="array" ref="N228">_xlfn.XLOOKUP(G228,products!$A$1:A275,products!$D$1:D275,,0)</f>
        <v>2.5</v>
      </c>
      <c r="O228" s="3" cm="1">
        <f t="array" ref="O228">_xlfn.XLOOKUP(G228,products!$A$1:A275,products!$E$1:E275,,0)</f>
        <v>25.874999999999996</v>
      </c>
      <c r="P228" s="3">
        <f xml:space="preserve"> Orders[[#This Row],[Unit Price]]*Orders[[#This Row],[Quantity]]</f>
        <v>129.37499999999997</v>
      </c>
      <c r="Q228" t="str">
        <f>_xlfn.XLOOKUP(orders!F228,customers!A227:A1227,customers!I227:I1227,,0)</f>
        <v>No</v>
      </c>
    </row>
    <row r="229" spans="1:17" x14ac:dyDescent="0.25">
      <c r="A229" s="2" t="s">
        <v>504</v>
      </c>
      <c r="B229" s="7">
        <v>43880</v>
      </c>
      <c r="C229" s="2">
        <f>MONTH(Orders[[#This Row],[Order Date]])</f>
        <v>2</v>
      </c>
      <c r="D229" s="2">
        <f>DAY(Orders[[#This Row],[Order Date]])</f>
        <v>19</v>
      </c>
      <c r="E229" s="2">
        <f>YEAR(Orders[[#This Row],[Order Date]])</f>
        <v>2020</v>
      </c>
      <c r="F229" s="2" t="s">
        <v>505</v>
      </c>
      <c r="G229" t="s">
        <v>136</v>
      </c>
      <c r="H229" s="2">
        <v>6</v>
      </c>
      <c r="I229" s="2" t="str" cm="1">
        <f t="array" ref="I229">_xlfn.XLOOKUP(F229,customers!$A$1:A1228,customers!$B$1:B1228,,0)</f>
        <v>Noak Wyvill</v>
      </c>
      <c r="J229" s="2" t="str" cm="1">
        <f t="array" ref="J229">_xlfn.XLOOKUP(F229,customers!$A$1:A1228,customers!$C$1:C1228,,0)</f>
        <v>nwyvill6b@naver.com</v>
      </c>
      <c r="K229" s="2" t="str" cm="1">
        <f t="array" ref="K229">_xlfn.XLOOKUP(F229,customers!$A$1:A1228,customers!$G$1:G1228,,0)</f>
        <v>United Kingdom</v>
      </c>
      <c r="L229" t="str" cm="1">
        <f t="array" ref="L229">_xlfn.XLOOKUP(G229,products!$A$1:A276,products!$B$1:B276,,0)</f>
        <v>Rob</v>
      </c>
      <c r="M229" t="str" cm="1">
        <f t="array" ref="M229">_xlfn.XLOOKUP(G229,products!$A$1:A276,products!$C$1:C276,,0)</f>
        <v>D</v>
      </c>
      <c r="N229" cm="1">
        <f t="array" ref="N229">_xlfn.XLOOKUP(G229,products!$A$1:A276,products!$D$1:D276,,0)</f>
        <v>0.2</v>
      </c>
      <c r="O229" s="3" cm="1">
        <f t="array" ref="O229">_xlfn.XLOOKUP(G229,products!$A$1:A276,products!$E$1:E276,,0)</f>
        <v>2.6849999999999996</v>
      </c>
      <c r="P229" s="3">
        <f xml:space="preserve"> Orders[[#This Row],[Unit Price]]*Orders[[#This Row],[Quantity]]</f>
        <v>16.11</v>
      </c>
      <c r="Q229" t="str">
        <f>_xlfn.XLOOKUP(orders!F229,customers!A228:A1228,customers!I228:I1228,,0)</f>
        <v>Yes</v>
      </c>
    </row>
    <row r="230" spans="1:17" x14ac:dyDescent="0.25">
      <c r="A230" s="2" t="s">
        <v>506</v>
      </c>
      <c r="B230" s="7">
        <v>44376</v>
      </c>
      <c r="C230" s="2">
        <f>MONTH(Orders[[#This Row],[Order Date]])</f>
        <v>6</v>
      </c>
      <c r="D230" s="2">
        <f>DAY(Orders[[#This Row],[Order Date]])</f>
        <v>29</v>
      </c>
      <c r="E230" s="2">
        <f>YEAR(Orders[[#This Row],[Order Date]])</f>
        <v>2021</v>
      </c>
      <c r="F230" s="2" t="s">
        <v>507</v>
      </c>
      <c r="G230" t="s">
        <v>217</v>
      </c>
      <c r="H230" s="2">
        <v>5</v>
      </c>
      <c r="I230" s="2" t="str" cm="1">
        <f t="array" ref="I230">_xlfn.XLOOKUP(F230,customers!$A$1:A1229,customers!$B$1:B1229,,0)</f>
        <v>Beltran Mathon</v>
      </c>
      <c r="J230" s="2" t="str" cm="1">
        <f t="array" ref="J230">_xlfn.XLOOKUP(F230,customers!$A$1:A1229,customers!$C$1:C1229,,0)</f>
        <v>bmathon6c@barnesandnoble.com</v>
      </c>
      <c r="K230" s="2" t="str" cm="1">
        <f t="array" ref="K230">_xlfn.XLOOKUP(F230,customers!$A$1:A1229,customers!$G$1:G1229,,0)</f>
        <v>United States</v>
      </c>
      <c r="L230" t="str" cm="1">
        <f t="array" ref="L230">_xlfn.XLOOKUP(G230,products!$A$1:A277,products!$B$1:B277,,0)</f>
        <v>Rob</v>
      </c>
      <c r="M230" t="str" cm="1">
        <f t="array" ref="M230">_xlfn.XLOOKUP(G230,products!$A$1:A277,products!$C$1:C277,,0)</f>
        <v>L</v>
      </c>
      <c r="N230" cm="1">
        <f t="array" ref="N230">_xlfn.XLOOKUP(G230,products!$A$1:A277,products!$D$1:D277,,0)</f>
        <v>0.2</v>
      </c>
      <c r="O230" s="3" cm="1">
        <f t="array" ref="O230">_xlfn.XLOOKUP(G230,products!$A$1:A277,products!$E$1:E277,,0)</f>
        <v>3.5849999999999995</v>
      </c>
      <c r="P230" s="3">
        <f xml:space="preserve"> Orders[[#This Row],[Unit Price]]*Orders[[#This Row],[Quantity]]</f>
        <v>17.924999999999997</v>
      </c>
      <c r="Q230" t="str">
        <f>_xlfn.XLOOKUP(orders!F230,customers!A229:A1229,customers!I229:I1229,,0)</f>
        <v>No</v>
      </c>
    </row>
    <row r="231" spans="1:17" x14ac:dyDescent="0.25">
      <c r="A231" s="2" t="s">
        <v>508</v>
      </c>
      <c r="B231" s="7">
        <v>44282</v>
      </c>
      <c r="C231" s="2">
        <f>MONTH(Orders[[#This Row],[Order Date]])</f>
        <v>3</v>
      </c>
      <c r="D231" s="2">
        <f>DAY(Orders[[#This Row],[Order Date]])</f>
        <v>27</v>
      </c>
      <c r="E231" s="2">
        <f>YEAR(Orders[[#This Row],[Order Date]])</f>
        <v>2021</v>
      </c>
      <c r="F231" s="2" t="s">
        <v>509</v>
      </c>
      <c r="G231" t="s">
        <v>112</v>
      </c>
      <c r="H231" s="2">
        <v>2</v>
      </c>
      <c r="I231" s="2" t="str" cm="1">
        <f t="array" ref="I231">_xlfn.XLOOKUP(F231,customers!$A$1:A1230,customers!$B$1:B1230,,0)</f>
        <v>Kristos Streight</v>
      </c>
      <c r="J231" s="2" t="str" cm="1">
        <f t="array" ref="J231">_xlfn.XLOOKUP(F231,customers!$A$1:A1230,customers!$C$1:C1230,,0)</f>
        <v>kstreight6d@about.com</v>
      </c>
      <c r="K231" s="2" t="str" cm="1">
        <f t="array" ref="K231">_xlfn.XLOOKUP(F231,customers!$A$1:A1230,customers!$G$1:G1230,,0)</f>
        <v>United States</v>
      </c>
      <c r="L231" t="str" cm="1">
        <f t="array" ref="L231">_xlfn.XLOOKUP(G231,products!$A$1:A278,products!$B$1:B278,,0)</f>
        <v>Lib</v>
      </c>
      <c r="M231" t="str" cm="1">
        <f t="array" ref="M231">_xlfn.XLOOKUP(G231,products!$A$1:A278,products!$C$1:C278,,0)</f>
        <v>M</v>
      </c>
      <c r="N231" cm="1">
        <f t="array" ref="N231">_xlfn.XLOOKUP(G231,products!$A$1:A278,products!$D$1:D278,,0)</f>
        <v>0.2</v>
      </c>
      <c r="O231" s="3" cm="1">
        <f t="array" ref="O231">_xlfn.XLOOKUP(G231,products!$A$1:A278,products!$E$1:E278,,0)</f>
        <v>4.3650000000000002</v>
      </c>
      <c r="P231" s="3">
        <f xml:space="preserve"> Orders[[#This Row],[Unit Price]]*Orders[[#This Row],[Quantity]]</f>
        <v>8.73</v>
      </c>
      <c r="Q231" t="str">
        <f>_xlfn.XLOOKUP(orders!F231,customers!A230:A1230,customers!I230:I1230,,0)</f>
        <v>No</v>
      </c>
    </row>
    <row r="232" spans="1:17" x14ac:dyDescent="0.25">
      <c r="A232" s="2" t="s">
        <v>510</v>
      </c>
      <c r="B232" s="7">
        <v>44496</v>
      </c>
      <c r="C232" s="2">
        <f>MONTH(Orders[[#This Row],[Order Date]])</f>
        <v>10</v>
      </c>
      <c r="D232" s="2">
        <f>DAY(Orders[[#This Row],[Order Date]])</f>
        <v>27</v>
      </c>
      <c r="E232" s="2">
        <f>YEAR(Orders[[#This Row],[Order Date]])</f>
        <v>2021</v>
      </c>
      <c r="F232" s="2" t="s">
        <v>511</v>
      </c>
      <c r="G232" t="s">
        <v>206</v>
      </c>
      <c r="H232" s="2">
        <v>2</v>
      </c>
      <c r="I232" s="2" t="str" cm="1">
        <f t="array" ref="I232">_xlfn.XLOOKUP(F232,customers!$A$1:A1231,customers!$B$1:B1231,,0)</f>
        <v>Portie Cutchie</v>
      </c>
      <c r="J232" s="2" t="str" cm="1">
        <f t="array" ref="J232">_xlfn.XLOOKUP(F232,customers!$A$1:A1231,customers!$C$1:C1231,,0)</f>
        <v>pcutchie6e@globo.com</v>
      </c>
      <c r="K232" s="2" t="str" cm="1">
        <f t="array" ref="K232">_xlfn.XLOOKUP(F232,customers!$A$1:A1231,customers!$G$1:G1231,,0)</f>
        <v>United States</v>
      </c>
      <c r="L232" t="str" cm="1">
        <f t="array" ref="L232">_xlfn.XLOOKUP(G232,products!$A$1:A279,products!$B$1:B279,,0)</f>
        <v>Ara</v>
      </c>
      <c r="M232" t="str" cm="1">
        <f t="array" ref="M232">_xlfn.XLOOKUP(G232,products!$A$1:A279,products!$C$1:C279,,0)</f>
        <v>M</v>
      </c>
      <c r="N232" cm="1">
        <f t="array" ref="N232">_xlfn.XLOOKUP(G232,products!$A$1:A279,products!$D$1:D279,,0)</f>
        <v>2.5</v>
      </c>
      <c r="O232" s="3" cm="1">
        <f t="array" ref="O232">_xlfn.XLOOKUP(G232,products!$A$1:A279,products!$E$1:E279,,0)</f>
        <v>25.874999999999996</v>
      </c>
      <c r="P232" s="3">
        <f xml:space="preserve"> Orders[[#This Row],[Unit Price]]*Orders[[#This Row],[Quantity]]</f>
        <v>51.749999999999993</v>
      </c>
      <c r="Q232" t="str">
        <f>_xlfn.XLOOKUP(orders!F232,customers!A231:A1231,customers!I231:I1231,,0)</f>
        <v>No</v>
      </c>
    </row>
    <row r="233" spans="1:17" x14ac:dyDescent="0.25">
      <c r="A233" s="2" t="s">
        <v>512</v>
      </c>
      <c r="B233" s="7">
        <v>43628</v>
      </c>
      <c r="C233" s="2">
        <f>MONTH(Orders[[#This Row],[Order Date]])</f>
        <v>6</v>
      </c>
      <c r="D233" s="2">
        <f>DAY(Orders[[#This Row],[Order Date]])</f>
        <v>12</v>
      </c>
      <c r="E233" s="2">
        <f>YEAR(Orders[[#This Row],[Order Date]])</f>
        <v>2019</v>
      </c>
      <c r="F233" s="2" t="s">
        <v>513</v>
      </c>
      <c r="G233" t="s">
        <v>112</v>
      </c>
      <c r="H233" s="2">
        <v>2</v>
      </c>
      <c r="I233" s="2" t="str" cm="1">
        <f t="array" ref="I233">_xlfn.XLOOKUP(F233,customers!$A$1:A1232,customers!$B$1:B1232,,0)</f>
        <v>Sinclare Edsell</v>
      </c>
      <c r="J233" s="2" cm="1">
        <f t="array" ref="J233">_xlfn.XLOOKUP(F233,customers!$A$1:A1232,customers!$C$1:C1232,,0)</f>
        <v>0</v>
      </c>
      <c r="K233" s="2" t="str" cm="1">
        <f t="array" ref="K233">_xlfn.XLOOKUP(F233,customers!$A$1:A1232,customers!$G$1:G1232,,0)</f>
        <v>United States</v>
      </c>
      <c r="L233" t="str" cm="1">
        <f t="array" ref="L233">_xlfn.XLOOKUP(G233,products!$A$1:A280,products!$B$1:B280,,0)</f>
        <v>Lib</v>
      </c>
      <c r="M233" t="str" cm="1">
        <f t="array" ref="M233">_xlfn.XLOOKUP(G233,products!$A$1:A280,products!$C$1:C280,,0)</f>
        <v>M</v>
      </c>
      <c r="N233" cm="1">
        <f t="array" ref="N233">_xlfn.XLOOKUP(G233,products!$A$1:A280,products!$D$1:D280,,0)</f>
        <v>0.2</v>
      </c>
      <c r="O233" s="3" cm="1">
        <f t="array" ref="O233">_xlfn.XLOOKUP(G233,products!$A$1:A280,products!$E$1:E280,,0)</f>
        <v>4.3650000000000002</v>
      </c>
      <c r="P233" s="3">
        <f xml:space="preserve"> Orders[[#This Row],[Unit Price]]*Orders[[#This Row],[Quantity]]</f>
        <v>8.73</v>
      </c>
      <c r="Q233" t="str">
        <f>_xlfn.XLOOKUP(orders!F233,customers!A232:A1232,customers!I232:I1232,,0)</f>
        <v>Yes</v>
      </c>
    </row>
    <row r="234" spans="1:17" x14ac:dyDescent="0.25">
      <c r="A234" s="2" t="s">
        <v>514</v>
      </c>
      <c r="B234" s="7">
        <v>44010</v>
      </c>
      <c r="C234" s="2">
        <f>MONTH(Orders[[#This Row],[Order Date]])</f>
        <v>6</v>
      </c>
      <c r="D234" s="2">
        <f>DAY(Orders[[#This Row],[Order Date]])</f>
        <v>28</v>
      </c>
      <c r="E234" s="2">
        <f>YEAR(Orders[[#This Row],[Order Date]])</f>
        <v>2020</v>
      </c>
      <c r="F234" s="2" t="s">
        <v>515</v>
      </c>
      <c r="G234" t="s">
        <v>54</v>
      </c>
      <c r="H234" s="2">
        <v>5</v>
      </c>
      <c r="I234" s="2" t="str" cm="1">
        <f t="array" ref="I234">_xlfn.XLOOKUP(F234,customers!$A$1:A1233,customers!$B$1:B1233,,0)</f>
        <v>Conny Gheraldi</v>
      </c>
      <c r="J234" s="2" t="str" cm="1">
        <f t="array" ref="J234">_xlfn.XLOOKUP(F234,customers!$A$1:A1233,customers!$C$1:C1233,,0)</f>
        <v>cgheraldi6g@opera.com</v>
      </c>
      <c r="K234" s="2" t="str" cm="1">
        <f t="array" ref="K234">_xlfn.XLOOKUP(F234,customers!$A$1:A1233,customers!$G$1:G1233,,0)</f>
        <v>United Kingdom</v>
      </c>
      <c r="L234" t="str" cm="1">
        <f t="array" ref="L234">_xlfn.XLOOKUP(G234,products!$A$1:A281,products!$B$1:B281,,0)</f>
        <v>Lib</v>
      </c>
      <c r="M234" t="str" cm="1">
        <f t="array" ref="M234">_xlfn.XLOOKUP(G234,products!$A$1:A281,products!$C$1:C281,,0)</f>
        <v>L</v>
      </c>
      <c r="N234" cm="1">
        <f t="array" ref="N234">_xlfn.XLOOKUP(G234,products!$A$1:A281,products!$D$1:D281,,0)</f>
        <v>0.2</v>
      </c>
      <c r="O234" s="3" cm="1">
        <f t="array" ref="O234">_xlfn.XLOOKUP(G234,products!$A$1:A281,products!$E$1:E281,,0)</f>
        <v>4.7549999999999999</v>
      </c>
      <c r="P234" s="3">
        <f xml:space="preserve"> Orders[[#This Row],[Unit Price]]*Orders[[#This Row],[Quantity]]</f>
        <v>23.774999999999999</v>
      </c>
      <c r="Q234" t="str">
        <f>_xlfn.XLOOKUP(orders!F234,customers!A233:A1233,customers!I233:I1233,,0)</f>
        <v>No</v>
      </c>
    </row>
    <row r="235" spans="1:17" x14ac:dyDescent="0.25">
      <c r="A235" s="2" t="s">
        <v>516</v>
      </c>
      <c r="B235" s="7">
        <v>44278</v>
      </c>
      <c r="C235" s="2">
        <f>MONTH(Orders[[#This Row],[Order Date]])</f>
        <v>3</v>
      </c>
      <c r="D235" s="2">
        <f>DAY(Orders[[#This Row],[Order Date]])</f>
        <v>23</v>
      </c>
      <c r="E235" s="2">
        <f>YEAR(Orders[[#This Row],[Order Date]])</f>
        <v>2021</v>
      </c>
      <c r="F235" s="2" t="s">
        <v>517</v>
      </c>
      <c r="G235" t="s">
        <v>99</v>
      </c>
      <c r="H235" s="2">
        <v>5</v>
      </c>
      <c r="I235" s="2" t="str" cm="1">
        <f t="array" ref="I235">_xlfn.XLOOKUP(F235,customers!$A$1:A1234,customers!$B$1:B1234,,0)</f>
        <v>Beryle Kenwell</v>
      </c>
      <c r="J235" s="2" t="str" cm="1">
        <f t="array" ref="J235">_xlfn.XLOOKUP(F235,customers!$A$1:A1234,customers!$C$1:C1234,,0)</f>
        <v>bkenwell6h@over-blog.com</v>
      </c>
      <c r="K235" s="2" t="str" cm="1">
        <f t="array" ref="K235">_xlfn.XLOOKUP(F235,customers!$A$1:A1234,customers!$G$1:G1234,,0)</f>
        <v>United States</v>
      </c>
      <c r="L235" t="str" cm="1">
        <f t="array" ref="L235">_xlfn.XLOOKUP(G235,products!$A$1:A282,products!$B$1:B282,,0)</f>
        <v>Exc</v>
      </c>
      <c r="M235" t="str" cm="1">
        <f t="array" ref="M235">_xlfn.XLOOKUP(G235,products!$A$1:A282,products!$C$1:C282,,0)</f>
        <v>M</v>
      </c>
      <c r="N235" cm="1">
        <f t="array" ref="N235">_xlfn.XLOOKUP(G235,products!$A$1:A282,products!$D$1:D282,,0)</f>
        <v>0.2</v>
      </c>
      <c r="O235" s="3" cm="1">
        <f t="array" ref="O235">_xlfn.XLOOKUP(G235,products!$A$1:A282,products!$E$1:E282,,0)</f>
        <v>4.125</v>
      </c>
      <c r="P235" s="3">
        <f xml:space="preserve"> Orders[[#This Row],[Unit Price]]*Orders[[#This Row],[Quantity]]</f>
        <v>20.625</v>
      </c>
      <c r="Q235" t="str">
        <f>_xlfn.XLOOKUP(orders!F235,customers!A234:A1234,customers!I234:I1234,,0)</f>
        <v>No</v>
      </c>
    </row>
    <row r="236" spans="1:17" x14ac:dyDescent="0.25">
      <c r="A236" s="2" t="s">
        <v>518</v>
      </c>
      <c r="B236" s="7">
        <v>44602</v>
      </c>
      <c r="C236" s="2">
        <f>MONTH(Orders[[#This Row],[Order Date]])</f>
        <v>2</v>
      </c>
      <c r="D236" s="2">
        <f>DAY(Orders[[#This Row],[Order Date]])</f>
        <v>10</v>
      </c>
      <c r="E236" s="2">
        <f>YEAR(Orders[[#This Row],[Order Date]])</f>
        <v>2022</v>
      </c>
      <c r="F236" s="2" t="s">
        <v>519</v>
      </c>
      <c r="G236" t="s">
        <v>139</v>
      </c>
      <c r="H236" s="2">
        <v>1</v>
      </c>
      <c r="I236" s="2" t="str" cm="1">
        <f t="array" ref="I236">_xlfn.XLOOKUP(F236,customers!$A$1:A1235,customers!$B$1:B1235,,0)</f>
        <v>Tomas Sutty</v>
      </c>
      <c r="J236" s="2" t="str" cm="1">
        <f t="array" ref="J236">_xlfn.XLOOKUP(F236,customers!$A$1:A1235,customers!$C$1:C1235,,0)</f>
        <v>tsutty6i@google.es</v>
      </c>
      <c r="K236" s="2" t="str" cm="1">
        <f t="array" ref="K236">_xlfn.XLOOKUP(F236,customers!$A$1:A1235,customers!$G$1:G1235,,0)</f>
        <v>United States</v>
      </c>
      <c r="L236" t="str" cm="1">
        <f t="array" ref="L236">_xlfn.XLOOKUP(G236,products!$A$1:A283,products!$B$1:B283,,0)</f>
        <v>Lib</v>
      </c>
      <c r="M236" t="str" cm="1">
        <f t="array" ref="M236">_xlfn.XLOOKUP(G236,products!$A$1:A283,products!$C$1:C283,,0)</f>
        <v>L</v>
      </c>
      <c r="N236" cm="1">
        <f t="array" ref="N236">_xlfn.XLOOKUP(G236,products!$A$1:A283,products!$D$1:D283,,0)</f>
        <v>2.5</v>
      </c>
      <c r="O236" s="3" cm="1">
        <f t="array" ref="O236">_xlfn.XLOOKUP(G236,products!$A$1:A283,products!$E$1:E283,,0)</f>
        <v>36.454999999999998</v>
      </c>
      <c r="P236" s="3">
        <f xml:space="preserve"> Orders[[#This Row],[Unit Price]]*Orders[[#This Row],[Quantity]]</f>
        <v>36.454999999999998</v>
      </c>
      <c r="Q236" t="str">
        <f>_xlfn.XLOOKUP(orders!F236,customers!A235:A1235,customers!I235:I1235,,0)</f>
        <v>No</v>
      </c>
    </row>
    <row r="237" spans="1:17" x14ac:dyDescent="0.25">
      <c r="A237" s="2" t="s">
        <v>520</v>
      </c>
      <c r="B237" s="7">
        <v>43571</v>
      </c>
      <c r="C237" s="2">
        <f>MONTH(Orders[[#This Row],[Order Date]])</f>
        <v>4</v>
      </c>
      <c r="D237" s="2">
        <f>DAY(Orders[[#This Row],[Order Date]])</f>
        <v>16</v>
      </c>
      <c r="E237" s="2">
        <f>YEAR(Orders[[#This Row],[Order Date]])</f>
        <v>2019</v>
      </c>
      <c r="F237" s="2" t="s">
        <v>521</v>
      </c>
      <c r="G237" t="s">
        <v>139</v>
      </c>
      <c r="H237" s="2">
        <v>5</v>
      </c>
      <c r="I237" s="2" t="str" cm="1">
        <f t="array" ref="I237">_xlfn.XLOOKUP(F237,customers!$A$1:A1236,customers!$B$1:B1236,,0)</f>
        <v>Samuele Ales0</v>
      </c>
      <c r="J237" s="2" cm="1">
        <f t="array" ref="J237">_xlfn.XLOOKUP(F237,customers!$A$1:A1236,customers!$C$1:C1236,,0)</f>
        <v>0</v>
      </c>
      <c r="K237" s="2" t="str" cm="1">
        <f t="array" ref="K237">_xlfn.XLOOKUP(F237,customers!$A$1:A1236,customers!$G$1:G1236,,0)</f>
        <v>Ireland</v>
      </c>
      <c r="L237" t="str" cm="1">
        <f t="array" ref="L237">_xlfn.XLOOKUP(G237,products!$A$1:A284,products!$B$1:B284,,0)</f>
        <v>Lib</v>
      </c>
      <c r="M237" t="str" cm="1">
        <f t="array" ref="M237">_xlfn.XLOOKUP(G237,products!$A$1:A284,products!$C$1:C284,,0)</f>
        <v>L</v>
      </c>
      <c r="N237" cm="1">
        <f t="array" ref="N237">_xlfn.XLOOKUP(G237,products!$A$1:A284,products!$D$1:D284,,0)</f>
        <v>2.5</v>
      </c>
      <c r="O237" s="3" cm="1">
        <f t="array" ref="O237">_xlfn.XLOOKUP(G237,products!$A$1:A284,products!$E$1:E284,,0)</f>
        <v>36.454999999999998</v>
      </c>
      <c r="P237" s="3">
        <f xml:space="preserve"> Orders[[#This Row],[Unit Price]]*Orders[[#This Row],[Quantity]]</f>
        <v>182.27499999999998</v>
      </c>
      <c r="Q237" t="str">
        <f>_xlfn.XLOOKUP(orders!F237,customers!A236:A1236,customers!I236:I1236,,0)</f>
        <v>No</v>
      </c>
    </row>
    <row r="238" spans="1:17" x14ac:dyDescent="0.25">
      <c r="A238" s="2" t="s">
        <v>522</v>
      </c>
      <c r="B238" s="7">
        <v>43873</v>
      </c>
      <c r="C238" s="2">
        <f>MONTH(Orders[[#This Row],[Order Date]])</f>
        <v>2</v>
      </c>
      <c r="D238" s="2">
        <f>DAY(Orders[[#This Row],[Order Date]])</f>
        <v>12</v>
      </c>
      <c r="E238" s="2">
        <f>YEAR(Orders[[#This Row],[Order Date]])</f>
        <v>2020</v>
      </c>
      <c r="F238" s="2" t="s">
        <v>523</v>
      </c>
      <c r="G238" t="s">
        <v>144</v>
      </c>
      <c r="H238" s="2">
        <v>3</v>
      </c>
      <c r="I238" s="2" t="str" cm="1">
        <f t="array" ref="I238">_xlfn.XLOOKUP(F238,customers!$A$1:A1237,customers!$B$1:B1237,,0)</f>
        <v>Carlie Harce</v>
      </c>
      <c r="J238" s="2" t="str" cm="1">
        <f t="array" ref="J238">_xlfn.XLOOKUP(F238,customers!$A$1:A1237,customers!$C$1:C1237,,0)</f>
        <v>charce6k@cafepress.com</v>
      </c>
      <c r="K238" s="2" t="str" cm="1">
        <f t="array" ref="K238">_xlfn.XLOOKUP(F238,customers!$A$1:A1237,customers!$G$1:G1237,,0)</f>
        <v>Ireland</v>
      </c>
      <c r="L238" t="str" cm="1">
        <f t="array" ref="L238">_xlfn.XLOOKUP(G238,products!$A$1:A285,products!$B$1:B285,,0)</f>
        <v>Lib</v>
      </c>
      <c r="M238" t="str" cm="1">
        <f t="array" ref="M238">_xlfn.XLOOKUP(G238,products!$A$1:A285,products!$C$1:C285,,0)</f>
        <v>D</v>
      </c>
      <c r="N238" cm="1">
        <f t="array" ref="N238">_xlfn.XLOOKUP(G238,products!$A$1:A285,products!$D$1:D285,,0)</f>
        <v>2.5</v>
      </c>
      <c r="O238" s="3" cm="1">
        <f t="array" ref="O238">_xlfn.XLOOKUP(G238,products!$A$1:A285,products!$E$1:E285,,0)</f>
        <v>29.784999999999997</v>
      </c>
      <c r="P238" s="3">
        <f xml:space="preserve"> Orders[[#This Row],[Unit Price]]*Orders[[#This Row],[Quantity]]</f>
        <v>89.35499999999999</v>
      </c>
      <c r="Q238" t="str">
        <f>_xlfn.XLOOKUP(orders!F238,customers!A237:A1237,customers!I237:I1237,,0)</f>
        <v>No</v>
      </c>
    </row>
    <row r="239" spans="1:17" x14ac:dyDescent="0.25">
      <c r="A239" s="2" t="s">
        <v>524</v>
      </c>
      <c r="B239" s="7">
        <v>44563</v>
      </c>
      <c r="C239" s="2">
        <f>MONTH(Orders[[#This Row],[Order Date]])</f>
        <v>1</v>
      </c>
      <c r="D239" s="2">
        <f>DAY(Orders[[#This Row],[Order Date]])</f>
        <v>2</v>
      </c>
      <c r="E239" s="2">
        <f>YEAR(Orders[[#This Row],[Order Date]])</f>
        <v>2022</v>
      </c>
      <c r="F239" s="2" t="s">
        <v>525</v>
      </c>
      <c r="G239" t="s">
        <v>217</v>
      </c>
      <c r="H239" s="2">
        <v>1</v>
      </c>
      <c r="I239" s="2" t="str" cm="1">
        <f t="array" ref="I239">_xlfn.XLOOKUP(F239,customers!$A$1:A1238,customers!$B$1:B1238,,0)</f>
        <v>Craggy Bril</v>
      </c>
      <c r="J239" s="2" cm="1">
        <f t="array" ref="J239">_xlfn.XLOOKUP(F239,customers!$A$1:A1238,customers!$C$1:C1238,,0)</f>
        <v>0</v>
      </c>
      <c r="K239" s="2" t="str" cm="1">
        <f t="array" ref="K239">_xlfn.XLOOKUP(F239,customers!$A$1:A1238,customers!$G$1:G1238,,0)</f>
        <v>United States</v>
      </c>
      <c r="L239" t="str" cm="1">
        <f t="array" ref="L239">_xlfn.XLOOKUP(G239,products!$A$1:A286,products!$B$1:B286,,0)</f>
        <v>Rob</v>
      </c>
      <c r="M239" t="str" cm="1">
        <f t="array" ref="M239">_xlfn.XLOOKUP(G239,products!$A$1:A286,products!$C$1:C286,,0)</f>
        <v>L</v>
      </c>
      <c r="N239" cm="1">
        <f t="array" ref="N239">_xlfn.XLOOKUP(G239,products!$A$1:A286,products!$D$1:D286,,0)</f>
        <v>0.2</v>
      </c>
      <c r="O239" s="3" cm="1">
        <f t="array" ref="O239">_xlfn.XLOOKUP(G239,products!$A$1:A286,products!$E$1:E286,,0)</f>
        <v>3.5849999999999995</v>
      </c>
      <c r="P239" s="3">
        <f xml:space="preserve"> Orders[[#This Row],[Unit Price]]*Orders[[#This Row],[Quantity]]</f>
        <v>3.5849999999999995</v>
      </c>
      <c r="Q239" t="str">
        <f>_xlfn.XLOOKUP(orders!F239,customers!A238:A1238,customers!I238:I1238,,0)</f>
        <v>Yes</v>
      </c>
    </row>
    <row r="240" spans="1:17" x14ac:dyDescent="0.25">
      <c r="A240" s="2" t="s">
        <v>526</v>
      </c>
      <c r="B240" s="7">
        <v>44172</v>
      </c>
      <c r="C240" s="2">
        <f>MONTH(Orders[[#This Row],[Order Date]])</f>
        <v>12</v>
      </c>
      <c r="D240" s="2">
        <f>DAY(Orders[[#This Row],[Order Date]])</f>
        <v>7</v>
      </c>
      <c r="E240" s="2">
        <f>YEAR(Orders[[#This Row],[Order Date]])</f>
        <v>2020</v>
      </c>
      <c r="F240" s="2" t="s">
        <v>527</v>
      </c>
      <c r="G240" t="s">
        <v>76</v>
      </c>
      <c r="H240" s="2">
        <v>2</v>
      </c>
      <c r="I240" s="2" t="str" cm="1">
        <f t="array" ref="I240">_xlfn.XLOOKUP(F240,customers!$A$1:A1239,customers!$B$1:B1239,,0)</f>
        <v>Friederike Drysdale</v>
      </c>
      <c r="J240" s="2" t="str" cm="1">
        <f t="array" ref="J240">_xlfn.XLOOKUP(F240,customers!$A$1:A1239,customers!$C$1:C1239,,0)</f>
        <v>fdrysdale6m@symantec.com</v>
      </c>
      <c r="K240" s="2" t="str" cm="1">
        <f t="array" ref="K240">_xlfn.XLOOKUP(F240,customers!$A$1:A1239,customers!$G$1:G1239,,0)</f>
        <v>United States</v>
      </c>
      <c r="L240" t="str" cm="1">
        <f t="array" ref="L240">_xlfn.XLOOKUP(G240,products!$A$1:A287,products!$B$1:B287,,0)</f>
        <v>Rob</v>
      </c>
      <c r="M240" t="str" cm="1">
        <f t="array" ref="M240">_xlfn.XLOOKUP(G240,products!$A$1:A287,products!$C$1:C287,,0)</f>
        <v>M</v>
      </c>
      <c r="N240" cm="1">
        <f t="array" ref="N240">_xlfn.XLOOKUP(G240,products!$A$1:A287,products!$D$1:D287,,0)</f>
        <v>2.5</v>
      </c>
      <c r="O240" s="3" cm="1">
        <f t="array" ref="O240">_xlfn.XLOOKUP(G240,products!$A$1:A287,products!$E$1:E287,,0)</f>
        <v>22.884999999999998</v>
      </c>
      <c r="P240" s="3">
        <f xml:space="preserve"> Orders[[#This Row],[Unit Price]]*Orders[[#This Row],[Quantity]]</f>
        <v>45.769999999999996</v>
      </c>
      <c r="Q240" t="str">
        <f>_xlfn.XLOOKUP(orders!F240,customers!A239:A1239,customers!I239:I1239,,0)</f>
        <v>Yes</v>
      </c>
    </row>
    <row r="241" spans="1:17" x14ac:dyDescent="0.25">
      <c r="A241" s="2" t="s">
        <v>528</v>
      </c>
      <c r="B241" s="7">
        <v>43881</v>
      </c>
      <c r="C241" s="2">
        <f>MONTH(Orders[[#This Row],[Order Date]])</f>
        <v>2</v>
      </c>
      <c r="D241" s="2">
        <f>DAY(Orders[[#This Row],[Order Date]])</f>
        <v>20</v>
      </c>
      <c r="E241" s="2">
        <f>YEAR(Orders[[#This Row],[Order Date]])</f>
        <v>2020</v>
      </c>
      <c r="F241" s="2" t="s">
        <v>529</v>
      </c>
      <c r="G241" t="s">
        <v>172</v>
      </c>
      <c r="H241" s="2">
        <v>4</v>
      </c>
      <c r="I241" s="2" t="str" cm="1">
        <f t="array" ref="I241">_xlfn.XLOOKUP(F241,customers!$A$1:A1240,customers!$B$1:B1240,,0)</f>
        <v>Devon Magowan</v>
      </c>
      <c r="J241" s="2" t="str" cm="1">
        <f t="array" ref="J241">_xlfn.XLOOKUP(F241,customers!$A$1:A1240,customers!$C$1:C1240,,0)</f>
        <v>dmagowan6n@fc2.com</v>
      </c>
      <c r="K241" s="2" t="str" cm="1">
        <f t="array" ref="K241">_xlfn.XLOOKUP(F241,customers!$A$1:A1240,customers!$G$1:G1240,,0)</f>
        <v>United States</v>
      </c>
      <c r="L241" t="str" cm="1">
        <f t="array" ref="L241">_xlfn.XLOOKUP(G241,products!$A$1:A288,products!$B$1:B288,,0)</f>
        <v>Exc</v>
      </c>
      <c r="M241" t="str" cm="1">
        <f t="array" ref="M241">_xlfn.XLOOKUP(G241,products!$A$1:A288,products!$C$1:C288,,0)</f>
        <v>L</v>
      </c>
      <c r="N241" cm="1">
        <f t="array" ref="N241">_xlfn.XLOOKUP(G241,products!$A$1:A288,products!$D$1:D288,,0)</f>
        <v>1</v>
      </c>
      <c r="O241" s="3" cm="1">
        <f t="array" ref="O241">_xlfn.XLOOKUP(G241,products!$A$1:A288,products!$E$1:E288,,0)</f>
        <v>14.85</v>
      </c>
      <c r="P241" s="3">
        <f xml:space="preserve"> Orders[[#This Row],[Unit Price]]*Orders[[#This Row],[Quantity]]</f>
        <v>59.4</v>
      </c>
      <c r="Q241" t="str">
        <f>_xlfn.XLOOKUP(orders!F241,customers!A240:A1240,customers!I240:I1240,,0)</f>
        <v>No</v>
      </c>
    </row>
    <row r="242" spans="1:17" x14ac:dyDescent="0.25">
      <c r="A242" s="2" t="s">
        <v>530</v>
      </c>
      <c r="B242" s="7">
        <v>43993</v>
      </c>
      <c r="C242" s="2">
        <f>MONTH(Orders[[#This Row],[Order Date]])</f>
        <v>6</v>
      </c>
      <c r="D242" s="2">
        <f>DAY(Orders[[#This Row],[Order Date]])</f>
        <v>11</v>
      </c>
      <c r="E242" s="2">
        <f>YEAR(Orders[[#This Row],[Order Date]])</f>
        <v>2020</v>
      </c>
      <c r="F242" s="2" t="s">
        <v>531</v>
      </c>
      <c r="G242" t="s">
        <v>206</v>
      </c>
      <c r="H242" s="2">
        <v>6</v>
      </c>
      <c r="I242" s="2" t="str" cm="1">
        <f t="array" ref="I242">_xlfn.XLOOKUP(F242,customers!$A$1:A1241,customers!$B$1:B1241,,0)</f>
        <v>Codi Littrell</v>
      </c>
      <c r="J242" s="2" cm="1">
        <f t="array" ref="J242">_xlfn.XLOOKUP(F242,customers!$A$1:A1241,customers!$C$1:C1241,,0)</f>
        <v>0</v>
      </c>
      <c r="K242" s="2" t="str" cm="1">
        <f t="array" ref="K242">_xlfn.XLOOKUP(F242,customers!$A$1:A1241,customers!$G$1:G1241,,0)</f>
        <v>United States</v>
      </c>
      <c r="L242" t="str" cm="1">
        <f t="array" ref="L242">_xlfn.XLOOKUP(G242,products!$A$1:A289,products!$B$1:B289,,0)</f>
        <v>Ara</v>
      </c>
      <c r="M242" t="str" cm="1">
        <f t="array" ref="M242">_xlfn.XLOOKUP(G242,products!$A$1:A289,products!$C$1:C289,,0)</f>
        <v>M</v>
      </c>
      <c r="N242" cm="1">
        <f t="array" ref="N242">_xlfn.XLOOKUP(G242,products!$A$1:A289,products!$D$1:D289,,0)</f>
        <v>2.5</v>
      </c>
      <c r="O242" s="3" cm="1">
        <f t="array" ref="O242">_xlfn.XLOOKUP(G242,products!$A$1:A289,products!$E$1:E289,,0)</f>
        <v>25.874999999999996</v>
      </c>
      <c r="P242" s="3">
        <f xml:space="preserve"> Orders[[#This Row],[Unit Price]]*Orders[[#This Row],[Quantity]]</f>
        <v>155.24999999999997</v>
      </c>
      <c r="Q242" t="str">
        <f>_xlfn.XLOOKUP(orders!F242,customers!A241:A1241,customers!I241:I1241,,0)</f>
        <v>Yes</v>
      </c>
    </row>
    <row r="243" spans="1:17" x14ac:dyDescent="0.25">
      <c r="A243" s="2" t="s">
        <v>532</v>
      </c>
      <c r="B243" s="7">
        <v>44082</v>
      </c>
      <c r="C243" s="2">
        <f>MONTH(Orders[[#This Row],[Order Date]])</f>
        <v>9</v>
      </c>
      <c r="D243" s="2">
        <f>DAY(Orders[[#This Row],[Order Date]])</f>
        <v>8</v>
      </c>
      <c r="E243" s="2">
        <f>YEAR(Orders[[#This Row],[Order Date]])</f>
        <v>2020</v>
      </c>
      <c r="F243" s="2" t="s">
        <v>533</v>
      </c>
      <c r="G243" t="s">
        <v>76</v>
      </c>
      <c r="H243" s="2">
        <v>2</v>
      </c>
      <c r="I243" s="2" t="str" cm="1">
        <f t="array" ref="I243">_xlfn.XLOOKUP(F243,customers!$A$1:A1242,customers!$B$1:B1242,,0)</f>
        <v>Christel Speak</v>
      </c>
      <c r="J243" s="2" cm="1">
        <f t="array" ref="J243">_xlfn.XLOOKUP(F243,customers!$A$1:A1242,customers!$C$1:C1242,,0)</f>
        <v>0</v>
      </c>
      <c r="K243" s="2" t="str" cm="1">
        <f t="array" ref="K243">_xlfn.XLOOKUP(F243,customers!$A$1:A1242,customers!$G$1:G1242,,0)</f>
        <v>United States</v>
      </c>
      <c r="L243" t="str" cm="1">
        <f t="array" ref="L243">_xlfn.XLOOKUP(G243,products!$A$1:A290,products!$B$1:B290,,0)</f>
        <v>Rob</v>
      </c>
      <c r="M243" t="str" cm="1">
        <f t="array" ref="M243">_xlfn.XLOOKUP(G243,products!$A$1:A290,products!$C$1:C290,,0)</f>
        <v>M</v>
      </c>
      <c r="N243" cm="1">
        <f t="array" ref="N243">_xlfn.XLOOKUP(G243,products!$A$1:A290,products!$D$1:D290,,0)</f>
        <v>2.5</v>
      </c>
      <c r="O243" s="3" cm="1">
        <f t="array" ref="O243">_xlfn.XLOOKUP(G243,products!$A$1:A290,products!$E$1:E290,,0)</f>
        <v>22.884999999999998</v>
      </c>
      <c r="P243" s="3">
        <f xml:space="preserve"> Orders[[#This Row],[Unit Price]]*Orders[[#This Row],[Quantity]]</f>
        <v>45.769999999999996</v>
      </c>
      <c r="Q243" t="str">
        <f>_xlfn.XLOOKUP(orders!F243,customers!A242:A1242,customers!I242:I1242,,0)</f>
        <v>No</v>
      </c>
    </row>
    <row r="244" spans="1:17" x14ac:dyDescent="0.25">
      <c r="A244" s="2" t="s">
        <v>534</v>
      </c>
      <c r="B244" s="7">
        <v>43918</v>
      </c>
      <c r="C244" s="2">
        <f>MONTH(Orders[[#This Row],[Order Date]])</f>
        <v>3</v>
      </c>
      <c r="D244" s="2">
        <f>DAY(Orders[[#This Row],[Order Date]])</f>
        <v>28</v>
      </c>
      <c r="E244" s="2">
        <f>YEAR(Orders[[#This Row],[Order Date]])</f>
        <v>2020</v>
      </c>
      <c r="F244" s="2" t="s">
        <v>535</v>
      </c>
      <c r="G244" t="s">
        <v>280</v>
      </c>
      <c r="H244" s="2">
        <v>3</v>
      </c>
      <c r="I244" s="2" t="str" cm="1">
        <f t="array" ref="I244">_xlfn.XLOOKUP(F244,customers!$A$1:A1243,customers!$B$1:B1243,,0)</f>
        <v>Sibella Rushbrooke</v>
      </c>
      <c r="J244" s="2" t="str" cm="1">
        <f t="array" ref="J244">_xlfn.XLOOKUP(F244,customers!$A$1:A1243,customers!$C$1:C1243,,0)</f>
        <v>srushbrooke6q@youku.com</v>
      </c>
      <c r="K244" s="2" t="str" cm="1">
        <f t="array" ref="K244">_xlfn.XLOOKUP(F244,customers!$A$1:A1243,customers!$G$1:G1243,,0)</f>
        <v>United States</v>
      </c>
      <c r="L244" t="str" cm="1">
        <f t="array" ref="L244">_xlfn.XLOOKUP(G244,products!$A$1:A291,products!$B$1:B291,,0)</f>
        <v>Exc</v>
      </c>
      <c r="M244" t="str" cm="1">
        <f t="array" ref="M244">_xlfn.XLOOKUP(G244,products!$A$1:A291,products!$C$1:C291,,0)</f>
        <v>D</v>
      </c>
      <c r="N244" cm="1">
        <f t="array" ref="N244">_xlfn.XLOOKUP(G244,products!$A$1:A291,products!$D$1:D291,,0)</f>
        <v>1</v>
      </c>
      <c r="O244" s="3" cm="1">
        <f t="array" ref="O244">_xlfn.XLOOKUP(G244,products!$A$1:A291,products!$E$1:E291,,0)</f>
        <v>12.15</v>
      </c>
      <c r="P244" s="3">
        <f xml:space="preserve"> Orders[[#This Row],[Unit Price]]*Orders[[#This Row],[Quantity]]</f>
        <v>36.450000000000003</v>
      </c>
      <c r="Q244" t="str">
        <f>_xlfn.XLOOKUP(orders!F244,customers!A243:A1243,customers!I243:I1243,,0)</f>
        <v>Yes</v>
      </c>
    </row>
    <row r="245" spans="1:17" x14ac:dyDescent="0.25">
      <c r="A245" s="2" t="s">
        <v>536</v>
      </c>
      <c r="B245" s="7">
        <v>44114</v>
      </c>
      <c r="C245" s="2">
        <f>MONTH(Orders[[#This Row],[Order Date]])</f>
        <v>10</v>
      </c>
      <c r="D245" s="2">
        <f>DAY(Orders[[#This Row],[Order Date]])</f>
        <v>10</v>
      </c>
      <c r="E245" s="2">
        <f>YEAR(Orders[[#This Row],[Order Date]])</f>
        <v>2020</v>
      </c>
      <c r="F245" s="2" t="s">
        <v>537</v>
      </c>
      <c r="G245" t="s">
        <v>51</v>
      </c>
      <c r="H245" s="2">
        <v>4</v>
      </c>
      <c r="I245" s="2" t="str" cm="1">
        <f t="array" ref="I245">_xlfn.XLOOKUP(F245,customers!$A$1:A1244,customers!$B$1:B1244,,0)</f>
        <v>Tammie Drynan</v>
      </c>
      <c r="J245" s="2" t="str" cm="1">
        <f t="array" ref="J245">_xlfn.XLOOKUP(F245,customers!$A$1:A1244,customers!$C$1:C1244,,0)</f>
        <v>tdrynan6r@deviantart.com</v>
      </c>
      <c r="K245" s="2" t="str" cm="1">
        <f t="array" ref="K245">_xlfn.XLOOKUP(F245,customers!$A$1:A1244,customers!$G$1:G1244,,0)</f>
        <v>United States</v>
      </c>
      <c r="L245" t="str" cm="1">
        <f t="array" ref="L245">_xlfn.XLOOKUP(G245,products!$A$1:A292,products!$B$1:B292,,0)</f>
        <v>Exc</v>
      </c>
      <c r="M245" t="str" cm="1">
        <f t="array" ref="M245">_xlfn.XLOOKUP(G245,products!$A$1:A292,products!$C$1:C292,,0)</f>
        <v>D</v>
      </c>
      <c r="N245" cm="1">
        <f t="array" ref="N245">_xlfn.XLOOKUP(G245,products!$A$1:A292,products!$D$1:D292,,0)</f>
        <v>0.5</v>
      </c>
      <c r="O245" s="3" cm="1">
        <f t="array" ref="O245">_xlfn.XLOOKUP(G245,products!$A$1:A292,products!$E$1:E292,,0)</f>
        <v>7.29</v>
      </c>
      <c r="P245" s="3">
        <f xml:space="preserve"> Orders[[#This Row],[Unit Price]]*Orders[[#This Row],[Quantity]]</f>
        <v>29.16</v>
      </c>
      <c r="Q245" t="str">
        <f>_xlfn.XLOOKUP(orders!F245,customers!A244:A1244,customers!I244:I1244,,0)</f>
        <v>Yes</v>
      </c>
    </row>
    <row r="246" spans="1:17" x14ac:dyDescent="0.25">
      <c r="A246" s="2" t="s">
        <v>538</v>
      </c>
      <c r="B246" s="7">
        <v>44702</v>
      </c>
      <c r="C246" s="2">
        <f>MONTH(Orders[[#This Row],[Order Date]])</f>
        <v>5</v>
      </c>
      <c r="D246" s="2">
        <f>DAY(Orders[[#This Row],[Order Date]])</f>
        <v>21</v>
      </c>
      <c r="E246" s="2">
        <f>YEAR(Orders[[#This Row],[Order Date]])</f>
        <v>2022</v>
      </c>
      <c r="F246" s="2" t="s">
        <v>539</v>
      </c>
      <c r="G246" t="s">
        <v>232</v>
      </c>
      <c r="H246" s="2">
        <v>4</v>
      </c>
      <c r="I246" s="2" t="str" cm="1">
        <f t="array" ref="I246">_xlfn.XLOOKUP(F246,customers!$A$1:A1245,customers!$B$1:B1245,,0)</f>
        <v>Effie Yurkov</v>
      </c>
      <c r="J246" s="2" t="str" cm="1">
        <f t="array" ref="J246">_xlfn.XLOOKUP(F246,customers!$A$1:A1245,customers!$C$1:C1245,,0)</f>
        <v>eyurkov6s@hud.gov</v>
      </c>
      <c r="K246" s="2" t="str" cm="1">
        <f t="array" ref="K246">_xlfn.XLOOKUP(F246,customers!$A$1:A1245,customers!$G$1:G1245,,0)</f>
        <v>United States</v>
      </c>
      <c r="L246" t="str" cm="1">
        <f t="array" ref="L246">_xlfn.XLOOKUP(G246,products!$A$1:A293,products!$B$1:B293,,0)</f>
        <v>Lib</v>
      </c>
      <c r="M246" t="str" cm="1">
        <f t="array" ref="M246">_xlfn.XLOOKUP(G246,products!$A$1:A293,products!$C$1:C293,,0)</f>
        <v>M</v>
      </c>
      <c r="N246" cm="1">
        <f t="array" ref="N246">_xlfn.XLOOKUP(G246,products!$A$1:A293,products!$D$1:D293,,0)</f>
        <v>2.5</v>
      </c>
      <c r="O246" s="3" cm="1">
        <f t="array" ref="O246">_xlfn.XLOOKUP(G246,products!$A$1:A293,products!$E$1:E293,,0)</f>
        <v>33.464999999999996</v>
      </c>
      <c r="P246" s="3">
        <f xml:space="preserve"> Orders[[#This Row],[Unit Price]]*Orders[[#This Row],[Quantity]]</f>
        <v>133.85999999999999</v>
      </c>
      <c r="Q246" t="str">
        <f>_xlfn.XLOOKUP(orders!F246,customers!A245:A1245,customers!I245:I1245,,0)</f>
        <v>No</v>
      </c>
    </row>
    <row r="247" spans="1:17" x14ac:dyDescent="0.25">
      <c r="A247" s="2" t="s">
        <v>540</v>
      </c>
      <c r="B247" s="7">
        <v>43951</v>
      </c>
      <c r="C247" s="2">
        <f>MONTH(Orders[[#This Row],[Order Date]])</f>
        <v>4</v>
      </c>
      <c r="D247" s="2">
        <f>DAY(Orders[[#This Row],[Order Date]])</f>
        <v>30</v>
      </c>
      <c r="E247" s="2">
        <f>YEAR(Orders[[#This Row],[Order Date]])</f>
        <v>2020</v>
      </c>
      <c r="F247" s="2" t="s">
        <v>541</v>
      </c>
      <c r="G247" t="s">
        <v>54</v>
      </c>
      <c r="H247" s="2">
        <v>5</v>
      </c>
      <c r="I247" s="2" t="str" cm="1">
        <f t="array" ref="I247">_xlfn.XLOOKUP(F247,customers!$A$1:A1246,customers!$B$1:B1246,,0)</f>
        <v>Lexie Mallan</v>
      </c>
      <c r="J247" s="2" t="str" cm="1">
        <f t="array" ref="J247">_xlfn.XLOOKUP(F247,customers!$A$1:A1246,customers!$C$1:C1246,,0)</f>
        <v>lmallan6t@state.gov</v>
      </c>
      <c r="K247" s="2" t="str" cm="1">
        <f t="array" ref="K247">_xlfn.XLOOKUP(F247,customers!$A$1:A1246,customers!$G$1:G1246,,0)</f>
        <v>United States</v>
      </c>
      <c r="L247" t="str" cm="1">
        <f t="array" ref="L247">_xlfn.XLOOKUP(G247,products!$A$1:A294,products!$B$1:B294,,0)</f>
        <v>Lib</v>
      </c>
      <c r="M247" t="str" cm="1">
        <f t="array" ref="M247">_xlfn.XLOOKUP(G247,products!$A$1:A294,products!$C$1:C294,,0)</f>
        <v>L</v>
      </c>
      <c r="N247" cm="1">
        <f t="array" ref="N247">_xlfn.XLOOKUP(G247,products!$A$1:A294,products!$D$1:D294,,0)</f>
        <v>0.2</v>
      </c>
      <c r="O247" s="3" cm="1">
        <f t="array" ref="O247">_xlfn.XLOOKUP(G247,products!$A$1:A294,products!$E$1:E294,,0)</f>
        <v>4.7549999999999999</v>
      </c>
      <c r="P247" s="3">
        <f xml:space="preserve"> Orders[[#This Row],[Unit Price]]*Orders[[#This Row],[Quantity]]</f>
        <v>23.774999999999999</v>
      </c>
      <c r="Q247" t="str">
        <f>_xlfn.XLOOKUP(orders!F247,customers!A246:A1246,customers!I246:I1246,,0)</f>
        <v>Yes</v>
      </c>
    </row>
    <row r="248" spans="1:17" x14ac:dyDescent="0.25">
      <c r="A248" s="2" t="s">
        <v>542</v>
      </c>
      <c r="B248" s="7">
        <v>44542</v>
      </c>
      <c r="C248" s="2">
        <f>MONTH(Orders[[#This Row],[Order Date]])</f>
        <v>12</v>
      </c>
      <c r="D248" s="2">
        <f>DAY(Orders[[#This Row],[Order Date]])</f>
        <v>12</v>
      </c>
      <c r="E248" s="2">
        <f>YEAR(Orders[[#This Row],[Order Date]])</f>
        <v>2021</v>
      </c>
      <c r="F248" s="2" t="s">
        <v>543</v>
      </c>
      <c r="G248" t="s">
        <v>48</v>
      </c>
      <c r="H248" s="2">
        <v>3</v>
      </c>
      <c r="I248" s="2" t="str" cm="1">
        <f t="array" ref="I248">_xlfn.XLOOKUP(F248,customers!$A$1:A1247,customers!$B$1:B1247,,0)</f>
        <v>Georgena Bentjens</v>
      </c>
      <c r="J248" s="2" t="str" cm="1">
        <f t="array" ref="J248">_xlfn.XLOOKUP(F248,customers!$A$1:A1247,customers!$C$1:C1247,,0)</f>
        <v>gbentjens6u@netlog.com</v>
      </c>
      <c r="K248" s="2" t="str" cm="1">
        <f t="array" ref="K248">_xlfn.XLOOKUP(F248,customers!$A$1:A1247,customers!$G$1:G1247,,0)</f>
        <v>United Kingdom</v>
      </c>
      <c r="L248" t="str" cm="1">
        <f t="array" ref="L248">_xlfn.XLOOKUP(G248,products!$A$1:A295,products!$B$1:B295,,0)</f>
        <v>Lib</v>
      </c>
      <c r="M248" t="str" cm="1">
        <f t="array" ref="M248">_xlfn.XLOOKUP(G248,products!$A$1:A295,products!$C$1:C295,,0)</f>
        <v>D</v>
      </c>
      <c r="N248" cm="1">
        <f t="array" ref="N248">_xlfn.XLOOKUP(G248,products!$A$1:A295,products!$D$1:D295,,0)</f>
        <v>1</v>
      </c>
      <c r="O248" s="3" cm="1">
        <f t="array" ref="O248">_xlfn.XLOOKUP(G248,products!$A$1:A295,products!$E$1:E295,,0)</f>
        <v>12.95</v>
      </c>
      <c r="P248" s="3">
        <f xml:space="preserve"> Orders[[#This Row],[Unit Price]]*Orders[[#This Row],[Quantity]]</f>
        <v>38.849999999999994</v>
      </c>
      <c r="Q248" t="str">
        <f>_xlfn.XLOOKUP(orders!F248,customers!A247:A1247,customers!I247:I1247,,0)</f>
        <v>No</v>
      </c>
    </row>
    <row r="249" spans="1:17" x14ac:dyDescent="0.25">
      <c r="A249" s="2" t="s">
        <v>544</v>
      </c>
      <c r="B249" s="7">
        <v>44131</v>
      </c>
      <c r="C249" s="2">
        <f>MONTH(Orders[[#This Row],[Order Date]])</f>
        <v>10</v>
      </c>
      <c r="D249" s="2">
        <f>DAY(Orders[[#This Row],[Order Date]])</f>
        <v>27</v>
      </c>
      <c r="E249" s="2">
        <f>YEAR(Orders[[#This Row],[Order Date]])</f>
        <v>2020</v>
      </c>
      <c r="F249" s="2" t="s">
        <v>545</v>
      </c>
      <c r="G249" t="s">
        <v>217</v>
      </c>
      <c r="H249" s="2">
        <v>6</v>
      </c>
      <c r="I249" s="2" t="str" cm="1">
        <f t="array" ref="I249">_xlfn.XLOOKUP(F249,customers!$A$1:A1248,customers!$B$1:B1248,,0)</f>
        <v>Delmar Beasant</v>
      </c>
      <c r="J249" s="2" cm="1">
        <f t="array" ref="J249">_xlfn.XLOOKUP(F249,customers!$A$1:A1248,customers!$C$1:C1248,,0)</f>
        <v>0</v>
      </c>
      <c r="K249" s="2" t="str" cm="1">
        <f t="array" ref="K249">_xlfn.XLOOKUP(F249,customers!$A$1:A1248,customers!$G$1:G1248,,0)</f>
        <v>Ireland</v>
      </c>
      <c r="L249" t="str" cm="1">
        <f t="array" ref="L249">_xlfn.XLOOKUP(G249,products!$A$1:A296,products!$B$1:B296,,0)</f>
        <v>Rob</v>
      </c>
      <c r="M249" t="str" cm="1">
        <f t="array" ref="M249">_xlfn.XLOOKUP(G249,products!$A$1:A296,products!$C$1:C296,,0)</f>
        <v>L</v>
      </c>
      <c r="N249" cm="1">
        <f t="array" ref="N249">_xlfn.XLOOKUP(G249,products!$A$1:A296,products!$D$1:D296,,0)</f>
        <v>0.2</v>
      </c>
      <c r="O249" s="3" cm="1">
        <f t="array" ref="O249">_xlfn.XLOOKUP(G249,products!$A$1:A296,products!$E$1:E296,,0)</f>
        <v>3.5849999999999995</v>
      </c>
      <c r="P249" s="3">
        <f xml:space="preserve"> Orders[[#This Row],[Unit Price]]*Orders[[#This Row],[Quantity]]</f>
        <v>21.509999999999998</v>
      </c>
      <c r="Q249" t="str">
        <f>_xlfn.XLOOKUP(orders!F249,customers!A248:A1248,customers!I248:I1248,,0)</f>
        <v>Yes</v>
      </c>
    </row>
    <row r="250" spans="1:17" x14ac:dyDescent="0.25">
      <c r="A250" s="2" t="s">
        <v>546</v>
      </c>
      <c r="B250" s="7">
        <v>44019</v>
      </c>
      <c r="C250" s="2">
        <f>MONTH(Orders[[#This Row],[Order Date]])</f>
        <v>7</v>
      </c>
      <c r="D250" s="2">
        <f>DAY(Orders[[#This Row],[Order Date]])</f>
        <v>7</v>
      </c>
      <c r="E250" s="2">
        <f>YEAR(Orders[[#This Row],[Order Date]])</f>
        <v>2020</v>
      </c>
      <c r="F250" s="2" t="s">
        <v>547</v>
      </c>
      <c r="G250" t="s">
        <v>62</v>
      </c>
      <c r="H250" s="2">
        <v>1</v>
      </c>
      <c r="I250" s="2" t="str" cm="1">
        <f t="array" ref="I250">_xlfn.XLOOKUP(F250,customers!$A$1:A1249,customers!$B$1:B1249,,0)</f>
        <v>Lyn Entwistle</v>
      </c>
      <c r="J250" s="2" t="str" cm="1">
        <f t="array" ref="J250">_xlfn.XLOOKUP(F250,customers!$A$1:A1249,customers!$C$1:C1249,,0)</f>
        <v>lentwistle6w@omniture.com</v>
      </c>
      <c r="K250" s="2" t="str" cm="1">
        <f t="array" ref="K250">_xlfn.XLOOKUP(F250,customers!$A$1:A1249,customers!$G$1:G1249,,0)</f>
        <v>United States</v>
      </c>
      <c r="L250" t="str" cm="1">
        <f t="array" ref="L250">_xlfn.XLOOKUP(G250,products!$A$1:A297,products!$B$1:B297,,0)</f>
        <v>Ara</v>
      </c>
      <c r="M250" t="str" cm="1">
        <f t="array" ref="M250">_xlfn.XLOOKUP(G250,products!$A$1:A297,products!$C$1:C297,,0)</f>
        <v>D</v>
      </c>
      <c r="N250" cm="1">
        <f t="array" ref="N250">_xlfn.XLOOKUP(G250,products!$A$1:A297,products!$D$1:D297,,0)</f>
        <v>1</v>
      </c>
      <c r="O250" s="3" cm="1">
        <f t="array" ref="O250">_xlfn.XLOOKUP(G250,products!$A$1:A297,products!$E$1:E297,,0)</f>
        <v>9.9499999999999993</v>
      </c>
      <c r="P250" s="3">
        <f xml:space="preserve"> Orders[[#This Row],[Unit Price]]*Orders[[#This Row],[Quantity]]</f>
        <v>9.9499999999999993</v>
      </c>
      <c r="Q250" t="str">
        <f>_xlfn.XLOOKUP(orders!F250,customers!A249:A1249,customers!I249:I1249,,0)</f>
        <v>Yes</v>
      </c>
    </row>
    <row r="251" spans="1:17" x14ac:dyDescent="0.25">
      <c r="A251" s="2" t="s">
        <v>548</v>
      </c>
      <c r="B251" s="7">
        <v>43861</v>
      </c>
      <c r="C251" s="2">
        <f>MONTH(Orders[[#This Row],[Order Date]])</f>
        <v>1</v>
      </c>
      <c r="D251" s="2">
        <f>DAY(Orders[[#This Row],[Order Date]])</f>
        <v>31</v>
      </c>
      <c r="E251" s="2">
        <f>YEAR(Orders[[#This Row],[Order Date]])</f>
        <v>2020</v>
      </c>
      <c r="F251" s="2" t="s">
        <v>549</v>
      </c>
      <c r="G251" t="s">
        <v>167</v>
      </c>
      <c r="H251" s="2">
        <v>1</v>
      </c>
      <c r="I251" s="2" t="str" cm="1">
        <f t="array" ref="I251">_xlfn.XLOOKUP(F251,customers!$A$1:A1250,customers!$B$1:B1250,,0)</f>
        <v>Zacharias Kiffe</v>
      </c>
      <c r="J251" s="2" t="str" cm="1">
        <f t="array" ref="J251">_xlfn.XLOOKUP(F251,customers!$A$1:A1250,customers!$C$1:C1250,,0)</f>
        <v>zkiffe74@cyberchimps.com</v>
      </c>
      <c r="K251" s="2" t="str" cm="1">
        <f t="array" ref="K251">_xlfn.XLOOKUP(F251,customers!$A$1:A1250,customers!$G$1:G1250,,0)</f>
        <v>United States</v>
      </c>
      <c r="L251" t="str" cm="1">
        <f t="array" ref="L251">_xlfn.XLOOKUP(G251,products!$A$1:A298,products!$B$1:B298,,0)</f>
        <v>Lib</v>
      </c>
      <c r="M251" t="str" cm="1">
        <f t="array" ref="M251">_xlfn.XLOOKUP(G251,products!$A$1:A298,products!$C$1:C298,,0)</f>
        <v>L</v>
      </c>
      <c r="N251" cm="1">
        <f t="array" ref="N251">_xlfn.XLOOKUP(G251,products!$A$1:A298,products!$D$1:D298,,0)</f>
        <v>1</v>
      </c>
      <c r="O251" s="3" cm="1">
        <f t="array" ref="O251">_xlfn.XLOOKUP(G251,products!$A$1:A298,products!$E$1:E298,,0)</f>
        <v>15.85</v>
      </c>
      <c r="P251" s="3">
        <f xml:space="preserve"> Orders[[#This Row],[Unit Price]]*Orders[[#This Row],[Quantity]]</f>
        <v>15.85</v>
      </c>
      <c r="Q251" t="str">
        <f>_xlfn.XLOOKUP(orders!F251,customers!A250:A1250,customers!I250:I1250,,0)</f>
        <v>Yes</v>
      </c>
    </row>
    <row r="252" spans="1:17" x14ac:dyDescent="0.25">
      <c r="A252" s="2" t="s">
        <v>550</v>
      </c>
      <c r="B252" s="7">
        <v>43879</v>
      </c>
      <c r="C252" s="2">
        <f>MONTH(Orders[[#This Row],[Order Date]])</f>
        <v>2</v>
      </c>
      <c r="D252" s="2">
        <f>DAY(Orders[[#This Row],[Order Date]])</f>
        <v>18</v>
      </c>
      <c r="E252" s="2">
        <f>YEAR(Orders[[#This Row],[Order Date]])</f>
        <v>2020</v>
      </c>
      <c r="F252" s="2" t="s">
        <v>551</v>
      </c>
      <c r="G252" t="s">
        <v>197</v>
      </c>
      <c r="H252" s="2">
        <v>1</v>
      </c>
      <c r="I252" s="2" t="str" cm="1">
        <f t="array" ref="I252">_xlfn.XLOOKUP(F252,customers!$A$1:A1251,customers!$B$1:B1251,,0)</f>
        <v>Mercedes Acott</v>
      </c>
      <c r="J252" s="2" t="str" cm="1">
        <f t="array" ref="J252">_xlfn.XLOOKUP(F252,customers!$A$1:A1251,customers!$C$1:C1251,,0)</f>
        <v>macott6y@pagesperso-orange.fr</v>
      </c>
      <c r="K252" s="2" t="str" cm="1">
        <f t="array" ref="K252">_xlfn.XLOOKUP(F252,customers!$A$1:A1251,customers!$G$1:G1251,,0)</f>
        <v>United States</v>
      </c>
      <c r="L252" t="str" cm="1">
        <f t="array" ref="L252">_xlfn.XLOOKUP(G252,products!$A$1:A299,products!$B$1:B299,,0)</f>
        <v>Rob</v>
      </c>
      <c r="M252" t="str" cm="1">
        <f t="array" ref="M252">_xlfn.XLOOKUP(G252,products!$A$1:A299,products!$C$1:C299,,0)</f>
        <v>M</v>
      </c>
      <c r="N252" cm="1">
        <f t="array" ref="N252">_xlfn.XLOOKUP(G252,products!$A$1:A299,products!$D$1:D299,,0)</f>
        <v>0.2</v>
      </c>
      <c r="O252" s="3" cm="1">
        <f t="array" ref="O252">_xlfn.XLOOKUP(G252,products!$A$1:A299,products!$E$1:E299,,0)</f>
        <v>2.9849999999999999</v>
      </c>
      <c r="P252" s="3">
        <f xml:space="preserve"> Orders[[#This Row],[Unit Price]]*Orders[[#This Row],[Quantity]]</f>
        <v>2.9849999999999999</v>
      </c>
      <c r="Q252" t="str">
        <f>_xlfn.XLOOKUP(orders!F252,customers!A251:A1251,customers!I251:I1251,,0)</f>
        <v>Yes</v>
      </c>
    </row>
    <row r="253" spans="1:17" x14ac:dyDescent="0.25">
      <c r="A253" s="2" t="s">
        <v>552</v>
      </c>
      <c r="B253" s="7">
        <v>44360</v>
      </c>
      <c r="C253" s="2">
        <f>MONTH(Orders[[#This Row],[Order Date]])</f>
        <v>6</v>
      </c>
      <c r="D253" s="2">
        <f>DAY(Orders[[#This Row],[Order Date]])</f>
        <v>13</v>
      </c>
      <c r="E253" s="2">
        <f>YEAR(Orders[[#This Row],[Order Date]])</f>
        <v>2021</v>
      </c>
      <c r="F253" s="2" t="s">
        <v>553</v>
      </c>
      <c r="G253" t="s">
        <v>44</v>
      </c>
      <c r="H253" s="2">
        <v>5</v>
      </c>
      <c r="I253" s="2" t="str" cm="1">
        <f t="array" ref="I253">_xlfn.XLOOKUP(F253,customers!$A$1:A1252,customers!$B$1:B1252,,0)</f>
        <v>Connor Heaviside</v>
      </c>
      <c r="J253" s="2" t="str" cm="1">
        <f t="array" ref="J253">_xlfn.XLOOKUP(F253,customers!$A$1:A1252,customers!$C$1:C1252,,0)</f>
        <v>cheaviside6z@rediff.com</v>
      </c>
      <c r="K253" s="2" t="str" cm="1">
        <f t="array" ref="K253">_xlfn.XLOOKUP(F253,customers!$A$1:A1252,customers!$G$1:G1252,,0)</f>
        <v>United States</v>
      </c>
      <c r="L253" t="str" cm="1">
        <f t="array" ref="L253">_xlfn.XLOOKUP(G253,products!$A$1:A300,products!$B$1:B300,,0)</f>
        <v>Exc</v>
      </c>
      <c r="M253" t="str" cm="1">
        <f t="array" ref="M253">_xlfn.XLOOKUP(G253,products!$A$1:A300,products!$C$1:C300,,0)</f>
        <v>M</v>
      </c>
      <c r="N253" cm="1">
        <f t="array" ref="N253">_xlfn.XLOOKUP(G253,products!$A$1:A300,products!$D$1:D300,,0)</f>
        <v>1</v>
      </c>
      <c r="O253" s="3" cm="1">
        <f t="array" ref="O253">_xlfn.XLOOKUP(G253,products!$A$1:A300,products!$E$1:E300,,0)</f>
        <v>13.75</v>
      </c>
      <c r="P253" s="3">
        <f xml:space="preserve"> Orders[[#This Row],[Unit Price]]*Orders[[#This Row],[Quantity]]</f>
        <v>68.75</v>
      </c>
      <c r="Q253" t="str">
        <f>_xlfn.XLOOKUP(orders!F253,customers!A252:A1252,customers!I252:I1252,,0)</f>
        <v>Yes</v>
      </c>
    </row>
    <row r="254" spans="1:17" x14ac:dyDescent="0.25">
      <c r="A254" s="2" t="s">
        <v>554</v>
      </c>
      <c r="B254" s="7">
        <v>44779</v>
      </c>
      <c r="C254" s="2">
        <f>MONTH(Orders[[#This Row],[Order Date]])</f>
        <v>8</v>
      </c>
      <c r="D254" s="2">
        <f>DAY(Orders[[#This Row],[Order Date]])</f>
        <v>6</v>
      </c>
      <c r="E254" s="2">
        <f>YEAR(Orders[[#This Row],[Order Date]])</f>
        <v>2022</v>
      </c>
      <c r="F254" s="2" t="s">
        <v>555</v>
      </c>
      <c r="G254" t="s">
        <v>62</v>
      </c>
      <c r="H254" s="2">
        <v>3</v>
      </c>
      <c r="I254" s="2" t="str" cm="1">
        <f t="array" ref="I254">_xlfn.XLOOKUP(F254,customers!$A$1:A1253,customers!$B$1:B1253,,0)</f>
        <v>Devy Bulbrook</v>
      </c>
      <c r="J254" s="2" cm="1">
        <f t="array" ref="J254">_xlfn.XLOOKUP(F254,customers!$A$1:A1253,customers!$C$1:C1253,,0)</f>
        <v>0</v>
      </c>
      <c r="K254" s="2" t="str" cm="1">
        <f t="array" ref="K254">_xlfn.XLOOKUP(F254,customers!$A$1:A1253,customers!$G$1:G1253,,0)</f>
        <v>United States</v>
      </c>
      <c r="L254" t="str" cm="1">
        <f t="array" ref="L254">_xlfn.XLOOKUP(G254,products!$A$1:A301,products!$B$1:B301,,0)</f>
        <v>Ara</v>
      </c>
      <c r="M254" t="str" cm="1">
        <f t="array" ref="M254">_xlfn.XLOOKUP(G254,products!$A$1:A301,products!$C$1:C301,,0)</f>
        <v>D</v>
      </c>
      <c r="N254" cm="1">
        <f t="array" ref="N254">_xlfn.XLOOKUP(G254,products!$A$1:A301,products!$D$1:D301,,0)</f>
        <v>1</v>
      </c>
      <c r="O254" s="3" cm="1">
        <f t="array" ref="O254">_xlfn.XLOOKUP(G254,products!$A$1:A301,products!$E$1:E301,,0)</f>
        <v>9.9499999999999993</v>
      </c>
      <c r="P254" s="3">
        <f xml:space="preserve"> Orders[[#This Row],[Unit Price]]*Orders[[#This Row],[Quantity]]</f>
        <v>29.849999999999998</v>
      </c>
      <c r="Q254" t="str">
        <f>_xlfn.XLOOKUP(orders!F254,customers!A253:A1253,customers!I253:I1253,,0)</f>
        <v>No</v>
      </c>
    </row>
    <row r="255" spans="1:17" x14ac:dyDescent="0.25">
      <c r="A255" s="2" t="s">
        <v>556</v>
      </c>
      <c r="B255" s="7">
        <v>44523</v>
      </c>
      <c r="C255" s="2">
        <f>MONTH(Orders[[#This Row],[Order Date]])</f>
        <v>11</v>
      </c>
      <c r="D255" s="2">
        <f>DAY(Orders[[#This Row],[Order Date]])</f>
        <v>23</v>
      </c>
      <c r="E255" s="2">
        <f>YEAR(Orders[[#This Row],[Order Date]])</f>
        <v>2021</v>
      </c>
      <c r="F255" s="2" t="s">
        <v>557</v>
      </c>
      <c r="G255" t="s">
        <v>131</v>
      </c>
      <c r="H255" s="2">
        <v>4</v>
      </c>
      <c r="I255" s="2" t="str" cm="1">
        <f t="array" ref="I255">_xlfn.XLOOKUP(F255,customers!$A$1:A1254,customers!$B$1:B1254,,0)</f>
        <v>Leia Kernan</v>
      </c>
      <c r="J255" s="2" t="str" cm="1">
        <f t="array" ref="J255">_xlfn.XLOOKUP(F255,customers!$A$1:A1254,customers!$C$1:C1254,,0)</f>
        <v>lkernan71@wsj.com</v>
      </c>
      <c r="K255" s="2" t="str" cm="1">
        <f t="array" ref="K255">_xlfn.XLOOKUP(F255,customers!$A$1:A1254,customers!$G$1:G1254,,0)</f>
        <v>United States</v>
      </c>
      <c r="L255" t="str" cm="1">
        <f t="array" ref="L255">_xlfn.XLOOKUP(G255,products!$A$1:A302,products!$B$1:B302,,0)</f>
        <v>Lib</v>
      </c>
      <c r="M255" t="str" cm="1">
        <f t="array" ref="M255">_xlfn.XLOOKUP(G255,products!$A$1:A302,products!$C$1:C302,,0)</f>
        <v>M</v>
      </c>
      <c r="N255" cm="1">
        <f t="array" ref="N255">_xlfn.XLOOKUP(G255,products!$A$1:A302,products!$D$1:D302,,0)</f>
        <v>1</v>
      </c>
      <c r="O255" s="3" cm="1">
        <f t="array" ref="O255">_xlfn.XLOOKUP(G255,products!$A$1:A302,products!$E$1:E302,,0)</f>
        <v>14.55</v>
      </c>
      <c r="P255" s="3">
        <f xml:space="preserve"> Orders[[#This Row],[Unit Price]]*Orders[[#This Row],[Quantity]]</f>
        <v>58.2</v>
      </c>
      <c r="Q255" t="str">
        <f>_xlfn.XLOOKUP(orders!F255,customers!A254:A1254,customers!I254:I1254,,0)</f>
        <v>No</v>
      </c>
    </row>
    <row r="256" spans="1:17" x14ac:dyDescent="0.25">
      <c r="A256" s="2" t="s">
        <v>558</v>
      </c>
      <c r="B256" s="7">
        <v>44482</v>
      </c>
      <c r="C256" s="2">
        <f>MONTH(Orders[[#This Row],[Order Date]])</f>
        <v>10</v>
      </c>
      <c r="D256" s="2">
        <f>DAY(Orders[[#This Row],[Order Date]])</f>
        <v>13</v>
      </c>
      <c r="E256" s="2">
        <f>YEAR(Orders[[#This Row],[Order Date]])</f>
        <v>2021</v>
      </c>
      <c r="F256" s="2" t="s">
        <v>559</v>
      </c>
      <c r="G256" t="s">
        <v>192</v>
      </c>
      <c r="H256" s="2">
        <v>4</v>
      </c>
      <c r="I256" s="2" t="str" cm="1">
        <f t="array" ref="I256">_xlfn.XLOOKUP(F256,customers!$A$1:A1255,customers!$B$1:B1255,,0)</f>
        <v>Rosaline McLae</v>
      </c>
      <c r="J256" s="2" t="str" cm="1">
        <f t="array" ref="J256">_xlfn.XLOOKUP(F256,customers!$A$1:A1255,customers!$C$1:C1255,,0)</f>
        <v>rmclae72@dailymotion.com</v>
      </c>
      <c r="K256" s="2" t="str" cm="1">
        <f t="array" ref="K256">_xlfn.XLOOKUP(F256,customers!$A$1:A1255,customers!$G$1:G1255,,0)</f>
        <v>United Kingdom</v>
      </c>
      <c r="L256" t="str" cm="1">
        <f t="array" ref="L256">_xlfn.XLOOKUP(G256,products!$A$1:A303,products!$B$1:B303,,0)</f>
        <v>Rob</v>
      </c>
      <c r="M256" t="str" cm="1">
        <f t="array" ref="M256">_xlfn.XLOOKUP(G256,products!$A$1:A303,products!$C$1:C303,,0)</f>
        <v>L</v>
      </c>
      <c r="N256" cm="1">
        <f t="array" ref="N256">_xlfn.XLOOKUP(G256,products!$A$1:A303,products!$D$1:D303,,0)</f>
        <v>0.5</v>
      </c>
      <c r="O256" s="3" cm="1">
        <f t="array" ref="O256">_xlfn.XLOOKUP(G256,products!$A$1:A303,products!$E$1:E303,,0)</f>
        <v>7.169999999999999</v>
      </c>
      <c r="P256" s="3">
        <f xml:space="preserve"> Orders[[#This Row],[Unit Price]]*Orders[[#This Row],[Quantity]]</f>
        <v>28.679999999999996</v>
      </c>
      <c r="Q256" t="str">
        <f>_xlfn.XLOOKUP(orders!F256,customers!A255:A1255,customers!I255:I1255,,0)</f>
        <v>No</v>
      </c>
    </row>
    <row r="257" spans="1:17" x14ac:dyDescent="0.25">
      <c r="A257" s="2" t="s">
        <v>560</v>
      </c>
      <c r="B257" s="7">
        <v>44439</v>
      </c>
      <c r="C257" s="2">
        <f>MONTH(Orders[[#This Row],[Order Date]])</f>
        <v>8</v>
      </c>
      <c r="D257" s="2">
        <f>DAY(Orders[[#This Row],[Order Date]])</f>
        <v>31</v>
      </c>
      <c r="E257" s="2">
        <f>YEAR(Orders[[#This Row],[Order Date]])</f>
        <v>2021</v>
      </c>
      <c r="F257" s="2" t="s">
        <v>561</v>
      </c>
      <c r="G257" t="s">
        <v>192</v>
      </c>
      <c r="H257" s="2">
        <v>3</v>
      </c>
      <c r="I257" s="2" t="str" cm="1">
        <f t="array" ref="I257">_xlfn.XLOOKUP(F257,customers!$A$1:A1256,customers!$B$1:B1256,,0)</f>
        <v>Cleve Blowfelde</v>
      </c>
      <c r="J257" s="2" t="str" cm="1">
        <f t="array" ref="J257">_xlfn.XLOOKUP(F257,customers!$A$1:A1256,customers!$C$1:C1256,,0)</f>
        <v>cblowfelde73@ustream.tv</v>
      </c>
      <c r="K257" s="2" t="str" cm="1">
        <f t="array" ref="K257">_xlfn.XLOOKUP(F257,customers!$A$1:A1256,customers!$G$1:G1256,,0)</f>
        <v>United States</v>
      </c>
      <c r="L257" t="str" cm="1">
        <f t="array" ref="L257">_xlfn.XLOOKUP(G257,products!$A$1:A304,products!$B$1:B304,,0)</f>
        <v>Rob</v>
      </c>
      <c r="M257" t="str" cm="1">
        <f t="array" ref="M257">_xlfn.XLOOKUP(G257,products!$A$1:A304,products!$C$1:C304,,0)</f>
        <v>L</v>
      </c>
      <c r="N257" cm="1">
        <f t="array" ref="N257">_xlfn.XLOOKUP(G257,products!$A$1:A304,products!$D$1:D304,,0)</f>
        <v>0.5</v>
      </c>
      <c r="O257" s="3" cm="1">
        <f t="array" ref="O257">_xlfn.XLOOKUP(G257,products!$A$1:A304,products!$E$1:E304,,0)</f>
        <v>7.169999999999999</v>
      </c>
      <c r="P257" s="3">
        <f xml:space="preserve"> Orders[[#This Row],[Unit Price]]*Orders[[#This Row],[Quantity]]</f>
        <v>21.509999999999998</v>
      </c>
      <c r="Q257" t="str">
        <f>_xlfn.XLOOKUP(orders!F257,customers!A256:A1256,customers!I256:I1256,,0)</f>
        <v>No</v>
      </c>
    </row>
    <row r="258" spans="1:17" x14ac:dyDescent="0.25">
      <c r="A258" s="2" t="s">
        <v>562</v>
      </c>
      <c r="B258" s="7">
        <v>43846</v>
      </c>
      <c r="C258" s="2">
        <f>MONTH(Orders[[#This Row],[Order Date]])</f>
        <v>1</v>
      </c>
      <c r="D258" s="2">
        <f>DAY(Orders[[#This Row],[Order Date]])</f>
        <v>16</v>
      </c>
      <c r="E258" s="2">
        <f>YEAR(Orders[[#This Row],[Order Date]])</f>
        <v>2020</v>
      </c>
      <c r="F258" s="2" t="s">
        <v>549</v>
      </c>
      <c r="G258" t="s">
        <v>113</v>
      </c>
      <c r="H258" s="2">
        <v>2</v>
      </c>
      <c r="I258" s="2" t="str" cm="1">
        <f t="array" ref="I258">_xlfn.XLOOKUP(F258,customers!$A$1:A1257,customers!$B$1:B1257,,0)</f>
        <v>Zacharias Kiffe</v>
      </c>
      <c r="J258" s="2" t="str" cm="1">
        <f t="array" ref="J258">_xlfn.XLOOKUP(F258,customers!$A$1:A1257,customers!$C$1:C1257,,0)</f>
        <v>zkiffe74@cyberchimps.com</v>
      </c>
      <c r="K258" s="2" t="str" cm="1">
        <f t="array" ref="K258">_xlfn.XLOOKUP(F258,customers!$A$1:A1257,customers!$G$1:G1257,,0)</f>
        <v>United States</v>
      </c>
      <c r="L258" t="str" cm="1">
        <f t="array" ref="L258">_xlfn.XLOOKUP(G258,products!$A$1:A305,products!$B$1:B305,,0)</f>
        <v>Lib</v>
      </c>
      <c r="M258" t="str" cm="1">
        <f t="array" ref="M258">_xlfn.XLOOKUP(G258,products!$A$1:A305,products!$C$1:C305,,0)</f>
        <v>M</v>
      </c>
      <c r="N258" cm="1">
        <f t="array" ref="N258">_xlfn.XLOOKUP(G258,products!$A$1:A305,products!$D$1:D305,,0)</f>
        <v>0.5</v>
      </c>
      <c r="O258" s="3" cm="1">
        <f t="array" ref="O258">_xlfn.XLOOKUP(G258,products!$A$1:A305,products!$E$1:E305,,0)</f>
        <v>8.73</v>
      </c>
      <c r="P258" s="3">
        <f xml:space="preserve"> Orders[[#This Row],[Unit Price]]*Orders[[#This Row],[Quantity]]</f>
        <v>17.46</v>
      </c>
      <c r="Q258" t="str">
        <f>_xlfn.XLOOKUP(orders!F258,customers!A257:A1257,customers!I257:I1257,,0)</f>
        <v>Yes</v>
      </c>
    </row>
    <row r="259" spans="1:17" x14ac:dyDescent="0.25">
      <c r="A259" s="2" t="s">
        <v>563</v>
      </c>
      <c r="B259" s="7">
        <v>44676</v>
      </c>
      <c r="C259" s="2">
        <f>MONTH(Orders[[#This Row],[Order Date]])</f>
        <v>4</v>
      </c>
      <c r="D259" s="2">
        <f>DAY(Orders[[#This Row],[Order Date]])</f>
        <v>25</v>
      </c>
      <c r="E259" s="2">
        <f>YEAR(Orders[[#This Row],[Order Date]])</f>
        <v>2022</v>
      </c>
      <c r="F259" s="2" t="s">
        <v>564</v>
      </c>
      <c r="G259" t="s">
        <v>565</v>
      </c>
      <c r="H259" s="2">
        <v>1</v>
      </c>
      <c r="I259" s="2" t="str" cm="1">
        <f t="array" ref="I259">_xlfn.XLOOKUP(F259,customers!$A$1:A1258,customers!$B$1:B1258,,0)</f>
        <v>Denyse O'Calleran</v>
      </c>
      <c r="J259" s="2" t="str" cm="1">
        <f t="array" ref="J259">_xlfn.XLOOKUP(F259,customers!$A$1:A1258,customers!$C$1:C1258,,0)</f>
        <v>docalleran75@ucla.edu</v>
      </c>
      <c r="K259" s="2" t="str" cm="1">
        <f t="array" ref="K259">_xlfn.XLOOKUP(F259,customers!$A$1:A1258,customers!$G$1:G1258,,0)</f>
        <v>United States</v>
      </c>
      <c r="L259" t="str" cm="1">
        <f t="array" ref="L259">_xlfn.XLOOKUP(G259,products!$A$1:A306,products!$B$1:B306,,0)</f>
        <v>Exc</v>
      </c>
      <c r="M259" t="str" cm="1">
        <f t="array" ref="M259">_xlfn.XLOOKUP(G259,products!$A$1:A306,products!$C$1:C306,,0)</f>
        <v>D</v>
      </c>
      <c r="N259" cm="1">
        <f t="array" ref="N259">_xlfn.XLOOKUP(G259,products!$A$1:A306,products!$D$1:D306,,0)</f>
        <v>2.5</v>
      </c>
      <c r="O259" s="3" cm="1">
        <f t="array" ref="O259">_xlfn.XLOOKUP(G259,products!$A$1:A306,products!$E$1:E306,,0)</f>
        <v>27.945</v>
      </c>
      <c r="P259" s="3">
        <f xml:space="preserve"> Orders[[#This Row],[Unit Price]]*Orders[[#This Row],[Quantity]]</f>
        <v>27.945</v>
      </c>
      <c r="Q259" t="str">
        <f>_xlfn.XLOOKUP(orders!F259,customers!A258:A1258,customers!I258:I1258,,0)</f>
        <v>Yes</v>
      </c>
    </row>
    <row r="260" spans="1:17" x14ac:dyDescent="0.25">
      <c r="A260" s="2" t="s">
        <v>566</v>
      </c>
      <c r="B260" s="7">
        <v>44513</v>
      </c>
      <c r="C260" s="2">
        <f>MONTH(Orders[[#This Row],[Order Date]])</f>
        <v>11</v>
      </c>
      <c r="D260" s="2">
        <f>DAY(Orders[[#This Row],[Order Date]])</f>
        <v>13</v>
      </c>
      <c r="E260" s="2">
        <f>YEAR(Orders[[#This Row],[Order Date]])</f>
        <v>2021</v>
      </c>
      <c r="F260" s="2" t="s">
        <v>567</v>
      </c>
      <c r="G260" t="s">
        <v>565</v>
      </c>
      <c r="H260" s="2">
        <v>5</v>
      </c>
      <c r="I260" s="2" t="str" cm="1">
        <f t="array" ref="I260">_xlfn.XLOOKUP(F260,customers!$A$1:A1259,customers!$B$1:B1259,,0)</f>
        <v>Cobby Cromwell</v>
      </c>
      <c r="J260" s="2" t="str" cm="1">
        <f t="array" ref="J260">_xlfn.XLOOKUP(F260,customers!$A$1:A1259,customers!$C$1:C1259,,0)</f>
        <v>ccromwell76@desdev.cn</v>
      </c>
      <c r="K260" s="2" t="str" cm="1">
        <f t="array" ref="K260">_xlfn.XLOOKUP(F260,customers!$A$1:A1259,customers!$G$1:G1259,,0)</f>
        <v>United States</v>
      </c>
      <c r="L260" t="str" cm="1">
        <f t="array" ref="L260">_xlfn.XLOOKUP(G260,products!$A$1:A307,products!$B$1:B307,,0)</f>
        <v>Exc</v>
      </c>
      <c r="M260" t="str" cm="1">
        <f t="array" ref="M260">_xlfn.XLOOKUP(G260,products!$A$1:A307,products!$C$1:C307,,0)</f>
        <v>D</v>
      </c>
      <c r="N260" cm="1">
        <f t="array" ref="N260">_xlfn.XLOOKUP(G260,products!$A$1:A307,products!$D$1:D307,,0)</f>
        <v>2.5</v>
      </c>
      <c r="O260" s="3" cm="1">
        <f t="array" ref="O260">_xlfn.XLOOKUP(G260,products!$A$1:A307,products!$E$1:E307,,0)</f>
        <v>27.945</v>
      </c>
      <c r="P260" s="3">
        <f xml:space="preserve"> Orders[[#This Row],[Unit Price]]*Orders[[#This Row],[Quantity]]</f>
        <v>139.72499999999999</v>
      </c>
      <c r="Q260" t="str">
        <f>_xlfn.XLOOKUP(orders!F260,customers!A259:A1259,customers!I259:I1259,,0)</f>
        <v>No</v>
      </c>
    </row>
    <row r="261" spans="1:17" x14ac:dyDescent="0.25">
      <c r="A261" s="2" t="s">
        <v>568</v>
      </c>
      <c r="B261" s="7">
        <v>44355</v>
      </c>
      <c r="C261" s="2">
        <f>MONTH(Orders[[#This Row],[Order Date]])</f>
        <v>6</v>
      </c>
      <c r="D261" s="2">
        <f>DAY(Orders[[#This Row],[Order Date]])</f>
        <v>8</v>
      </c>
      <c r="E261" s="2">
        <f>YEAR(Orders[[#This Row],[Order Date]])</f>
        <v>2021</v>
      </c>
      <c r="F261" s="2" t="s">
        <v>569</v>
      </c>
      <c r="G261" t="s">
        <v>197</v>
      </c>
      <c r="H261" s="2">
        <v>2</v>
      </c>
      <c r="I261" s="2" t="str" cm="1">
        <f t="array" ref="I261">_xlfn.XLOOKUP(F261,customers!$A$1:A1260,customers!$B$1:B1260,,0)</f>
        <v>Irv Hay</v>
      </c>
      <c r="J261" s="2" t="str" cm="1">
        <f t="array" ref="J261">_xlfn.XLOOKUP(F261,customers!$A$1:A1260,customers!$C$1:C1260,,0)</f>
        <v>ihay77@lulu.com</v>
      </c>
      <c r="K261" s="2" t="str" cm="1">
        <f t="array" ref="K261">_xlfn.XLOOKUP(F261,customers!$A$1:A1260,customers!$G$1:G1260,,0)</f>
        <v>United Kingdom</v>
      </c>
      <c r="L261" t="str" cm="1">
        <f t="array" ref="L261">_xlfn.XLOOKUP(G261,products!$A$1:A308,products!$B$1:B308,,0)</f>
        <v>Rob</v>
      </c>
      <c r="M261" t="str" cm="1">
        <f t="array" ref="M261">_xlfn.XLOOKUP(G261,products!$A$1:A308,products!$C$1:C308,,0)</f>
        <v>M</v>
      </c>
      <c r="N261" cm="1">
        <f t="array" ref="N261">_xlfn.XLOOKUP(G261,products!$A$1:A308,products!$D$1:D308,,0)</f>
        <v>0.2</v>
      </c>
      <c r="O261" s="3" cm="1">
        <f t="array" ref="O261">_xlfn.XLOOKUP(G261,products!$A$1:A308,products!$E$1:E308,,0)</f>
        <v>2.9849999999999999</v>
      </c>
      <c r="P261" s="3">
        <f xml:space="preserve"> Orders[[#This Row],[Unit Price]]*Orders[[#This Row],[Quantity]]</f>
        <v>5.97</v>
      </c>
      <c r="Q261" t="str">
        <f>_xlfn.XLOOKUP(orders!F261,customers!A260:A1260,customers!I260:I1260,,0)</f>
        <v>No</v>
      </c>
    </row>
    <row r="262" spans="1:17" x14ac:dyDescent="0.25">
      <c r="A262" s="2" t="s">
        <v>570</v>
      </c>
      <c r="B262" s="7">
        <v>44156</v>
      </c>
      <c r="C262" s="2">
        <f>MONTH(Orders[[#This Row],[Order Date]])</f>
        <v>11</v>
      </c>
      <c r="D262" s="2">
        <f>DAY(Orders[[#This Row],[Order Date]])</f>
        <v>21</v>
      </c>
      <c r="E262" s="2">
        <f>YEAR(Orders[[#This Row],[Order Date]])</f>
        <v>2020</v>
      </c>
      <c r="F262" s="2" t="s">
        <v>571</v>
      </c>
      <c r="G262" t="s">
        <v>45</v>
      </c>
      <c r="H262" s="2">
        <v>1</v>
      </c>
      <c r="I262" s="2" t="str" cm="1">
        <f t="array" ref="I262">_xlfn.XLOOKUP(F262,customers!$A$1:A1261,customers!$B$1:B1261,,0)</f>
        <v>Tani Taffarello</v>
      </c>
      <c r="J262" s="2" t="str" cm="1">
        <f t="array" ref="J262">_xlfn.XLOOKUP(F262,customers!$A$1:A1261,customers!$C$1:C1261,,0)</f>
        <v>ttaffarello78@sciencedaily.com</v>
      </c>
      <c r="K262" s="2" t="str" cm="1">
        <f t="array" ref="K262">_xlfn.XLOOKUP(F262,customers!$A$1:A1261,customers!$G$1:G1261,,0)</f>
        <v>United States</v>
      </c>
      <c r="L262" t="str" cm="1">
        <f t="array" ref="L262">_xlfn.XLOOKUP(G262,products!$A$1:A309,products!$B$1:B309,,0)</f>
        <v>Rob</v>
      </c>
      <c r="M262" t="str" cm="1">
        <f t="array" ref="M262">_xlfn.XLOOKUP(G262,products!$A$1:A309,products!$C$1:C309,,0)</f>
        <v>L</v>
      </c>
      <c r="N262" cm="1">
        <f t="array" ref="N262">_xlfn.XLOOKUP(G262,products!$A$1:A309,products!$D$1:D309,,0)</f>
        <v>2.5</v>
      </c>
      <c r="O262" s="3" cm="1">
        <f t="array" ref="O262">_xlfn.XLOOKUP(G262,products!$A$1:A309,products!$E$1:E309,,0)</f>
        <v>27.484999999999996</v>
      </c>
      <c r="P262" s="3">
        <f xml:space="preserve"> Orders[[#This Row],[Unit Price]]*Orders[[#This Row],[Quantity]]</f>
        <v>27.484999999999996</v>
      </c>
      <c r="Q262" t="str">
        <f>_xlfn.XLOOKUP(orders!F262,customers!A261:A1261,customers!I261:I1261,,0)</f>
        <v>Yes</v>
      </c>
    </row>
    <row r="263" spans="1:17" x14ac:dyDescent="0.25">
      <c r="A263" s="2" t="s">
        <v>572</v>
      </c>
      <c r="B263" s="7">
        <v>43538</v>
      </c>
      <c r="C263" s="2">
        <f>MONTH(Orders[[#This Row],[Order Date]])</f>
        <v>3</v>
      </c>
      <c r="D263" s="2">
        <f>DAY(Orders[[#This Row],[Order Date]])</f>
        <v>14</v>
      </c>
      <c r="E263" s="2">
        <f>YEAR(Orders[[#This Row],[Order Date]])</f>
        <v>2019</v>
      </c>
      <c r="F263" s="2" t="s">
        <v>573</v>
      </c>
      <c r="G263" t="s">
        <v>224</v>
      </c>
      <c r="H263" s="2">
        <v>5</v>
      </c>
      <c r="I263" s="2" t="str" cm="1">
        <f t="array" ref="I263">_xlfn.XLOOKUP(F263,customers!$A$1:A1262,customers!$B$1:B1262,,0)</f>
        <v>Monique Canty</v>
      </c>
      <c r="J263" s="2" t="str" cm="1">
        <f t="array" ref="J263">_xlfn.XLOOKUP(F263,customers!$A$1:A1262,customers!$C$1:C1262,,0)</f>
        <v>mcanty79@jigsy.com</v>
      </c>
      <c r="K263" s="2" t="str" cm="1">
        <f t="array" ref="K263">_xlfn.XLOOKUP(F263,customers!$A$1:A1262,customers!$G$1:G1262,,0)</f>
        <v>United States</v>
      </c>
      <c r="L263" t="str" cm="1">
        <f t="array" ref="L263">_xlfn.XLOOKUP(G263,products!$A$1:A310,products!$B$1:B310,,0)</f>
        <v>Rob</v>
      </c>
      <c r="M263" t="str" cm="1">
        <f t="array" ref="M263">_xlfn.XLOOKUP(G263,products!$A$1:A310,products!$C$1:C310,,0)</f>
        <v>L</v>
      </c>
      <c r="N263" cm="1">
        <f t="array" ref="N263">_xlfn.XLOOKUP(G263,products!$A$1:A310,products!$D$1:D310,,0)</f>
        <v>1</v>
      </c>
      <c r="O263" s="3" cm="1">
        <f t="array" ref="O263">_xlfn.XLOOKUP(G263,products!$A$1:A310,products!$E$1:E310,,0)</f>
        <v>11.95</v>
      </c>
      <c r="P263" s="3">
        <f xml:space="preserve"> Orders[[#This Row],[Unit Price]]*Orders[[#This Row],[Quantity]]</f>
        <v>59.75</v>
      </c>
      <c r="Q263" t="str">
        <f>_xlfn.XLOOKUP(orders!F263,customers!A262:A1262,customers!I262:I1262,,0)</f>
        <v>Yes</v>
      </c>
    </row>
    <row r="264" spans="1:17" x14ac:dyDescent="0.25">
      <c r="A264" s="2" t="s">
        <v>574</v>
      </c>
      <c r="B264" s="7">
        <v>43693</v>
      </c>
      <c r="C264" s="2">
        <f>MONTH(Orders[[#This Row],[Order Date]])</f>
        <v>8</v>
      </c>
      <c r="D264" s="2">
        <f>DAY(Orders[[#This Row],[Order Date]])</f>
        <v>16</v>
      </c>
      <c r="E264" s="2">
        <f>YEAR(Orders[[#This Row],[Order Date]])</f>
        <v>2019</v>
      </c>
      <c r="F264" s="2" t="s">
        <v>575</v>
      </c>
      <c r="G264" t="s">
        <v>44</v>
      </c>
      <c r="H264" s="2">
        <v>3</v>
      </c>
      <c r="I264" s="2" t="str" cm="1">
        <f t="array" ref="I264">_xlfn.XLOOKUP(F264,customers!$A$1:A1263,customers!$B$1:B1263,,0)</f>
        <v>Javier Kopke</v>
      </c>
      <c r="J264" s="2" t="str" cm="1">
        <f t="array" ref="J264">_xlfn.XLOOKUP(F264,customers!$A$1:A1263,customers!$C$1:C1263,,0)</f>
        <v>jkopke7a@auda.org.au</v>
      </c>
      <c r="K264" s="2" t="str" cm="1">
        <f t="array" ref="K264">_xlfn.XLOOKUP(F264,customers!$A$1:A1263,customers!$G$1:G1263,,0)</f>
        <v>United States</v>
      </c>
      <c r="L264" t="str" cm="1">
        <f t="array" ref="L264">_xlfn.XLOOKUP(G264,products!$A$1:A311,products!$B$1:B311,,0)</f>
        <v>Exc</v>
      </c>
      <c r="M264" t="str" cm="1">
        <f t="array" ref="M264">_xlfn.XLOOKUP(G264,products!$A$1:A311,products!$C$1:C311,,0)</f>
        <v>M</v>
      </c>
      <c r="N264" cm="1">
        <f t="array" ref="N264">_xlfn.XLOOKUP(G264,products!$A$1:A311,products!$D$1:D311,,0)</f>
        <v>1</v>
      </c>
      <c r="O264" s="3" cm="1">
        <f t="array" ref="O264">_xlfn.XLOOKUP(G264,products!$A$1:A311,products!$E$1:E311,,0)</f>
        <v>13.75</v>
      </c>
      <c r="P264" s="3">
        <f xml:space="preserve"> Orders[[#This Row],[Unit Price]]*Orders[[#This Row],[Quantity]]</f>
        <v>41.25</v>
      </c>
      <c r="Q264" t="str">
        <f>_xlfn.XLOOKUP(orders!F264,customers!A263:A1263,customers!I263:I1263,,0)</f>
        <v>No</v>
      </c>
    </row>
    <row r="265" spans="1:17" x14ac:dyDescent="0.25">
      <c r="A265" s="2" t="s">
        <v>576</v>
      </c>
      <c r="B265" s="7">
        <v>43577</v>
      </c>
      <c r="C265" s="2">
        <f>MONTH(Orders[[#This Row],[Order Date]])</f>
        <v>4</v>
      </c>
      <c r="D265" s="2">
        <f>DAY(Orders[[#This Row],[Order Date]])</f>
        <v>22</v>
      </c>
      <c r="E265" s="2">
        <f>YEAR(Orders[[#This Row],[Order Date]])</f>
        <v>2019</v>
      </c>
      <c r="F265" s="2" t="s">
        <v>577</v>
      </c>
      <c r="G265" t="s">
        <v>232</v>
      </c>
      <c r="H265" s="2">
        <v>4</v>
      </c>
      <c r="I265" s="2" t="str" cm="1">
        <f t="array" ref="I265">_xlfn.XLOOKUP(F265,customers!$A$1:A1264,customers!$B$1:B1264,,0)</f>
        <v>Mar McIver</v>
      </c>
      <c r="J265" s="2" cm="1">
        <f t="array" ref="J265">_xlfn.XLOOKUP(F265,customers!$A$1:A1264,customers!$C$1:C1264,,0)</f>
        <v>0</v>
      </c>
      <c r="K265" s="2" t="str" cm="1">
        <f t="array" ref="K265">_xlfn.XLOOKUP(F265,customers!$A$1:A1264,customers!$G$1:G1264,,0)</f>
        <v>United States</v>
      </c>
      <c r="L265" t="str" cm="1">
        <f t="array" ref="L265">_xlfn.XLOOKUP(G265,products!$A$1:A312,products!$B$1:B312,,0)</f>
        <v>Lib</v>
      </c>
      <c r="M265" t="str" cm="1">
        <f t="array" ref="M265">_xlfn.XLOOKUP(G265,products!$A$1:A312,products!$C$1:C312,,0)</f>
        <v>M</v>
      </c>
      <c r="N265" cm="1">
        <f t="array" ref="N265">_xlfn.XLOOKUP(G265,products!$A$1:A312,products!$D$1:D312,,0)</f>
        <v>2.5</v>
      </c>
      <c r="O265" s="3" cm="1">
        <f t="array" ref="O265">_xlfn.XLOOKUP(G265,products!$A$1:A312,products!$E$1:E312,,0)</f>
        <v>33.464999999999996</v>
      </c>
      <c r="P265" s="3">
        <f xml:space="preserve"> Orders[[#This Row],[Unit Price]]*Orders[[#This Row],[Quantity]]</f>
        <v>133.85999999999999</v>
      </c>
      <c r="Q265" t="str">
        <f>_xlfn.XLOOKUP(orders!F265,customers!A264:A1264,customers!I264:I1264,,0)</f>
        <v>No</v>
      </c>
    </row>
    <row r="266" spans="1:17" x14ac:dyDescent="0.25">
      <c r="A266" s="2" t="s">
        <v>578</v>
      </c>
      <c r="B266" s="7">
        <v>44683</v>
      </c>
      <c r="C266" s="2">
        <f>MONTH(Orders[[#This Row],[Order Date]])</f>
        <v>5</v>
      </c>
      <c r="D266" s="2">
        <f>DAY(Orders[[#This Row],[Order Date]])</f>
        <v>2</v>
      </c>
      <c r="E266" s="2">
        <f>YEAR(Orders[[#This Row],[Order Date]])</f>
        <v>2022</v>
      </c>
      <c r="F266" s="2" t="s">
        <v>579</v>
      </c>
      <c r="G266" t="s">
        <v>224</v>
      </c>
      <c r="H266" s="2">
        <v>5</v>
      </c>
      <c r="I266" s="2" t="str" cm="1">
        <f t="array" ref="I266">_xlfn.XLOOKUP(F266,customers!$A$1:A1265,customers!$B$1:B1265,,0)</f>
        <v>Arabella Fransewich</v>
      </c>
      <c r="J266" s="2" cm="1">
        <f t="array" ref="J266">_xlfn.XLOOKUP(F266,customers!$A$1:A1265,customers!$C$1:C1265,,0)</f>
        <v>0</v>
      </c>
      <c r="K266" s="2" t="str" cm="1">
        <f t="array" ref="K266">_xlfn.XLOOKUP(F266,customers!$A$1:A1265,customers!$G$1:G1265,,0)</f>
        <v>Ireland</v>
      </c>
      <c r="L266" t="str" cm="1">
        <f t="array" ref="L266">_xlfn.XLOOKUP(G266,products!$A$1:A313,products!$B$1:B313,,0)</f>
        <v>Rob</v>
      </c>
      <c r="M266" t="str" cm="1">
        <f t="array" ref="M266">_xlfn.XLOOKUP(G266,products!$A$1:A313,products!$C$1:C313,,0)</f>
        <v>L</v>
      </c>
      <c r="N266" cm="1">
        <f t="array" ref="N266">_xlfn.XLOOKUP(G266,products!$A$1:A313,products!$D$1:D313,,0)</f>
        <v>1</v>
      </c>
      <c r="O266" s="3" cm="1">
        <f t="array" ref="O266">_xlfn.XLOOKUP(G266,products!$A$1:A313,products!$E$1:E313,,0)</f>
        <v>11.95</v>
      </c>
      <c r="P266" s="3">
        <f xml:space="preserve"> Orders[[#This Row],[Unit Price]]*Orders[[#This Row],[Quantity]]</f>
        <v>59.75</v>
      </c>
      <c r="Q266" t="str">
        <f>_xlfn.XLOOKUP(orders!F266,customers!A265:A1265,customers!I265:I1265,,0)</f>
        <v>Yes</v>
      </c>
    </row>
    <row r="267" spans="1:17" x14ac:dyDescent="0.25">
      <c r="A267" s="2" t="s">
        <v>580</v>
      </c>
      <c r="B267" s="7">
        <v>43872</v>
      </c>
      <c r="C267" s="2">
        <f>MONTH(Orders[[#This Row],[Order Date]])</f>
        <v>2</v>
      </c>
      <c r="D267" s="2">
        <f>DAY(Orders[[#This Row],[Order Date]])</f>
        <v>11</v>
      </c>
      <c r="E267" s="2">
        <f>YEAR(Orders[[#This Row],[Order Date]])</f>
        <v>2020</v>
      </c>
      <c r="F267" s="2" t="s">
        <v>581</v>
      </c>
      <c r="G267" t="s">
        <v>107</v>
      </c>
      <c r="H267" s="2">
        <v>1</v>
      </c>
      <c r="I267" s="2" t="str" cm="1">
        <f t="array" ref="I267">_xlfn.XLOOKUP(F267,customers!$A$1:A1266,customers!$B$1:B1266,,0)</f>
        <v>Violette Hellmore</v>
      </c>
      <c r="J267" s="2" t="str" cm="1">
        <f t="array" ref="J267">_xlfn.XLOOKUP(F267,customers!$A$1:A1266,customers!$C$1:C1266,,0)</f>
        <v>vhellmore7d@bbc.co.uk</v>
      </c>
      <c r="K267" s="2" t="str" cm="1">
        <f t="array" ref="K267">_xlfn.XLOOKUP(F267,customers!$A$1:A1266,customers!$G$1:G1266,,0)</f>
        <v>United States</v>
      </c>
      <c r="L267" t="str" cm="1">
        <f t="array" ref="L267">_xlfn.XLOOKUP(G267,products!$A$1:A314,products!$B$1:B314,,0)</f>
        <v>Ara</v>
      </c>
      <c r="M267" t="str" cm="1">
        <f t="array" ref="M267">_xlfn.XLOOKUP(G267,products!$A$1:A314,products!$C$1:C314,,0)</f>
        <v>D</v>
      </c>
      <c r="N267" cm="1">
        <f t="array" ref="N267">_xlfn.XLOOKUP(G267,products!$A$1:A314,products!$D$1:D314,,0)</f>
        <v>0.5</v>
      </c>
      <c r="O267" s="3" cm="1">
        <f t="array" ref="O267">_xlfn.XLOOKUP(G267,products!$A$1:A314,products!$E$1:E314,,0)</f>
        <v>5.97</v>
      </c>
      <c r="P267" s="3">
        <f xml:space="preserve"> Orders[[#This Row],[Unit Price]]*Orders[[#This Row],[Quantity]]</f>
        <v>5.97</v>
      </c>
      <c r="Q267" t="str">
        <f>_xlfn.XLOOKUP(orders!F267,customers!A266:A1266,customers!I266:I1266,,0)</f>
        <v>Yes</v>
      </c>
    </row>
    <row r="268" spans="1:17" x14ac:dyDescent="0.25">
      <c r="A268" s="2" t="s">
        <v>582</v>
      </c>
      <c r="B268" s="7">
        <v>44283</v>
      </c>
      <c r="C268" s="2">
        <f>MONTH(Orders[[#This Row],[Order Date]])</f>
        <v>3</v>
      </c>
      <c r="D268" s="2">
        <f>DAY(Orders[[#This Row],[Order Date]])</f>
        <v>28</v>
      </c>
      <c r="E268" s="2">
        <f>YEAR(Orders[[#This Row],[Order Date]])</f>
        <v>2021</v>
      </c>
      <c r="F268" s="2" t="s">
        <v>583</v>
      </c>
      <c r="G268" t="s">
        <v>280</v>
      </c>
      <c r="H268" s="2">
        <v>2</v>
      </c>
      <c r="I268" s="2" t="str" cm="1">
        <f t="array" ref="I268">_xlfn.XLOOKUP(F268,customers!$A$1:A1267,customers!$B$1:B1267,,0)</f>
        <v>Myles Seawright</v>
      </c>
      <c r="J268" s="2" t="str" cm="1">
        <f t="array" ref="J268">_xlfn.XLOOKUP(F268,customers!$A$1:A1267,customers!$C$1:C1267,,0)</f>
        <v>mseawright7e@nbcnews.com</v>
      </c>
      <c r="K268" s="2" t="str" cm="1">
        <f t="array" ref="K268">_xlfn.XLOOKUP(F268,customers!$A$1:A1267,customers!$G$1:G1267,,0)</f>
        <v>United Kingdom</v>
      </c>
      <c r="L268" t="str" cm="1">
        <f t="array" ref="L268">_xlfn.XLOOKUP(G268,products!$A$1:A315,products!$B$1:B315,,0)</f>
        <v>Exc</v>
      </c>
      <c r="M268" t="str" cm="1">
        <f t="array" ref="M268">_xlfn.XLOOKUP(G268,products!$A$1:A315,products!$C$1:C315,,0)</f>
        <v>D</v>
      </c>
      <c r="N268" cm="1">
        <f t="array" ref="N268">_xlfn.XLOOKUP(G268,products!$A$1:A315,products!$D$1:D315,,0)</f>
        <v>1</v>
      </c>
      <c r="O268" s="3" cm="1">
        <f t="array" ref="O268">_xlfn.XLOOKUP(G268,products!$A$1:A315,products!$E$1:E315,,0)</f>
        <v>12.15</v>
      </c>
      <c r="P268" s="3">
        <f xml:space="preserve"> Orders[[#This Row],[Unit Price]]*Orders[[#This Row],[Quantity]]</f>
        <v>24.3</v>
      </c>
      <c r="Q268" t="str">
        <f>_xlfn.XLOOKUP(orders!F268,customers!A267:A1267,customers!I267:I1267,,0)</f>
        <v>No</v>
      </c>
    </row>
    <row r="269" spans="1:17" x14ac:dyDescent="0.25">
      <c r="A269" s="2" t="s">
        <v>584</v>
      </c>
      <c r="B269" s="7">
        <v>44324</v>
      </c>
      <c r="C269" s="2">
        <f>MONTH(Orders[[#This Row],[Order Date]])</f>
        <v>5</v>
      </c>
      <c r="D269" s="2">
        <f>DAY(Orders[[#This Row],[Order Date]])</f>
        <v>8</v>
      </c>
      <c r="E269" s="2">
        <f>YEAR(Orders[[#This Row],[Order Date]])</f>
        <v>2021</v>
      </c>
      <c r="F269" s="2" t="s">
        <v>585</v>
      </c>
      <c r="G269" t="s">
        <v>86</v>
      </c>
      <c r="H269" s="2">
        <v>6</v>
      </c>
      <c r="I269" s="2" t="str" cm="1">
        <f t="array" ref="I269">_xlfn.XLOOKUP(F269,customers!$A$1:A1268,customers!$B$1:B1268,,0)</f>
        <v>Silvana Northeast</v>
      </c>
      <c r="J269" s="2" t="str" cm="1">
        <f t="array" ref="J269">_xlfn.XLOOKUP(F269,customers!$A$1:A1268,customers!$C$1:C1268,,0)</f>
        <v>snortheast7f@mashable.com</v>
      </c>
      <c r="K269" s="2" t="str" cm="1">
        <f t="array" ref="K269">_xlfn.XLOOKUP(F269,customers!$A$1:A1268,customers!$G$1:G1268,,0)</f>
        <v>United States</v>
      </c>
      <c r="L269" t="str" cm="1">
        <f t="array" ref="L269">_xlfn.XLOOKUP(G269,products!$A$1:A316,products!$B$1:B316,,0)</f>
        <v>Exc</v>
      </c>
      <c r="M269" t="str" cm="1">
        <f t="array" ref="M269">_xlfn.XLOOKUP(G269,products!$A$1:A316,products!$C$1:C316,,0)</f>
        <v>D</v>
      </c>
      <c r="N269" cm="1">
        <f t="array" ref="N269">_xlfn.XLOOKUP(G269,products!$A$1:A316,products!$D$1:D316,,0)</f>
        <v>0.2</v>
      </c>
      <c r="O269" s="3" cm="1">
        <f t="array" ref="O269">_xlfn.XLOOKUP(G269,products!$A$1:A316,products!$E$1:E316,,0)</f>
        <v>3.645</v>
      </c>
      <c r="P269" s="3">
        <f xml:space="preserve"> Orders[[#This Row],[Unit Price]]*Orders[[#This Row],[Quantity]]</f>
        <v>21.87</v>
      </c>
      <c r="Q269" t="str">
        <f>_xlfn.XLOOKUP(orders!F269,customers!A268:A1268,customers!I268:I1268,,0)</f>
        <v>Yes</v>
      </c>
    </row>
    <row r="270" spans="1:17" x14ac:dyDescent="0.25">
      <c r="A270" s="2" t="s">
        <v>586</v>
      </c>
      <c r="B270" s="7">
        <v>43790</v>
      </c>
      <c r="C270" s="2">
        <f>MONTH(Orders[[#This Row],[Order Date]])</f>
        <v>11</v>
      </c>
      <c r="D270" s="2">
        <f>DAY(Orders[[#This Row],[Order Date]])</f>
        <v>21</v>
      </c>
      <c r="E270" s="2">
        <f>YEAR(Orders[[#This Row],[Order Date]])</f>
        <v>2019</v>
      </c>
      <c r="F270" s="2" t="s">
        <v>473</v>
      </c>
      <c r="G270" t="s">
        <v>62</v>
      </c>
      <c r="H270" s="2">
        <v>2</v>
      </c>
      <c r="I270" s="2" t="str" cm="1">
        <f t="array" ref="I270">_xlfn.XLOOKUP(F270,customers!$A$1:A1269,customers!$B$1:B1269,,0)</f>
        <v>Anselma Attwater</v>
      </c>
      <c r="J270" s="2" t="str" cm="1">
        <f t="array" ref="J270">_xlfn.XLOOKUP(F270,customers!$A$1:A1269,customers!$C$1:C1269,,0)</f>
        <v>aattwater5u@wikia.com</v>
      </c>
      <c r="K270" s="2" t="str" cm="1">
        <f t="array" ref="K270">_xlfn.XLOOKUP(F270,customers!$A$1:A1269,customers!$G$1:G1269,,0)</f>
        <v>United States</v>
      </c>
      <c r="L270" t="str" cm="1">
        <f t="array" ref="L270">_xlfn.XLOOKUP(G270,products!$A$1:A317,products!$B$1:B317,,0)</f>
        <v>Ara</v>
      </c>
      <c r="M270" t="str" cm="1">
        <f t="array" ref="M270">_xlfn.XLOOKUP(G270,products!$A$1:A317,products!$C$1:C317,,0)</f>
        <v>D</v>
      </c>
      <c r="N270" cm="1">
        <f t="array" ref="N270">_xlfn.XLOOKUP(G270,products!$A$1:A317,products!$D$1:D317,,0)</f>
        <v>1</v>
      </c>
      <c r="O270" s="3" cm="1">
        <f t="array" ref="O270">_xlfn.XLOOKUP(G270,products!$A$1:A317,products!$E$1:E317,,0)</f>
        <v>9.9499999999999993</v>
      </c>
      <c r="P270" s="3">
        <f xml:space="preserve"> Orders[[#This Row],[Unit Price]]*Orders[[#This Row],[Quantity]]</f>
        <v>19.899999999999999</v>
      </c>
      <c r="Q270" t="e">
        <f>_xlfn.XLOOKUP(orders!F270,customers!A269:A1269,customers!I269:I1269,,0)</f>
        <v>#N/A</v>
      </c>
    </row>
    <row r="271" spans="1:17" x14ac:dyDescent="0.25">
      <c r="A271" s="2" t="s">
        <v>587</v>
      </c>
      <c r="B271" s="7">
        <v>44333</v>
      </c>
      <c r="C271" s="2">
        <f>MONTH(Orders[[#This Row],[Order Date]])</f>
        <v>5</v>
      </c>
      <c r="D271" s="2">
        <f>DAY(Orders[[#This Row],[Order Date]])</f>
        <v>17</v>
      </c>
      <c r="E271" s="2">
        <f>YEAR(Orders[[#This Row],[Order Date]])</f>
        <v>2021</v>
      </c>
      <c r="F271" s="2" t="s">
        <v>588</v>
      </c>
      <c r="G271" t="s">
        <v>89</v>
      </c>
      <c r="H271" s="2">
        <v>2</v>
      </c>
      <c r="I271" s="2" t="str" cm="1">
        <f t="array" ref="I271">_xlfn.XLOOKUP(F271,customers!$A$1:A1270,customers!$B$1:B1270,,0)</f>
        <v>Monica Fearon</v>
      </c>
      <c r="J271" s="2" t="str" cm="1">
        <f t="array" ref="J271">_xlfn.XLOOKUP(F271,customers!$A$1:A1270,customers!$C$1:C1270,,0)</f>
        <v>mfearon7h@reverbnation.com</v>
      </c>
      <c r="K271" s="2" t="str" cm="1">
        <f t="array" ref="K271">_xlfn.XLOOKUP(F271,customers!$A$1:A1270,customers!$G$1:G1270,,0)</f>
        <v>United States</v>
      </c>
      <c r="L271" t="str" cm="1">
        <f t="array" ref="L271">_xlfn.XLOOKUP(G271,products!$A$1:A318,products!$B$1:B318,,0)</f>
        <v>Ara</v>
      </c>
      <c r="M271" t="str" cm="1">
        <f t="array" ref="M271">_xlfn.XLOOKUP(G271,products!$A$1:A318,products!$C$1:C318,,0)</f>
        <v>D</v>
      </c>
      <c r="N271" cm="1">
        <f t="array" ref="N271">_xlfn.XLOOKUP(G271,products!$A$1:A318,products!$D$1:D318,,0)</f>
        <v>0.2</v>
      </c>
      <c r="O271" s="3" cm="1">
        <f t="array" ref="O271">_xlfn.XLOOKUP(G271,products!$A$1:A318,products!$E$1:E318,,0)</f>
        <v>2.9849999999999999</v>
      </c>
      <c r="P271" s="3">
        <f xml:space="preserve"> Orders[[#This Row],[Unit Price]]*Orders[[#This Row],[Quantity]]</f>
        <v>5.97</v>
      </c>
      <c r="Q271" t="str">
        <f>_xlfn.XLOOKUP(orders!F271,customers!A270:A1270,customers!I270:I1270,,0)</f>
        <v>No</v>
      </c>
    </row>
    <row r="272" spans="1:17" x14ac:dyDescent="0.25">
      <c r="A272" s="2" t="s">
        <v>589</v>
      </c>
      <c r="B272" s="7">
        <v>43655</v>
      </c>
      <c r="C272" s="2">
        <f>MONTH(Orders[[#This Row],[Order Date]])</f>
        <v>7</v>
      </c>
      <c r="D272" s="2">
        <f>DAY(Orders[[#This Row],[Order Date]])</f>
        <v>9</v>
      </c>
      <c r="E272" s="2">
        <f>YEAR(Orders[[#This Row],[Order Date]])</f>
        <v>2019</v>
      </c>
      <c r="F272" s="2" t="s">
        <v>590</v>
      </c>
      <c r="G272" t="s">
        <v>51</v>
      </c>
      <c r="H272" s="2">
        <v>1</v>
      </c>
      <c r="I272" s="2" t="str" cm="1">
        <f t="array" ref="I272">_xlfn.XLOOKUP(F272,customers!$A$1:A1271,customers!$B$1:B1271,,0)</f>
        <v>Barney Chisnell</v>
      </c>
      <c r="J272" s="2" cm="1">
        <f t="array" ref="J272">_xlfn.XLOOKUP(F272,customers!$A$1:A1271,customers!$C$1:C1271,,0)</f>
        <v>0</v>
      </c>
      <c r="K272" s="2" t="str" cm="1">
        <f t="array" ref="K272">_xlfn.XLOOKUP(F272,customers!$A$1:A1271,customers!$G$1:G1271,,0)</f>
        <v>Ireland</v>
      </c>
      <c r="L272" t="str" cm="1">
        <f t="array" ref="L272">_xlfn.XLOOKUP(G272,products!$A$1:A319,products!$B$1:B319,,0)</f>
        <v>Exc</v>
      </c>
      <c r="M272" t="str" cm="1">
        <f t="array" ref="M272">_xlfn.XLOOKUP(G272,products!$A$1:A319,products!$C$1:C319,,0)</f>
        <v>D</v>
      </c>
      <c r="N272" cm="1">
        <f t="array" ref="N272">_xlfn.XLOOKUP(G272,products!$A$1:A319,products!$D$1:D319,,0)</f>
        <v>0.5</v>
      </c>
      <c r="O272" s="3" cm="1">
        <f t="array" ref="O272">_xlfn.XLOOKUP(G272,products!$A$1:A319,products!$E$1:E319,,0)</f>
        <v>7.29</v>
      </c>
      <c r="P272" s="3">
        <f xml:space="preserve"> Orders[[#This Row],[Unit Price]]*Orders[[#This Row],[Quantity]]</f>
        <v>7.29</v>
      </c>
      <c r="Q272" t="str">
        <f>_xlfn.XLOOKUP(orders!F272,customers!A271:A1271,customers!I271:I1271,,0)</f>
        <v>Yes</v>
      </c>
    </row>
    <row r="273" spans="1:17" x14ac:dyDescent="0.25">
      <c r="A273" s="2" t="s">
        <v>591</v>
      </c>
      <c r="B273" s="7">
        <v>43971</v>
      </c>
      <c r="C273" s="2">
        <f>MONTH(Orders[[#This Row],[Order Date]])</f>
        <v>5</v>
      </c>
      <c r="D273" s="2">
        <f>DAY(Orders[[#This Row],[Order Date]])</f>
        <v>20</v>
      </c>
      <c r="E273" s="2">
        <f>YEAR(Orders[[#This Row],[Order Date]])</f>
        <v>2020</v>
      </c>
      <c r="F273" s="2" t="s">
        <v>592</v>
      </c>
      <c r="G273" t="s">
        <v>89</v>
      </c>
      <c r="H273" s="2">
        <v>4</v>
      </c>
      <c r="I273" s="2" t="str" cm="1">
        <f t="array" ref="I273">_xlfn.XLOOKUP(F273,customers!$A$1:A1272,customers!$B$1:B1272,,0)</f>
        <v>Jasper Sisneros</v>
      </c>
      <c r="J273" s="2" t="str" cm="1">
        <f t="array" ref="J273">_xlfn.XLOOKUP(F273,customers!$A$1:A1272,customers!$C$1:C1272,,0)</f>
        <v>jsisneros7j@a8.net</v>
      </c>
      <c r="K273" s="2" t="str" cm="1">
        <f t="array" ref="K273">_xlfn.XLOOKUP(F273,customers!$A$1:A1272,customers!$G$1:G1272,,0)</f>
        <v>United States</v>
      </c>
      <c r="L273" t="str" cm="1">
        <f t="array" ref="L273">_xlfn.XLOOKUP(G273,products!$A$1:A320,products!$B$1:B320,,0)</f>
        <v>Ara</v>
      </c>
      <c r="M273" t="str" cm="1">
        <f t="array" ref="M273">_xlfn.XLOOKUP(G273,products!$A$1:A320,products!$C$1:C320,,0)</f>
        <v>D</v>
      </c>
      <c r="N273" cm="1">
        <f t="array" ref="N273">_xlfn.XLOOKUP(G273,products!$A$1:A320,products!$D$1:D320,,0)</f>
        <v>0.2</v>
      </c>
      <c r="O273" s="3" cm="1">
        <f t="array" ref="O273">_xlfn.XLOOKUP(G273,products!$A$1:A320,products!$E$1:E320,,0)</f>
        <v>2.9849999999999999</v>
      </c>
      <c r="P273" s="3">
        <f xml:space="preserve"> Orders[[#This Row],[Unit Price]]*Orders[[#This Row],[Quantity]]</f>
        <v>11.94</v>
      </c>
      <c r="Q273" t="str">
        <f>_xlfn.XLOOKUP(orders!F273,customers!A272:A1272,customers!I272:I1272,,0)</f>
        <v>Yes</v>
      </c>
    </row>
    <row r="274" spans="1:17" x14ac:dyDescent="0.25">
      <c r="A274" s="2" t="s">
        <v>593</v>
      </c>
      <c r="B274" s="7">
        <v>44435</v>
      </c>
      <c r="C274" s="2">
        <f>MONTH(Orders[[#This Row],[Order Date]])</f>
        <v>8</v>
      </c>
      <c r="D274" s="2">
        <f>DAY(Orders[[#This Row],[Order Date]])</f>
        <v>27</v>
      </c>
      <c r="E274" s="2">
        <f>YEAR(Orders[[#This Row],[Order Date]])</f>
        <v>2021</v>
      </c>
      <c r="F274" s="2" t="s">
        <v>594</v>
      </c>
      <c r="G274" t="s">
        <v>224</v>
      </c>
      <c r="H274" s="2">
        <v>6</v>
      </c>
      <c r="I274" s="2" t="str" cm="1">
        <f t="array" ref="I274">_xlfn.XLOOKUP(F274,customers!$A$1:A1273,customers!$B$1:B1273,,0)</f>
        <v>Zachariah Carlson</v>
      </c>
      <c r="J274" s="2" t="str" cm="1">
        <f t="array" ref="J274">_xlfn.XLOOKUP(F274,customers!$A$1:A1273,customers!$C$1:C1273,,0)</f>
        <v>zcarlson7k@bigcartel.com</v>
      </c>
      <c r="K274" s="2" t="str" cm="1">
        <f t="array" ref="K274">_xlfn.XLOOKUP(F274,customers!$A$1:A1273,customers!$G$1:G1273,,0)</f>
        <v>Ireland</v>
      </c>
      <c r="L274" t="str" cm="1">
        <f t="array" ref="L274">_xlfn.XLOOKUP(G274,products!$A$1:A321,products!$B$1:B321,,0)</f>
        <v>Rob</v>
      </c>
      <c r="M274" t="str" cm="1">
        <f t="array" ref="M274">_xlfn.XLOOKUP(G274,products!$A$1:A321,products!$C$1:C321,,0)</f>
        <v>L</v>
      </c>
      <c r="N274" cm="1">
        <f t="array" ref="N274">_xlfn.XLOOKUP(G274,products!$A$1:A321,products!$D$1:D321,,0)</f>
        <v>1</v>
      </c>
      <c r="O274" s="3" cm="1">
        <f t="array" ref="O274">_xlfn.XLOOKUP(G274,products!$A$1:A321,products!$E$1:E321,,0)</f>
        <v>11.95</v>
      </c>
      <c r="P274" s="3">
        <f xml:space="preserve"> Orders[[#This Row],[Unit Price]]*Orders[[#This Row],[Quantity]]</f>
        <v>71.699999999999989</v>
      </c>
      <c r="Q274" t="str">
        <f>_xlfn.XLOOKUP(orders!F274,customers!A273:A1273,customers!I273:I1273,,0)</f>
        <v>Yes</v>
      </c>
    </row>
    <row r="275" spans="1:17" x14ac:dyDescent="0.25">
      <c r="A275" s="2" t="s">
        <v>595</v>
      </c>
      <c r="B275" s="7">
        <v>44681</v>
      </c>
      <c r="C275" s="2">
        <f>MONTH(Orders[[#This Row],[Order Date]])</f>
        <v>4</v>
      </c>
      <c r="D275" s="2">
        <f>DAY(Orders[[#This Row],[Order Date]])</f>
        <v>30</v>
      </c>
      <c r="E275" s="2">
        <f>YEAR(Orders[[#This Row],[Order Date]])</f>
        <v>2022</v>
      </c>
      <c r="F275" s="2" t="s">
        <v>596</v>
      </c>
      <c r="G275" t="s">
        <v>150</v>
      </c>
      <c r="H275" s="2">
        <v>2</v>
      </c>
      <c r="I275" s="2" t="str" cm="1">
        <f t="array" ref="I275">_xlfn.XLOOKUP(F275,customers!$A$1:A1274,customers!$B$1:B1274,,0)</f>
        <v>Warner Maddox</v>
      </c>
      <c r="J275" s="2" t="str" cm="1">
        <f t="array" ref="J275">_xlfn.XLOOKUP(F275,customers!$A$1:A1274,customers!$C$1:C1274,,0)</f>
        <v>wmaddox7l@timesonline.co.uk</v>
      </c>
      <c r="K275" s="2" t="str" cm="1">
        <f t="array" ref="K275">_xlfn.XLOOKUP(F275,customers!$A$1:A1274,customers!$G$1:G1274,,0)</f>
        <v>United States</v>
      </c>
      <c r="L275" t="str" cm="1">
        <f t="array" ref="L275">_xlfn.XLOOKUP(G275,products!$A$1:A322,products!$B$1:B322,,0)</f>
        <v>Ara</v>
      </c>
      <c r="M275" t="str" cm="1">
        <f t="array" ref="M275">_xlfn.XLOOKUP(G275,products!$A$1:A322,products!$C$1:C322,,0)</f>
        <v>L</v>
      </c>
      <c r="N275" cm="1">
        <f t="array" ref="N275">_xlfn.XLOOKUP(G275,products!$A$1:A322,products!$D$1:D322,,0)</f>
        <v>0.2</v>
      </c>
      <c r="O275" s="3" cm="1">
        <f t="array" ref="O275">_xlfn.XLOOKUP(G275,products!$A$1:A322,products!$E$1:E322,,0)</f>
        <v>3.8849999999999998</v>
      </c>
      <c r="P275" s="3">
        <f xml:space="preserve"> Orders[[#This Row],[Unit Price]]*Orders[[#This Row],[Quantity]]</f>
        <v>7.77</v>
      </c>
      <c r="Q275" t="str">
        <f>_xlfn.XLOOKUP(orders!F275,customers!A274:A1274,customers!I274:I1274,,0)</f>
        <v>No</v>
      </c>
    </row>
    <row r="276" spans="1:17" x14ac:dyDescent="0.25">
      <c r="A276" s="2" t="s">
        <v>597</v>
      </c>
      <c r="B276" s="7">
        <v>43985</v>
      </c>
      <c r="C276" s="2">
        <f>MONTH(Orders[[#This Row],[Order Date]])</f>
        <v>6</v>
      </c>
      <c r="D276" s="2">
        <f>DAY(Orders[[#This Row],[Order Date]])</f>
        <v>3</v>
      </c>
      <c r="E276" s="2">
        <f>YEAR(Orders[[#This Row],[Order Date]])</f>
        <v>2020</v>
      </c>
      <c r="F276" s="2" t="s">
        <v>598</v>
      </c>
      <c r="G276" t="s">
        <v>206</v>
      </c>
      <c r="H276" s="2">
        <v>1</v>
      </c>
      <c r="I276" s="2" t="str" cm="1">
        <f t="array" ref="I276">_xlfn.XLOOKUP(F276,customers!$A$1:A1275,customers!$B$1:B1275,,0)</f>
        <v>Donnie Hedlestone</v>
      </c>
      <c r="J276" s="2" t="str" cm="1">
        <f t="array" ref="J276">_xlfn.XLOOKUP(F276,customers!$A$1:A1275,customers!$C$1:C1275,,0)</f>
        <v>dhedlestone7m@craigslist.org</v>
      </c>
      <c r="K276" s="2" t="str" cm="1">
        <f t="array" ref="K276">_xlfn.XLOOKUP(F276,customers!$A$1:A1275,customers!$G$1:G1275,,0)</f>
        <v>United States</v>
      </c>
      <c r="L276" t="str" cm="1">
        <f t="array" ref="L276">_xlfn.XLOOKUP(G276,products!$A$1:A323,products!$B$1:B323,,0)</f>
        <v>Ara</v>
      </c>
      <c r="M276" t="str" cm="1">
        <f t="array" ref="M276">_xlfn.XLOOKUP(G276,products!$A$1:A323,products!$C$1:C323,,0)</f>
        <v>M</v>
      </c>
      <c r="N276" cm="1">
        <f t="array" ref="N276">_xlfn.XLOOKUP(G276,products!$A$1:A323,products!$D$1:D323,,0)</f>
        <v>2.5</v>
      </c>
      <c r="O276" s="3" cm="1">
        <f t="array" ref="O276">_xlfn.XLOOKUP(G276,products!$A$1:A323,products!$E$1:E323,,0)</f>
        <v>25.874999999999996</v>
      </c>
      <c r="P276" s="3">
        <f xml:space="preserve"> Orders[[#This Row],[Unit Price]]*Orders[[#This Row],[Quantity]]</f>
        <v>25.874999999999996</v>
      </c>
      <c r="Q276" t="str">
        <f>_xlfn.XLOOKUP(orders!F276,customers!A275:A1275,customers!I275:I1275,,0)</f>
        <v>No</v>
      </c>
    </row>
    <row r="277" spans="1:17" x14ac:dyDescent="0.25">
      <c r="A277" s="2" t="s">
        <v>599</v>
      </c>
      <c r="B277" s="7">
        <v>44725</v>
      </c>
      <c r="C277" s="2">
        <f>MONTH(Orders[[#This Row],[Order Date]])</f>
        <v>6</v>
      </c>
      <c r="D277" s="2">
        <f>DAY(Orders[[#This Row],[Order Date]])</f>
        <v>13</v>
      </c>
      <c r="E277" s="2">
        <f>YEAR(Orders[[#This Row],[Order Date]])</f>
        <v>2022</v>
      </c>
      <c r="F277" s="2" t="s">
        <v>600</v>
      </c>
      <c r="G277" t="s">
        <v>65</v>
      </c>
      <c r="H277" s="2">
        <v>6</v>
      </c>
      <c r="I277" s="2" t="str" cm="1">
        <f t="array" ref="I277">_xlfn.XLOOKUP(F277,customers!$A$1:A1276,customers!$B$1:B1276,,0)</f>
        <v>Teddi Crowthe</v>
      </c>
      <c r="J277" s="2" t="str" cm="1">
        <f t="array" ref="J277">_xlfn.XLOOKUP(F277,customers!$A$1:A1276,customers!$C$1:C1276,,0)</f>
        <v>tcrowthe7n@europa.eu</v>
      </c>
      <c r="K277" s="2" t="str" cm="1">
        <f t="array" ref="K277">_xlfn.XLOOKUP(F277,customers!$A$1:A1276,customers!$G$1:G1276,,0)</f>
        <v>United States</v>
      </c>
      <c r="L277" t="str" cm="1">
        <f t="array" ref="L277">_xlfn.XLOOKUP(G277,products!$A$1:A324,products!$B$1:B324,,0)</f>
        <v>Exc</v>
      </c>
      <c r="M277" t="str" cm="1">
        <f t="array" ref="M277">_xlfn.XLOOKUP(G277,products!$A$1:A324,products!$C$1:C324,,0)</f>
        <v>L</v>
      </c>
      <c r="N277" cm="1">
        <f t="array" ref="N277">_xlfn.XLOOKUP(G277,products!$A$1:A324,products!$D$1:D324,,0)</f>
        <v>2.5</v>
      </c>
      <c r="O277" s="3" cm="1">
        <f t="array" ref="O277">_xlfn.XLOOKUP(G277,products!$A$1:A324,products!$E$1:E324,,0)</f>
        <v>34.154999999999994</v>
      </c>
      <c r="P277" s="3">
        <f xml:space="preserve"> Orders[[#This Row],[Unit Price]]*Orders[[#This Row],[Quantity]]</f>
        <v>204.92999999999995</v>
      </c>
      <c r="Q277" t="str">
        <f>_xlfn.XLOOKUP(orders!F277,customers!A276:A1276,customers!I276:I1276,,0)</f>
        <v>No</v>
      </c>
    </row>
    <row r="278" spans="1:17" x14ac:dyDescent="0.25">
      <c r="A278" s="2" t="s">
        <v>601</v>
      </c>
      <c r="B278" s="7">
        <v>43992</v>
      </c>
      <c r="C278" s="2">
        <f>MONTH(Orders[[#This Row],[Order Date]])</f>
        <v>6</v>
      </c>
      <c r="D278" s="2">
        <f>DAY(Orders[[#This Row],[Order Date]])</f>
        <v>10</v>
      </c>
      <c r="E278" s="2">
        <f>YEAR(Orders[[#This Row],[Order Date]])</f>
        <v>2020</v>
      </c>
      <c r="F278" s="2" t="s">
        <v>602</v>
      </c>
      <c r="G278" t="s">
        <v>45</v>
      </c>
      <c r="H278" s="2">
        <v>4</v>
      </c>
      <c r="I278" s="2" t="str" cm="1">
        <f t="array" ref="I278">_xlfn.XLOOKUP(F278,customers!$A$1:A1277,customers!$B$1:B1277,,0)</f>
        <v>Dorelia Bury</v>
      </c>
      <c r="J278" s="2" t="str" cm="1">
        <f t="array" ref="J278">_xlfn.XLOOKUP(F278,customers!$A$1:A1277,customers!$C$1:C1277,,0)</f>
        <v>dbury7o@tinyurl.com</v>
      </c>
      <c r="K278" s="2" t="str" cm="1">
        <f t="array" ref="K278">_xlfn.XLOOKUP(F278,customers!$A$1:A1277,customers!$G$1:G1277,,0)</f>
        <v>Ireland</v>
      </c>
      <c r="L278" t="str" cm="1">
        <f t="array" ref="L278">_xlfn.XLOOKUP(G278,products!$A$1:A325,products!$B$1:B325,,0)</f>
        <v>Rob</v>
      </c>
      <c r="M278" t="str" cm="1">
        <f t="array" ref="M278">_xlfn.XLOOKUP(G278,products!$A$1:A325,products!$C$1:C325,,0)</f>
        <v>L</v>
      </c>
      <c r="N278" cm="1">
        <f t="array" ref="N278">_xlfn.XLOOKUP(G278,products!$A$1:A325,products!$D$1:D325,,0)</f>
        <v>2.5</v>
      </c>
      <c r="O278" s="3" cm="1">
        <f t="array" ref="O278">_xlfn.XLOOKUP(G278,products!$A$1:A325,products!$E$1:E325,,0)</f>
        <v>27.484999999999996</v>
      </c>
      <c r="P278" s="3">
        <f xml:space="preserve"> Orders[[#This Row],[Unit Price]]*Orders[[#This Row],[Quantity]]</f>
        <v>109.93999999999998</v>
      </c>
      <c r="Q278" t="str">
        <f>_xlfn.XLOOKUP(orders!F278,customers!A277:A1277,customers!I277:I1277,,0)</f>
        <v>Yes</v>
      </c>
    </row>
    <row r="279" spans="1:17" x14ac:dyDescent="0.25">
      <c r="A279" s="2" t="s">
        <v>603</v>
      </c>
      <c r="B279" s="7">
        <v>44183</v>
      </c>
      <c r="C279" s="2">
        <f>MONTH(Orders[[#This Row],[Order Date]])</f>
        <v>12</v>
      </c>
      <c r="D279" s="2">
        <f>DAY(Orders[[#This Row],[Order Date]])</f>
        <v>18</v>
      </c>
      <c r="E279" s="2">
        <f>YEAR(Orders[[#This Row],[Order Date]])</f>
        <v>2020</v>
      </c>
      <c r="F279" s="2" t="s">
        <v>604</v>
      </c>
      <c r="G279" t="s">
        <v>172</v>
      </c>
      <c r="H279" s="2">
        <v>6</v>
      </c>
      <c r="I279" s="2" t="str" cm="1">
        <f t="array" ref="I279">_xlfn.XLOOKUP(F279,customers!$A$1:A1278,customers!$B$1:B1278,,0)</f>
        <v>Gussy Broadbear</v>
      </c>
      <c r="J279" s="2" t="str" cm="1">
        <f t="array" ref="J279">_xlfn.XLOOKUP(F279,customers!$A$1:A1278,customers!$C$1:C1278,,0)</f>
        <v>gbroadbear7p@omniture.com</v>
      </c>
      <c r="K279" s="2" t="str" cm="1">
        <f t="array" ref="K279">_xlfn.XLOOKUP(F279,customers!$A$1:A1278,customers!$G$1:G1278,,0)</f>
        <v>United States</v>
      </c>
      <c r="L279" t="str" cm="1">
        <f t="array" ref="L279">_xlfn.XLOOKUP(G279,products!$A$1:A326,products!$B$1:B326,,0)</f>
        <v>Exc</v>
      </c>
      <c r="M279" t="str" cm="1">
        <f t="array" ref="M279">_xlfn.XLOOKUP(G279,products!$A$1:A326,products!$C$1:C326,,0)</f>
        <v>L</v>
      </c>
      <c r="N279" cm="1">
        <f t="array" ref="N279">_xlfn.XLOOKUP(G279,products!$A$1:A326,products!$D$1:D326,,0)</f>
        <v>1</v>
      </c>
      <c r="O279" s="3" cm="1">
        <f t="array" ref="O279">_xlfn.XLOOKUP(G279,products!$A$1:A326,products!$E$1:E326,,0)</f>
        <v>14.85</v>
      </c>
      <c r="P279" s="3">
        <f xml:space="preserve"> Orders[[#This Row],[Unit Price]]*Orders[[#This Row],[Quantity]]</f>
        <v>89.1</v>
      </c>
      <c r="Q279" t="str">
        <f>_xlfn.XLOOKUP(orders!F279,customers!A278:A1278,customers!I278:I1278,,0)</f>
        <v>No</v>
      </c>
    </row>
    <row r="280" spans="1:17" x14ac:dyDescent="0.25">
      <c r="A280" s="2" t="s">
        <v>605</v>
      </c>
      <c r="B280" s="7">
        <v>43708</v>
      </c>
      <c r="C280" s="2">
        <f>MONTH(Orders[[#This Row],[Order Date]])</f>
        <v>8</v>
      </c>
      <c r="D280" s="2">
        <f>DAY(Orders[[#This Row],[Order Date]])</f>
        <v>31</v>
      </c>
      <c r="E280" s="2">
        <f>YEAR(Orders[[#This Row],[Order Date]])</f>
        <v>2019</v>
      </c>
      <c r="F280" s="2" t="s">
        <v>606</v>
      </c>
      <c r="G280" t="s">
        <v>150</v>
      </c>
      <c r="H280" s="2">
        <v>2</v>
      </c>
      <c r="I280" s="2" t="str" cm="1">
        <f t="array" ref="I280">_xlfn.XLOOKUP(F280,customers!$A$1:A1279,customers!$B$1:B1279,,0)</f>
        <v>Emlynne Palfrey</v>
      </c>
      <c r="J280" s="2" t="str" cm="1">
        <f t="array" ref="J280">_xlfn.XLOOKUP(F280,customers!$A$1:A1279,customers!$C$1:C1279,,0)</f>
        <v>epalfrey7q@devhub.com</v>
      </c>
      <c r="K280" s="2" t="str" cm="1">
        <f t="array" ref="K280">_xlfn.XLOOKUP(F280,customers!$A$1:A1279,customers!$G$1:G1279,,0)</f>
        <v>United States</v>
      </c>
      <c r="L280" t="str" cm="1">
        <f t="array" ref="L280">_xlfn.XLOOKUP(G280,products!$A$1:A327,products!$B$1:B327,,0)</f>
        <v>Ara</v>
      </c>
      <c r="M280" t="str" cm="1">
        <f t="array" ref="M280">_xlfn.XLOOKUP(G280,products!$A$1:A327,products!$C$1:C327,,0)</f>
        <v>L</v>
      </c>
      <c r="N280" cm="1">
        <f t="array" ref="N280">_xlfn.XLOOKUP(G280,products!$A$1:A327,products!$D$1:D327,,0)</f>
        <v>0.2</v>
      </c>
      <c r="O280" s="3" cm="1">
        <f t="array" ref="O280">_xlfn.XLOOKUP(G280,products!$A$1:A327,products!$E$1:E327,,0)</f>
        <v>3.8849999999999998</v>
      </c>
      <c r="P280" s="3">
        <f xml:space="preserve"> Orders[[#This Row],[Unit Price]]*Orders[[#This Row],[Quantity]]</f>
        <v>7.77</v>
      </c>
      <c r="Q280" t="str">
        <f>_xlfn.XLOOKUP(orders!F280,customers!A279:A1279,customers!I279:I1279,,0)</f>
        <v>Yes</v>
      </c>
    </row>
    <row r="281" spans="1:17" x14ac:dyDescent="0.25">
      <c r="A281" s="2" t="s">
        <v>607</v>
      </c>
      <c r="B281" s="7">
        <v>43521</v>
      </c>
      <c r="C281" s="2">
        <f>MONTH(Orders[[#This Row],[Order Date]])</f>
        <v>2</v>
      </c>
      <c r="D281" s="2">
        <f>DAY(Orders[[#This Row],[Order Date]])</f>
        <v>25</v>
      </c>
      <c r="E281" s="2">
        <f>YEAR(Orders[[#This Row],[Order Date]])</f>
        <v>2019</v>
      </c>
      <c r="F281" s="2" t="s">
        <v>608</v>
      </c>
      <c r="G281" t="s">
        <v>232</v>
      </c>
      <c r="H281" s="2">
        <v>1</v>
      </c>
      <c r="I281" s="2" t="str" cm="1">
        <f t="array" ref="I281">_xlfn.XLOOKUP(F281,customers!$A$1:A1280,customers!$B$1:B1280,,0)</f>
        <v>Parsifal Metrick</v>
      </c>
      <c r="J281" s="2" t="str" cm="1">
        <f t="array" ref="J281">_xlfn.XLOOKUP(F281,customers!$A$1:A1280,customers!$C$1:C1280,,0)</f>
        <v>pmetrick7r@rakuten.co.jp</v>
      </c>
      <c r="K281" s="2" t="str" cm="1">
        <f t="array" ref="K281">_xlfn.XLOOKUP(F281,customers!$A$1:A1280,customers!$G$1:G1280,,0)</f>
        <v>United States</v>
      </c>
      <c r="L281" t="str" cm="1">
        <f t="array" ref="L281">_xlfn.XLOOKUP(G281,products!$A$1:A328,products!$B$1:B328,,0)</f>
        <v>Lib</v>
      </c>
      <c r="M281" t="str" cm="1">
        <f t="array" ref="M281">_xlfn.XLOOKUP(G281,products!$A$1:A328,products!$C$1:C328,,0)</f>
        <v>M</v>
      </c>
      <c r="N281" cm="1">
        <f t="array" ref="N281">_xlfn.XLOOKUP(G281,products!$A$1:A328,products!$D$1:D328,,0)</f>
        <v>2.5</v>
      </c>
      <c r="O281" s="3" cm="1">
        <f t="array" ref="O281">_xlfn.XLOOKUP(G281,products!$A$1:A328,products!$E$1:E328,,0)</f>
        <v>33.464999999999996</v>
      </c>
      <c r="P281" s="3">
        <f xml:space="preserve"> Orders[[#This Row],[Unit Price]]*Orders[[#This Row],[Quantity]]</f>
        <v>33.464999999999996</v>
      </c>
      <c r="Q281" t="str">
        <f>_xlfn.XLOOKUP(orders!F281,customers!A280:A1280,customers!I280:I1280,,0)</f>
        <v>Yes</v>
      </c>
    </row>
    <row r="282" spans="1:17" x14ac:dyDescent="0.25">
      <c r="A282" s="2" t="s">
        <v>609</v>
      </c>
      <c r="B282" s="7">
        <v>44234</v>
      </c>
      <c r="C282" s="2">
        <f>MONTH(Orders[[#This Row],[Order Date]])</f>
        <v>2</v>
      </c>
      <c r="D282" s="2">
        <f>DAY(Orders[[#This Row],[Order Date]])</f>
        <v>7</v>
      </c>
      <c r="E282" s="2">
        <f>YEAR(Orders[[#This Row],[Order Date]])</f>
        <v>2021</v>
      </c>
      <c r="F282" s="2" t="s">
        <v>610</v>
      </c>
      <c r="G282" t="s">
        <v>38</v>
      </c>
      <c r="H282" s="2">
        <v>5</v>
      </c>
      <c r="I282" s="2" t="str" cm="1">
        <f t="array" ref="I282">_xlfn.XLOOKUP(F282,customers!$A$1:A1281,customers!$B$1:B1281,,0)</f>
        <v>Christopher Grieveson</v>
      </c>
      <c r="J282" s="2" cm="1">
        <f t="array" ref="J282">_xlfn.XLOOKUP(F282,customers!$A$1:A1281,customers!$C$1:C1281,,0)</f>
        <v>0</v>
      </c>
      <c r="K282" s="2" t="str" cm="1">
        <f t="array" ref="K282">_xlfn.XLOOKUP(F282,customers!$A$1:A1281,customers!$G$1:G1281,,0)</f>
        <v>United States</v>
      </c>
      <c r="L282" t="str" cm="1">
        <f t="array" ref="L282">_xlfn.XLOOKUP(G282,products!$A$1:A329,products!$B$1:B329,,0)</f>
        <v>Exc</v>
      </c>
      <c r="M282" t="str" cm="1">
        <f t="array" ref="M282">_xlfn.XLOOKUP(G282,products!$A$1:A329,products!$C$1:C329,,0)</f>
        <v>M</v>
      </c>
      <c r="N282" cm="1">
        <f t="array" ref="N282">_xlfn.XLOOKUP(G282,products!$A$1:A329,products!$D$1:D329,,0)</f>
        <v>0.5</v>
      </c>
      <c r="O282" s="3" cm="1">
        <f t="array" ref="O282">_xlfn.XLOOKUP(G282,products!$A$1:A329,products!$E$1:E329,,0)</f>
        <v>8.25</v>
      </c>
      <c r="P282" s="3">
        <f xml:space="preserve"> Orders[[#This Row],[Unit Price]]*Orders[[#This Row],[Quantity]]</f>
        <v>41.25</v>
      </c>
      <c r="Q282" t="str">
        <f>_xlfn.XLOOKUP(orders!F282,customers!A281:A1281,customers!I281:I1281,,0)</f>
        <v>Yes</v>
      </c>
    </row>
    <row r="283" spans="1:17" x14ac:dyDescent="0.25">
      <c r="A283" s="2" t="s">
        <v>611</v>
      </c>
      <c r="B283" s="7">
        <v>44210</v>
      </c>
      <c r="C283" s="2">
        <f>MONTH(Orders[[#This Row],[Order Date]])</f>
        <v>1</v>
      </c>
      <c r="D283" s="2">
        <f>DAY(Orders[[#This Row],[Order Date]])</f>
        <v>14</v>
      </c>
      <c r="E283" s="2">
        <f>YEAR(Orders[[#This Row],[Order Date]])</f>
        <v>2021</v>
      </c>
      <c r="F283" s="2" t="s">
        <v>612</v>
      </c>
      <c r="G283" t="s">
        <v>172</v>
      </c>
      <c r="H283" s="2">
        <v>4</v>
      </c>
      <c r="I283" s="2" t="str" cm="1">
        <f t="array" ref="I283">_xlfn.XLOOKUP(F283,customers!$A$1:A1282,customers!$B$1:B1282,,0)</f>
        <v>Karlan Karby</v>
      </c>
      <c r="J283" s="2" t="str" cm="1">
        <f t="array" ref="J283">_xlfn.XLOOKUP(F283,customers!$A$1:A1282,customers!$C$1:C1282,,0)</f>
        <v>kkarby7t@sbwire.com</v>
      </c>
      <c r="K283" s="2" t="str" cm="1">
        <f t="array" ref="K283">_xlfn.XLOOKUP(F283,customers!$A$1:A1282,customers!$G$1:G1282,,0)</f>
        <v>United States</v>
      </c>
      <c r="L283" t="str" cm="1">
        <f t="array" ref="L283">_xlfn.XLOOKUP(G283,products!$A$1:A330,products!$B$1:B330,,0)</f>
        <v>Exc</v>
      </c>
      <c r="M283" t="str" cm="1">
        <f t="array" ref="M283">_xlfn.XLOOKUP(G283,products!$A$1:A330,products!$C$1:C330,,0)</f>
        <v>L</v>
      </c>
      <c r="N283" cm="1">
        <f t="array" ref="N283">_xlfn.XLOOKUP(G283,products!$A$1:A330,products!$D$1:D330,,0)</f>
        <v>1</v>
      </c>
      <c r="O283" s="3" cm="1">
        <f t="array" ref="O283">_xlfn.XLOOKUP(G283,products!$A$1:A330,products!$E$1:E330,,0)</f>
        <v>14.85</v>
      </c>
      <c r="P283" s="3">
        <f xml:space="preserve"> Orders[[#This Row],[Unit Price]]*Orders[[#This Row],[Quantity]]</f>
        <v>59.4</v>
      </c>
      <c r="Q283" t="str">
        <f>_xlfn.XLOOKUP(orders!F283,customers!A282:A1282,customers!I282:I1282,,0)</f>
        <v>Yes</v>
      </c>
    </row>
    <row r="284" spans="1:17" x14ac:dyDescent="0.25">
      <c r="A284" s="2" t="s">
        <v>613</v>
      </c>
      <c r="B284" s="7">
        <v>43520</v>
      </c>
      <c r="C284" s="2">
        <f>MONTH(Orders[[#This Row],[Order Date]])</f>
        <v>2</v>
      </c>
      <c r="D284" s="2">
        <f>DAY(Orders[[#This Row],[Order Date]])</f>
        <v>24</v>
      </c>
      <c r="E284" s="2">
        <f>YEAR(Orders[[#This Row],[Order Date]])</f>
        <v>2019</v>
      </c>
      <c r="F284" s="2" t="s">
        <v>614</v>
      </c>
      <c r="G284" t="s">
        <v>227</v>
      </c>
      <c r="H284" s="2">
        <v>1</v>
      </c>
      <c r="I284" s="2" t="str" cm="1">
        <f t="array" ref="I284">_xlfn.XLOOKUP(F284,customers!$A$1:A1283,customers!$B$1:B1283,,0)</f>
        <v>Flory Crumpe</v>
      </c>
      <c r="J284" s="2" t="str" cm="1">
        <f t="array" ref="J284">_xlfn.XLOOKUP(F284,customers!$A$1:A1283,customers!$C$1:C1283,,0)</f>
        <v>fcrumpe7u@ftc.gov</v>
      </c>
      <c r="K284" s="2" t="str" cm="1">
        <f t="array" ref="K284">_xlfn.XLOOKUP(F284,customers!$A$1:A1283,customers!$G$1:G1283,,0)</f>
        <v>United Kingdom</v>
      </c>
      <c r="L284" t="str" cm="1">
        <f t="array" ref="L284">_xlfn.XLOOKUP(G284,products!$A$1:A331,products!$B$1:B331,,0)</f>
        <v>Ara</v>
      </c>
      <c r="M284" t="str" cm="1">
        <f t="array" ref="M284">_xlfn.XLOOKUP(G284,products!$A$1:A331,products!$C$1:C331,,0)</f>
        <v>L</v>
      </c>
      <c r="N284" cm="1">
        <f t="array" ref="N284">_xlfn.XLOOKUP(G284,products!$A$1:A331,products!$D$1:D331,,0)</f>
        <v>0.5</v>
      </c>
      <c r="O284" s="3" cm="1">
        <f t="array" ref="O284">_xlfn.XLOOKUP(G284,products!$A$1:A331,products!$E$1:E331,,0)</f>
        <v>7.77</v>
      </c>
      <c r="P284" s="3">
        <f xml:space="preserve"> Orders[[#This Row],[Unit Price]]*Orders[[#This Row],[Quantity]]</f>
        <v>7.77</v>
      </c>
      <c r="Q284" t="str">
        <f>_xlfn.XLOOKUP(orders!F284,customers!A283:A1283,customers!I283:I1283,,0)</f>
        <v>No</v>
      </c>
    </row>
    <row r="285" spans="1:17" x14ac:dyDescent="0.25">
      <c r="A285" s="2" t="s">
        <v>615</v>
      </c>
      <c r="B285" s="7">
        <v>43639</v>
      </c>
      <c r="C285" s="2">
        <f>MONTH(Orders[[#This Row],[Order Date]])</f>
        <v>6</v>
      </c>
      <c r="D285" s="2">
        <f>DAY(Orders[[#This Row],[Order Date]])</f>
        <v>23</v>
      </c>
      <c r="E285" s="2">
        <f>YEAR(Orders[[#This Row],[Order Date]])</f>
        <v>2019</v>
      </c>
      <c r="F285" s="2" t="s">
        <v>616</v>
      </c>
      <c r="G285" t="s">
        <v>181</v>
      </c>
      <c r="H285" s="2">
        <v>1</v>
      </c>
      <c r="I285" s="2" t="str" cm="1">
        <f t="array" ref="I285">_xlfn.XLOOKUP(F285,customers!$A$1:A1284,customers!$B$1:B1284,,0)</f>
        <v>Amity Chatto</v>
      </c>
      <c r="J285" s="2" t="str" cm="1">
        <f t="array" ref="J285">_xlfn.XLOOKUP(F285,customers!$A$1:A1284,customers!$C$1:C1284,,0)</f>
        <v>achatto7v@sakura.ne.jp</v>
      </c>
      <c r="K285" s="2" t="str" cm="1">
        <f t="array" ref="K285">_xlfn.XLOOKUP(F285,customers!$A$1:A1284,customers!$G$1:G1284,,0)</f>
        <v>United Kingdom</v>
      </c>
      <c r="L285" t="str" cm="1">
        <f t="array" ref="L285">_xlfn.XLOOKUP(G285,products!$A$1:A332,products!$B$1:B332,,0)</f>
        <v>Rob</v>
      </c>
      <c r="M285" t="str" cm="1">
        <f t="array" ref="M285">_xlfn.XLOOKUP(G285,products!$A$1:A332,products!$C$1:C332,,0)</f>
        <v>D</v>
      </c>
      <c r="N285" cm="1">
        <f t="array" ref="N285">_xlfn.XLOOKUP(G285,products!$A$1:A332,products!$D$1:D332,,0)</f>
        <v>0.5</v>
      </c>
      <c r="O285" s="3" cm="1">
        <f t="array" ref="O285">_xlfn.XLOOKUP(G285,products!$A$1:A332,products!$E$1:E332,,0)</f>
        <v>5.3699999999999992</v>
      </c>
      <c r="P285" s="3">
        <f xml:space="preserve"> Orders[[#This Row],[Unit Price]]*Orders[[#This Row],[Quantity]]</f>
        <v>5.3699999999999992</v>
      </c>
      <c r="Q285" t="str">
        <f>_xlfn.XLOOKUP(orders!F285,customers!A284:A1284,customers!I284:I1284,,0)</f>
        <v>Yes</v>
      </c>
    </row>
    <row r="286" spans="1:17" x14ac:dyDescent="0.25">
      <c r="A286" s="2" t="s">
        <v>617</v>
      </c>
      <c r="B286" s="7">
        <v>43960</v>
      </c>
      <c r="C286" s="2">
        <f>MONTH(Orders[[#This Row],[Order Date]])</f>
        <v>5</v>
      </c>
      <c r="D286" s="2">
        <f>DAY(Orders[[#This Row],[Order Date]])</f>
        <v>9</v>
      </c>
      <c r="E286" s="2">
        <f>YEAR(Orders[[#This Row],[Order Date]])</f>
        <v>2020</v>
      </c>
      <c r="F286" s="2" t="s">
        <v>618</v>
      </c>
      <c r="G286" t="s">
        <v>147</v>
      </c>
      <c r="H286" s="2">
        <v>3</v>
      </c>
      <c r="I286" s="2" t="str" cm="1">
        <f t="array" ref="I286">_xlfn.XLOOKUP(F286,customers!$A$1:A1285,customers!$B$1:B1285,,0)</f>
        <v>Nanine McCarthy</v>
      </c>
      <c r="J286" s="2" cm="1">
        <f t="array" ref="J286">_xlfn.XLOOKUP(F286,customers!$A$1:A1285,customers!$C$1:C1285,,0)</f>
        <v>0</v>
      </c>
      <c r="K286" s="2" t="str" cm="1">
        <f t="array" ref="K286">_xlfn.XLOOKUP(F286,customers!$A$1:A1285,customers!$G$1:G1285,,0)</f>
        <v>United States</v>
      </c>
      <c r="L286" t="str" cm="1">
        <f t="array" ref="L286">_xlfn.XLOOKUP(G286,products!$A$1:A333,products!$B$1:B333,,0)</f>
        <v>Exc</v>
      </c>
      <c r="M286" t="str" cm="1">
        <f t="array" ref="M286">_xlfn.XLOOKUP(G286,products!$A$1:A333,products!$C$1:C333,,0)</f>
        <v>M</v>
      </c>
      <c r="N286" cm="1">
        <f t="array" ref="N286">_xlfn.XLOOKUP(G286,products!$A$1:A333,products!$D$1:D333,,0)</f>
        <v>2.5</v>
      </c>
      <c r="O286" s="3" cm="1">
        <f t="array" ref="O286">_xlfn.XLOOKUP(G286,products!$A$1:A333,products!$E$1:E333,,0)</f>
        <v>31.624999999999996</v>
      </c>
      <c r="P286" s="3">
        <f xml:space="preserve"> Orders[[#This Row],[Unit Price]]*Orders[[#This Row],[Quantity]]</f>
        <v>94.874999999999986</v>
      </c>
      <c r="Q286" t="str">
        <f>_xlfn.XLOOKUP(orders!F286,customers!A285:A1285,customers!I285:I1285,,0)</f>
        <v>No</v>
      </c>
    </row>
    <row r="287" spans="1:17" x14ac:dyDescent="0.25">
      <c r="A287" s="2" t="s">
        <v>619</v>
      </c>
      <c r="B287" s="7">
        <v>44030</v>
      </c>
      <c r="C287" s="2">
        <f>MONTH(Orders[[#This Row],[Order Date]])</f>
        <v>7</v>
      </c>
      <c r="D287" s="2">
        <f>DAY(Orders[[#This Row],[Order Date]])</f>
        <v>18</v>
      </c>
      <c r="E287" s="2">
        <f>YEAR(Orders[[#This Row],[Order Date]])</f>
        <v>2020</v>
      </c>
      <c r="F287" s="2" t="s">
        <v>620</v>
      </c>
      <c r="G287" t="s">
        <v>139</v>
      </c>
      <c r="H287" s="2">
        <v>1</v>
      </c>
      <c r="I287" s="2" t="str" cm="1">
        <f t="array" ref="I287">_xlfn.XLOOKUP(F287,customers!$A$1:A1286,customers!$B$1:B1286,,0)</f>
        <v>Lyndsey Megany</v>
      </c>
      <c r="J287" s="2" cm="1">
        <f t="array" ref="J287">_xlfn.XLOOKUP(F287,customers!$A$1:A1286,customers!$C$1:C1286,,0)</f>
        <v>0</v>
      </c>
      <c r="K287" s="2" t="str" cm="1">
        <f t="array" ref="K287">_xlfn.XLOOKUP(F287,customers!$A$1:A1286,customers!$G$1:G1286,,0)</f>
        <v>United States</v>
      </c>
      <c r="L287" t="str" cm="1">
        <f t="array" ref="L287">_xlfn.XLOOKUP(G287,products!$A$1:A334,products!$B$1:B334,,0)</f>
        <v>Lib</v>
      </c>
      <c r="M287" t="str" cm="1">
        <f t="array" ref="M287">_xlfn.XLOOKUP(G287,products!$A$1:A334,products!$C$1:C334,,0)</f>
        <v>L</v>
      </c>
      <c r="N287" cm="1">
        <f t="array" ref="N287">_xlfn.XLOOKUP(G287,products!$A$1:A334,products!$D$1:D334,,0)</f>
        <v>2.5</v>
      </c>
      <c r="O287" s="3" cm="1">
        <f t="array" ref="O287">_xlfn.XLOOKUP(G287,products!$A$1:A334,products!$E$1:E334,,0)</f>
        <v>36.454999999999998</v>
      </c>
      <c r="P287" s="3">
        <f xml:space="preserve"> Orders[[#This Row],[Unit Price]]*Orders[[#This Row],[Quantity]]</f>
        <v>36.454999999999998</v>
      </c>
      <c r="Q287" t="str">
        <f>_xlfn.XLOOKUP(orders!F287,customers!A286:A1286,customers!I286:I1286,,0)</f>
        <v>No</v>
      </c>
    </row>
    <row r="288" spans="1:17" x14ac:dyDescent="0.25">
      <c r="A288" s="2" t="s">
        <v>621</v>
      </c>
      <c r="B288" s="7">
        <v>43755</v>
      </c>
      <c r="C288" s="2">
        <f>MONTH(Orders[[#This Row],[Order Date]])</f>
        <v>10</v>
      </c>
      <c r="D288" s="2">
        <f>DAY(Orders[[#This Row],[Order Date]])</f>
        <v>17</v>
      </c>
      <c r="E288" s="2">
        <f>YEAR(Orders[[#This Row],[Order Date]])</f>
        <v>2019</v>
      </c>
      <c r="F288" s="2" t="s">
        <v>622</v>
      </c>
      <c r="G288" t="s">
        <v>79</v>
      </c>
      <c r="H288" s="2">
        <v>4</v>
      </c>
      <c r="I288" s="2" t="str" cm="1">
        <f t="array" ref="I288">_xlfn.XLOOKUP(F288,customers!$A$1:A1287,customers!$B$1:B1287,,0)</f>
        <v>Byram Mergue</v>
      </c>
      <c r="J288" s="2" t="str" cm="1">
        <f t="array" ref="J288">_xlfn.XLOOKUP(F288,customers!$A$1:A1287,customers!$C$1:C1287,,0)</f>
        <v>bmergue7y@umn.edu</v>
      </c>
      <c r="K288" s="2" t="str" cm="1">
        <f t="array" ref="K288">_xlfn.XLOOKUP(F288,customers!$A$1:A1287,customers!$G$1:G1287,,0)</f>
        <v>United States</v>
      </c>
      <c r="L288" t="str" cm="1">
        <f t="array" ref="L288">_xlfn.XLOOKUP(G288,products!$A$1:A335,products!$B$1:B335,,0)</f>
        <v>Ara</v>
      </c>
      <c r="M288" t="str" cm="1">
        <f t="array" ref="M288">_xlfn.XLOOKUP(G288,products!$A$1:A335,products!$C$1:C335,,0)</f>
        <v>M</v>
      </c>
      <c r="N288" cm="1">
        <f t="array" ref="N288">_xlfn.XLOOKUP(G288,products!$A$1:A335,products!$D$1:D335,,0)</f>
        <v>0.2</v>
      </c>
      <c r="O288" s="3" cm="1">
        <f t="array" ref="O288">_xlfn.XLOOKUP(G288,products!$A$1:A335,products!$E$1:E335,,0)</f>
        <v>3.375</v>
      </c>
      <c r="P288" s="3">
        <f xml:space="preserve"> Orders[[#This Row],[Unit Price]]*Orders[[#This Row],[Quantity]]</f>
        <v>13.5</v>
      </c>
      <c r="Q288" t="str">
        <f>_xlfn.XLOOKUP(orders!F288,customers!A287:A1287,customers!I287:I1287,,0)</f>
        <v>Yes</v>
      </c>
    </row>
    <row r="289" spans="1:17" x14ac:dyDescent="0.25">
      <c r="A289" s="2" t="s">
        <v>623</v>
      </c>
      <c r="B289" s="7">
        <v>44697</v>
      </c>
      <c r="C289" s="2">
        <f>MONTH(Orders[[#This Row],[Order Date]])</f>
        <v>5</v>
      </c>
      <c r="D289" s="2">
        <f>DAY(Orders[[#This Row],[Order Date]])</f>
        <v>16</v>
      </c>
      <c r="E289" s="2">
        <f>YEAR(Orders[[#This Row],[Order Date]])</f>
        <v>2022</v>
      </c>
      <c r="F289" s="2" t="s">
        <v>624</v>
      </c>
      <c r="G289" t="s">
        <v>217</v>
      </c>
      <c r="H289" s="2">
        <v>4</v>
      </c>
      <c r="I289" s="2" t="str" cm="1">
        <f t="array" ref="I289">_xlfn.XLOOKUP(F289,customers!$A$1:A1288,customers!$B$1:B1288,,0)</f>
        <v>Kerr Patise</v>
      </c>
      <c r="J289" s="2" t="str" cm="1">
        <f t="array" ref="J289">_xlfn.XLOOKUP(F289,customers!$A$1:A1288,customers!$C$1:C1288,,0)</f>
        <v>kpatise7z@jigsy.com</v>
      </c>
      <c r="K289" s="2" t="str" cm="1">
        <f t="array" ref="K289">_xlfn.XLOOKUP(F289,customers!$A$1:A1288,customers!$G$1:G1288,,0)</f>
        <v>United States</v>
      </c>
      <c r="L289" t="str" cm="1">
        <f t="array" ref="L289">_xlfn.XLOOKUP(G289,products!$A$1:A336,products!$B$1:B336,,0)</f>
        <v>Rob</v>
      </c>
      <c r="M289" t="str" cm="1">
        <f t="array" ref="M289">_xlfn.XLOOKUP(G289,products!$A$1:A336,products!$C$1:C336,,0)</f>
        <v>L</v>
      </c>
      <c r="N289" cm="1">
        <f t="array" ref="N289">_xlfn.XLOOKUP(G289,products!$A$1:A336,products!$D$1:D336,,0)</f>
        <v>0.2</v>
      </c>
      <c r="O289" s="3" cm="1">
        <f t="array" ref="O289">_xlfn.XLOOKUP(G289,products!$A$1:A336,products!$E$1:E336,,0)</f>
        <v>3.5849999999999995</v>
      </c>
      <c r="P289" s="3">
        <f xml:space="preserve"> Orders[[#This Row],[Unit Price]]*Orders[[#This Row],[Quantity]]</f>
        <v>14.339999999999998</v>
      </c>
      <c r="Q289" t="str">
        <f>_xlfn.XLOOKUP(orders!F289,customers!A288:A1288,customers!I288:I1288,,0)</f>
        <v>No</v>
      </c>
    </row>
    <row r="290" spans="1:17" x14ac:dyDescent="0.25">
      <c r="A290" s="2" t="s">
        <v>625</v>
      </c>
      <c r="B290" s="7">
        <v>44279</v>
      </c>
      <c r="C290" s="2">
        <f>MONTH(Orders[[#This Row],[Order Date]])</f>
        <v>3</v>
      </c>
      <c r="D290" s="2">
        <f>DAY(Orders[[#This Row],[Order Date]])</f>
        <v>24</v>
      </c>
      <c r="E290" s="2">
        <f>YEAR(Orders[[#This Row],[Order Date]])</f>
        <v>2021</v>
      </c>
      <c r="F290" s="2" t="s">
        <v>626</v>
      </c>
      <c r="G290" t="s">
        <v>38</v>
      </c>
      <c r="H290" s="2">
        <v>1</v>
      </c>
      <c r="I290" s="2" t="str" cm="1">
        <f t="array" ref="I290">_xlfn.XLOOKUP(F290,customers!$A$1:A1289,customers!$B$1:B1289,,0)</f>
        <v>Mathew Goulter</v>
      </c>
      <c r="J290" s="2" cm="1">
        <f t="array" ref="J290">_xlfn.XLOOKUP(F290,customers!$A$1:A1289,customers!$C$1:C1289,,0)</f>
        <v>0</v>
      </c>
      <c r="K290" s="2" t="str" cm="1">
        <f t="array" ref="K290">_xlfn.XLOOKUP(F290,customers!$A$1:A1289,customers!$G$1:G1289,,0)</f>
        <v>Ireland</v>
      </c>
      <c r="L290" t="str" cm="1">
        <f t="array" ref="L290">_xlfn.XLOOKUP(G290,products!$A$1:A337,products!$B$1:B337,,0)</f>
        <v>Exc</v>
      </c>
      <c r="M290" t="str" cm="1">
        <f t="array" ref="M290">_xlfn.XLOOKUP(G290,products!$A$1:A337,products!$C$1:C337,,0)</f>
        <v>M</v>
      </c>
      <c r="N290" cm="1">
        <f t="array" ref="N290">_xlfn.XLOOKUP(G290,products!$A$1:A337,products!$D$1:D337,,0)</f>
        <v>0.5</v>
      </c>
      <c r="O290" s="3" cm="1">
        <f t="array" ref="O290">_xlfn.XLOOKUP(G290,products!$A$1:A337,products!$E$1:E337,,0)</f>
        <v>8.25</v>
      </c>
      <c r="P290" s="3">
        <f xml:space="preserve"> Orders[[#This Row],[Unit Price]]*Orders[[#This Row],[Quantity]]</f>
        <v>8.25</v>
      </c>
      <c r="Q290" t="str">
        <f>_xlfn.XLOOKUP(orders!F290,customers!A289:A1289,customers!I289:I1289,,0)</f>
        <v>Yes</v>
      </c>
    </row>
    <row r="291" spans="1:17" x14ac:dyDescent="0.25">
      <c r="A291" s="2" t="s">
        <v>627</v>
      </c>
      <c r="B291" s="7">
        <v>43772</v>
      </c>
      <c r="C291" s="2">
        <f>MONTH(Orders[[#This Row],[Order Date]])</f>
        <v>11</v>
      </c>
      <c r="D291" s="2">
        <f>DAY(Orders[[#This Row],[Order Date]])</f>
        <v>3</v>
      </c>
      <c r="E291" s="2">
        <f>YEAR(Orders[[#This Row],[Order Date]])</f>
        <v>2019</v>
      </c>
      <c r="F291" s="2" t="s">
        <v>628</v>
      </c>
      <c r="G291" t="s">
        <v>136</v>
      </c>
      <c r="H291" s="2">
        <v>5</v>
      </c>
      <c r="I291" s="2" t="str" cm="1">
        <f t="array" ref="I291">_xlfn.XLOOKUP(F291,customers!$A$1:A1290,customers!$B$1:B1290,,0)</f>
        <v>Marris Grcic</v>
      </c>
      <c r="J291" s="2" cm="1">
        <f t="array" ref="J291">_xlfn.XLOOKUP(F291,customers!$A$1:A1290,customers!$C$1:C1290,,0)</f>
        <v>0</v>
      </c>
      <c r="K291" s="2" t="str" cm="1">
        <f t="array" ref="K291">_xlfn.XLOOKUP(F291,customers!$A$1:A1290,customers!$G$1:G1290,,0)</f>
        <v>United States</v>
      </c>
      <c r="L291" t="str" cm="1">
        <f t="array" ref="L291">_xlfn.XLOOKUP(G291,products!$A$1:A338,products!$B$1:B338,,0)</f>
        <v>Rob</v>
      </c>
      <c r="M291" t="str" cm="1">
        <f t="array" ref="M291">_xlfn.XLOOKUP(G291,products!$A$1:A338,products!$C$1:C338,,0)</f>
        <v>D</v>
      </c>
      <c r="N291" cm="1">
        <f t="array" ref="N291">_xlfn.XLOOKUP(G291,products!$A$1:A338,products!$D$1:D338,,0)</f>
        <v>0.2</v>
      </c>
      <c r="O291" s="3" cm="1">
        <f t="array" ref="O291">_xlfn.XLOOKUP(G291,products!$A$1:A338,products!$E$1:E338,,0)</f>
        <v>2.6849999999999996</v>
      </c>
      <c r="P291" s="3">
        <f xml:space="preserve"> Orders[[#This Row],[Unit Price]]*Orders[[#This Row],[Quantity]]</f>
        <v>13.424999999999997</v>
      </c>
      <c r="Q291" t="str">
        <f>_xlfn.XLOOKUP(orders!F291,customers!A290:A1290,customers!I290:I1290,,0)</f>
        <v>Yes</v>
      </c>
    </row>
    <row r="292" spans="1:17" x14ac:dyDescent="0.25">
      <c r="A292" s="2" t="s">
        <v>629</v>
      </c>
      <c r="B292" s="7">
        <v>44497</v>
      </c>
      <c r="C292" s="2">
        <f>MONTH(Orders[[#This Row],[Order Date]])</f>
        <v>10</v>
      </c>
      <c r="D292" s="2">
        <f>DAY(Orders[[#This Row],[Order Date]])</f>
        <v>28</v>
      </c>
      <c r="E292" s="2">
        <f>YEAR(Orders[[#This Row],[Order Date]])</f>
        <v>2021</v>
      </c>
      <c r="F292" s="2" t="s">
        <v>630</v>
      </c>
      <c r="G292" t="s">
        <v>62</v>
      </c>
      <c r="H292" s="2">
        <v>5</v>
      </c>
      <c r="I292" s="2" t="str" cm="1">
        <f t="array" ref="I292">_xlfn.XLOOKUP(F292,customers!$A$1:A1291,customers!$B$1:B1291,,0)</f>
        <v>Domeniga Duke</v>
      </c>
      <c r="J292" s="2" t="str" cm="1">
        <f t="array" ref="J292">_xlfn.XLOOKUP(F292,customers!$A$1:A1291,customers!$C$1:C1291,,0)</f>
        <v>dduke82@vkontakte.ru</v>
      </c>
      <c r="K292" s="2" t="str" cm="1">
        <f t="array" ref="K292">_xlfn.XLOOKUP(F292,customers!$A$1:A1291,customers!$G$1:G1291,,0)</f>
        <v>United States</v>
      </c>
      <c r="L292" t="str" cm="1">
        <f t="array" ref="L292">_xlfn.XLOOKUP(G292,products!$A$1:A339,products!$B$1:B339,,0)</f>
        <v>Ara</v>
      </c>
      <c r="M292" t="str" cm="1">
        <f t="array" ref="M292">_xlfn.XLOOKUP(G292,products!$A$1:A339,products!$C$1:C339,,0)</f>
        <v>D</v>
      </c>
      <c r="N292" cm="1">
        <f t="array" ref="N292">_xlfn.XLOOKUP(G292,products!$A$1:A339,products!$D$1:D339,,0)</f>
        <v>1</v>
      </c>
      <c r="O292" s="3" cm="1">
        <f t="array" ref="O292">_xlfn.XLOOKUP(G292,products!$A$1:A339,products!$E$1:E339,,0)</f>
        <v>9.9499999999999993</v>
      </c>
      <c r="P292" s="3">
        <f xml:space="preserve"> Orders[[#This Row],[Unit Price]]*Orders[[#This Row],[Quantity]]</f>
        <v>49.75</v>
      </c>
      <c r="Q292" t="str">
        <f>_xlfn.XLOOKUP(orders!F292,customers!A291:A1291,customers!I291:I1291,,0)</f>
        <v>No</v>
      </c>
    </row>
    <row r="293" spans="1:17" x14ac:dyDescent="0.25">
      <c r="A293" s="2" t="s">
        <v>631</v>
      </c>
      <c r="B293" s="7">
        <v>44181</v>
      </c>
      <c r="C293" s="2">
        <f>MONTH(Orders[[#This Row],[Order Date]])</f>
        <v>12</v>
      </c>
      <c r="D293" s="2">
        <f>DAY(Orders[[#This Row],[Order Date]])</f>
        <v>16</v>
      </c>
      <c r="E293" s="2">
        <f>YEAR(Orders[[#This Row],[Order Date]])</f>
        <v>2020</v>
      </c>
      <c r="F293" s="2" t="s">
        <v>632</v>
      </c>
      <c r="G293" t="s">
        <v>38</v>
      </c>
      <c r="H293" s="2">
        <v>2</v>
      </c>
      <c r="I293" s="2" t="str" cm="1">
        <f t="array" ref="I293">_xlfn.XLOOKUP(F293,customers!$A$1:A1292,customers!$B$1:B1292,,0)</f>
        <v>Violante Skouling</v>
      </c>
      <c r="J293" s="2" cm="1">
        <f t="array" ref="J293">_xlfn.XLOOKUP(F293,customers!$A$1:A1292,customers!$C$1:C1292,,0)</f>
        <v>0</v>
      </c>
      <c r="K293" s="2" t="str" cm="1">
        <f t="array" ref="K293">_xlfn.XLOOKUP(F293,customers!$A$1:A1292,customers!$G$1:G1292,,0)</f>
        <v>Ireland</v>
      </c>
      <c r="L293" t="str" cm="1">
        <f t="array" ref="L293">_xlfn.XLOOKUP(G293,products!$A$1:A340,products!$B$1:B340,,0)</f>
        <v>Exc</v>
      </c>
      <c r="M293" t="str" cm="1">
        <f t="array" ref="M293">_xlfn.XLOOKUP(G293,products!$A$1:A340,products!$C$1:C340,,0)</f>
        <v>M</v>
      </c>
      <c r="N293" cm="1">
        <f t="array" ref="N293">_xlfn.XLOOKUP(G293,products!$A$1:A340,products!$D$1:D340,,0)</f>
        <v>0.5</v>
      </c>
      <c r="O293" s="3" cm="1">
        <f t="array" ref="O293">_xlfn.XLOOKUP(G293,products!$A$1:A340,products!$E$1:E340,,0)</f>
        <v>8.25</v>
      </c>
      <c r="P293" s="3">
        <f xml:space="preserve"> Orders[[#This Row],[Unit Price]]*Orders[[#This Row],[Quantity]]</f>
        <v>16.5</v>
      </c>
      <c r="Q293" t="str">
        <f>_xlfn.XLOOKUP(orders!F293,customers!A292:A1292,customers!I292:I1292,,0)</f>
        <v>No</v>
      </c>
    </row>
    <row r="294" spans="1:17" x14ac:dyDescent="0.25">
      <c r="A294" s="2" t="s">
        <v>633</v>
      </c>
      <c r="B294" s="7">
        <v>44529</v>
      </c>
      <c r="C294" s="2">
        <f>MONTH(Orders[[#This Row],[Order Date]])</f>
        <v>11</v>
      </c>
      <c r="D294" s="2">
        <f>DAY(Orders[[#This Row],[Order Date]])</f>
        <v>29</v>
      </c>
      <c r="E294" s="2">
        <f>YEAR(Orders[[#This Row],[Order Date]])</f>
        <v>2021</v>
      </c>
      <c r="F294" s="2" t="s">
        <v>634</v>
      </c>
      <c r="G294" t="s">
        <v>107</v>
      </c>
      <c r="H294" s="2">
        <v>3</v>
      </c>
      <c r="I294" s="2" t="str" cm="1">
        <f t="array" ref="I294">_xlfn.XLOOKUP(F294,customers!$A$1:A1293,customers!$B$1:B1293,,0)</f>
        <v>Isidore Hussey</v>
      </c>
      <c r="J294" s="2" t="str" cm="1">
        <f t="array" ref="J294">_xlfn.XLOOKUP(F294,customers!$A$1:A1293,customers!$C$1:C1293,,0)</f>
        <v>ihussey84@mapy.cz</v>
      </c>
      <c r="K294" s="2" t="str" cm="1">
        <f t="array" ref="K294">_xlfn.XLOOKUP(F294,customers!$A$1:A1293,customers!$G$1:G1293,,0)</f>
        <v>United States</v>
      </c>
      <c r="L294" t="str" cm="1">
        <f t="array" ref="L294">_xlfn.XLOOKUP(G294,products!$A$1:A341,products!$B$1:B341,,0)</f>
        <v>Ara</v>
      </c>
      <c r="M294" t="str" cm="1">
        <f t="array" ref="M294">_xlfn.XLOOKUP(G294,products!$A$1:A341,products!$C$1:C341,,0)</f>
        <v>D</v>
      </c>
      <c r="N294" cm="1">
        <f t="array" ref="N294">_xlfn.XLOOKUP(G294,products!$A$1:A341,products!$D$1:D341,,0)</f>
        <v>0.5</v>
      </c>
      <c r="O294" s="3" cm="1">
        <f t="array" ref="O294">_xlfn.XLOOKUP(G294,products!$A$1:A341,products!$E$1:E341,,0)</f>
        <v>5.97</v>
      </c>
      <c r="P294" s="3">
        <f xml:space="preserve"> Orders[[#This Row],[Unit Price]]*Orders[[#This Row],[Quantity]]</f>
        <v>17.91</v>
      </c>
      <c r="Q294" t="str">
        <f>_xlfn.XLOOKUP(orders!F294,customers!A293:A1293,customers!I293:I1293,,0)</f>
        <v>No</v>
      </c>
    </row>
    <row r="295" spans="1:17" x14ac:dyDescent="0.25">
      <c r="A295" s="2" t="s">
        <v>635</v>
      </c>
      <c r="B295" s="7">
        <v>44275</v>
      </c>
      <c r="C295" s="2">
        <f>MONTH(Orders[[#This Row],[Order Date]])</f>
        <v>3</v>
      </c>
      <c r="D295" s="2">
        <f>DAY(Orders[[#This Row],[Order Date]])</f>
        <v>20</v>
      </c>
      <c r="E295" s="2">
        <f>YEAR(Orders[[#This Row],[Order Date]])</f>
        <v>2021</v>
      </c>
      <c r="F295" s="2" t="s">
        <v>636</v>
      </c>
      <c r="G295" t="s">
        <v>107</v>
      </c>
      <c r="H295" s="2">
        <v>5</v>
      </c>
      <c r="I295" s="2" t="str" cm="1">
        <f t="array" ref="I295">_xlfn.XLOOKUP(F295,customers!$A$1:A1294,customers!$B$1:B1294,,0)</f>
        <v>Cassie Pinkerton</v>
      </c>
      <c r="J295" s="2" t="str" cm="1">
        <f t="array" ref="J295">_xlfn.XLOOKUP(F295,customers!$A$1:A1294,customers!$C$1:C1294,,0)</f>
        <v>cpinkerton85@upenn.edu</v>
      </c>
      <c r="K295" s="2" t="str" cm="1">
        <f t="array" ref="K295">_xlfn.XLOOKUP(F295,customers!$A$1:A1294,customers!$G$1:G1294,,0)</f>
        <v>United States</v>
      </c>
      <c r="L295" t="str" cm="1">
        <f t="array" ref="L295">_xlfn.XLOOKUP(G295,products!$A$1:A342,products!$B$1:B342,,0)</f>
        <v>Ara</v>
      </c>
      <c r="M295" t="str" cm="1">
        <f t="array" ref="M295">_xlfn.XLOOKUP(G295,products!$A$1:A342,products!$C$1:C342,,0)</f>
        <v>D</v>
      </c>
      <c r="N295" cm="1">
        <f t="array" ref="N295">_xlfn.XLOOKUP(G295,products!$A$1:A342,products!$D$1:D342,,0)</f>
        <v>0.5</v>
      </c>
      <c r="O295" s="3" cm="1">
        <f t="array" ref="O295">_xlfn.XLOOKUP(G295,products!$A$1:A342,products!$E$1:E342,,0)</f>
        <v>5.97</v>
      </c>
      <c r="P295" s="3">
        <f xml:space="preserve"> Orders[[#This Row],[Unit Price]]*Orders[[#This Row],[Quantity]]</f>
        <v>29.849999999999998</v>
      </c>
      <c r="Q295" t="str">
        <f>_xlfn.XLOOKUP(orders!F295,customers!A294:A1294,customers!I294:I1294,,0)</f>
        <v>No</v>
      </c>
    </row>
    <row r="296" spans="1:17" x14ac:dyDescent="0.25">
      <c r="A296" s="2" t="s">
        <v>637</v>
      </c>
      <c r="B296" s="7">
        <v>44659</v>
      </c>
      <c r="C296" s="2">
        <f>MONTH(Orders[[#This Row],[Order Date]])</f>
        <v>4</v>
      </c>
      <c r="D296" s="2">
        <f>DAY(Orders[[#This Row],[Order Date]])</f>
        <v>8</v>
      </c>
      <c r="E296" s="2">
        <f>YEAR(Orders[[#This Row],[Order Date]])</f>
        <v>2022</v>
      </c>
      <c r="F296" s="2" t="s">
        <v>638</v>
      </c>
      <c r="G296" t="s">
        <v>172</v>
      </c>
      <c r="H296" s="2">
        <v>3</v>
      </c>
      <c r="I296" s="2" t="str" cm="1">
        <f t="array" ref="I296">_xlfn.XLOOKUP(F296,customers!$A$1:A1295,customers!$B$1:B1295,,0)</f>
        <v>Micki Fero</v>
      </c>
      <c r="J296" s="2" cm="1">
        <f t="array" ref="J296">_xlfn.XLOOKUP(F296,customers!$A$1:A1295,customers!$C$1:C1295,,0)</f>
        <v>0</v>
      </c>
      <c r="K296" s="2" t="str" cm="1">
        <f t="array" ref="K296">_xlfn.XLOOKUP(F296,customers!$A$1:A1295,customers!$G$1:G1295,,0)</f>
        <v>United States</v>
      </c>
      <c r="L296" t="str" cm="1">
        <f t="array" ref="L296">_xlfn.XLOOKUP(G296,products!$A$1:A343,products!$B$1:B343,,0)</f>
        <v>Exc</v>
      </c>
      <c r="M296" t="str" cm="1">
        <f t="array" ref="M296">_xlfn.XLOOKUP(G296,products!$A$1:A343,products!$C$1:C343,,0)</f>
        <v>L</v>
      </c>
      <c r="N296" cm="1">
        <f t="array" ref="N296">_xlfn.XLOOKUP(G296,products!$A$1:A343,products!$D$1:D343,,0)</f>
        <v>1</v>
      </c>
      <c r="O296" s="3" cm="1">
        <f t="array" ref="O296">_xlfn.XLOOKUP(G296,products!$A$1:A343,products!$E$1:E343,,0)</f>
        <v>14.85</v>
      </c>
      <c r="P296" s="3">
        <f xml:space="preserve"> Orders[[#This Row],[Unit Price]]*Orders[[#This Row],[Quantity]]</f>
        <v>44.55</v>
      </c>
      <c r="Q296" t="str">
        <f>_xlfn.XLOOKUP(orders!F296,customers!A295:A1295,customers!I295:I1295,,0)</f>
        <v>No</v>
      </c>
    </row>
    <row r="297" spans="1:17" x14ac:dyDescent="0.25">
      <c r="A297" s="2" t="s">
        <v>639</v>
      </c>
      <c r="B297" s="7">
        <v>44057</v>
      </c>
      <c r="C297" s="2">
        <f>MONTH(Orders[[#This Row],[Order Date]])</f>
        <v>8</v>
      </c>
      <c r="D297" s="2">
        <f>DAY(Orders[[#This Row],[Order Date]])</f>
        <v>14</v>
      </c>
      <c r="E297" s="2">
        <f>YEAR(Orders[[#This Row],[Order Date]])</f>
        <v>2020</v>
      </c>
      <c r="F297" s="2" t="s">
        <v>640</v>
      </c>
      <c r="G297" t="s">
        <v>44</v>
      </c>
      <c r="H297" s="2">
        <v>2</v>
      </c>
      <c r="I297" s="2" t="str" cm="1">
        <f t="array" ref="I297">_xlfn.XLOOKUP(F297,customers!$A$1:A1296,customers!$B$1:B1296,,0)</f>
        <v>Cybill Graddell</v>
      </c>
      <c r="J297" s="2" cm="1">
        <f t="array" ref="J297">_xlfn.XLOOKUP(F297,customers!$A$1:A1296,customers!$C$1:C1296,,0)</f>
        <v>0</v>
      </c>
      <c r="K297" s="2" t="str" cm="1">
        <f t="array" ref="K297">_xlfn.XLOOKUP(F297,customers!$A$1:A1296,customers!$G$1:G1296,,0)</f>
        <v>United States</v>
      </c>
      <c r="L297" t="str" cm="1">
        <f t="array" ref="L297">_xlfn.XLOOKUP(G297,products!$A$1:A344,products!$B$1:B344,,0)</f>
        <v>Exc</v>
      </c>
      <c r="M297" t="str" cm="1">
        <f t="array" ref="M297">_xlfn.XLOOKUP(G297,products!$A$1:A344,products!$C$1:C344,,0)</f>
        <v>M</v>
      </c>
      <c r="N297" cm="1">
        <f t="array" ref="N297">_xlfn.XLOOKUP(G297,products!$A$1:A344,products!$D$1:D344,,0)</f>
        <v>1</v>
      </c>
      <c r="O297" s="3" cm="1">
        <f t="array" ref="O297">_xlfn.XLOOKUP(G297,products!$A$1:A344,products!$E$1:E344,,0)</f>
        <v>13.75</v>
      </c>
      <c r="P297" s="3">
        <f xml:space="preserve"> Orders[[#This Row],[Unit Price]]*Orders[[#This Row],[Quantity]]</f>
        <v>27.5</v>
      </c>
      <c r="Q297" t="str">
        <f>_xlfn.XLOOKUP(orders!F297,customers!A296:A1296,customers!I296:I1296,,0)</f>
        <v>No</v>
      </c>
    </row>
    <row r="298" spans="1:17" x14ac:dyDescent="0.25">
      <c r="A298" s="2" t="s">
        <v>641</v>
      </c>
      <c r="B298" s="7">
        <v>43597</v>
      </c>
      <c r="C298" s="2">
        <f>MONTH(Orders[[#This Row],[Order Date]])</f>
        <v>5</v>
      </c>
      <c r="D298" s="2">
        <f>DAY(Orders[[#This Row],[Order Date]])</f>
        <v>12</v>
      </c>
      <c r="E298" s="2">
        <f>YEAR(Orders[[#This Row],[Order Date]])</f>
        <v>2019</v>
      </c>
      <c r="F298" s="2" t="s">
        <v>642</v>
      </c>
      <c r="G298" t="s">
        <v>57</v>
      </c>
      <c r="H298" s="2">
        <v>6</v>
      </c>
      <c r="I298" s="2" t="str" cm="1">
        <f t="array" ref="I298">_xlfn.XLOOKUP(F298,customers!$A$1:A1297,customers!$B$1:B1297,,0)</f>
        <v>Dorian Vizor</v>
      </c>
      <c r="J298" s="2" t="str" cm="1">
        <f t="array" ref="J298">_xlfn.XLOOKUP(F298,customers!$A$1:A1297,customers!$C$1:C1297,,0)</f>
        <v>dvizor88@furl.net</v>
      </c>
      <c r="K298" s="2" t="str" cm="1">
        <f t="array" ref="K298">_xlfn.XLOOKUP(F298,customers!$A$1:A1297,customers!$G$1:G1297,,0)</f>
        <v>United States</v>
      </c>
      <c r="L298" t="str" cm="1">
        <f t="array" ref="L298">_xlfn.XLOOKUP(G298,products!$A$1:A345,products!$B$1:B345,,0)</f>
        <v>Rob</v>
      </c>
      <c r="M298" t="str" cm="1">
        <f t="array" ref="M298">_xlfn.XLOOKUP(G298,products!$A$1:A345,products!$C$1:C345,,0)</f>
        <v>M</v>
      </c>
      <c r="N298" cm="1">
        <f t="array" ref="N298">_xlfn.XLOOKUP(G298,products!$A$1:A345,products!$D$1:D345,,0)</f>
        <v>0.5</v>
      </c>
      <c r="O298" s="3" cm="1">
        <f t="array" ref="O298">_xlfn.XLOOKUP(G298,products!$A$1:A345,products!$E$1:E345,,0)</f>
        <v>5.97</v>
      </c>
      <c r="P298" s="3">
        <f xml:space="preserve"> Orders[[#This Row],[Unit Price]]*Orders[[#This Row],[Quantity]]</f>
        <v>35.82</v>
      </c>
      <c r="Q298" t="str">
        <f>_xlfn.XLOOKUP(orders!F298,customers!A297:A1297,customers!I297:I1297,,0)</f>
        <v>Yes</v>
      </c>
    </row>
    <row r="299" spans="1:17" x14ac:dyDescent="0.25">
      <c r="A299" s="2" t="s">
        <v>643</v>
      </c>
      <c r="B299" s="7">
        <v>44258</v>
      </c>
      <c r="C299" s="2">
        <f>MONTH(Orders[[#This Row],[Order Date]])</f>
        <v>3</v>
      </c>
      <c r="D299" s="2">
        <f>DAY(Orders[[#This Row],[Order Date]])</f>
        <v>3</v>
      </c>
      <c r="E299" s="2">
        <f>YEAR(Orders[[#This Row],[Order Date]])</f>
        <v>2021</v>
      </c>
      <c r="F299" s="2" t="s">
        <v>644</v>
      </c>
      <c r="G299" t="s">
        <v>181</v>
      </c>
      <c r="H299" s="2">
        <v>3</v>
      </c>
      <c r="I299" s="2" t="str" cm="1">
        <f t="array" ref="I299">_xlfn.XLOOKUP(F299,customers!$A$1:A1298,customers!$B$1:B1298,,0)</f>
        <v>Eddi Sedgebeer</v>
      </c>
      <c r="J299" s="2" t="str" cm="1">
        <f t="array" ref="J299">_xlfn.XLOOKUP(F299,customers!$A$1:A1298,customers!$C$1:C1298,,0)</f>
        <v>esedgebeer89@oaic.gov.au</v>
      </c>
      <c r="K299" s="2" t="str" cm="1">
        <f t="array" ref="K299">_xlfn.XLOOKUP(F299,customers!$A$1:A1298,customers!$G$1:G1298,,0)</f>
        <v>United States</v>
      </c>
      <c r="L299" t="str" cm="1">
        <f t="array" ref="L299">_xlfn.XLOOKUP(G299,products!$A$1:A346,products!$B$1:B346,,0)</f>
        <v>Rob</v>
      </c>
      <c r="M299" t="str" cm="1">
        <f t="array" ref="M299">_xlfn.XLOOKUP(G299,products!$A$1:A346,products!$C$1:C346,,0)</f>
        <v>D</v>
      </c>
      <c r="N299" cm="1">
        <f t="array" ref="N299">_xlfn.XLOOKUP(G299,products!$A$1:A346,products!$D$1:D346,,0)</f>
        <v>0.5</v>
      </c>
      <c r="O299" s="3" cm="1">
        <f t="array" ref="O299">_xlfn.XLOOKUP(G299,products!$A$1:A346,products!$E$1:E346,,0)</f>
        <v>5.3699999999999992</v>
      </c>
      <c r="P299" s="3">
        <f xml:space="preserve"> Orders[[#This Row],[Unit Price]]*Orders[[#This Row],[Quantity]]</f>
        <v>16.11</v>
      </c>
      <c r="Q299" t="str">
        <f>_xlfn.XLOOKUP(orders!F299,customers!A298:A1298,customers!I298:I1298,,0)</f>
        <v>Yes</v>
      </c>
    </row>
    <row r="300" spans="1:17" x14ac:dyDescent="0.25">
      <c r="A300" s="2" t="s">
        <v>645</v>
      </c>
      <c r="B300" s="7">
        <v>43872</v>
      </c>
      <c r="C300" s="2">
        <f>MONTH(Orders[[#This Row],[Order Date]])</f>
        <v>2</v>
      </c>
      <c r="D300" s="2">
        <f>DAY(Orders[[#This Row],[Order Date]])</f>
        <v>11</v>
      </c>
      <c r="E300" s="2">
        <f>YEAR(Orders[[#This Row],[Order Date]])</f>
        <v>2020</v>
      </c>
      <c r="F300" s="2" t="s">
        <v>646</v>
      </c>
      <c r="G300" t="s">
        <v>289</v>
      </c>
      <c r="H300" s="2">
        <v>6</v>
      </c>
      <c r="I300" s="2" t="str" cm="1">
        <f t="array" ref="I300">_xlfn.XLOOKUP(F300,customers!$A$1:A1299,customers!$B$1:B1299,,0)</f>
        <v>Ken Lestrange</v>
      </c>
      <c r="J300" s="2" t="str" cm="1">
        <f t="array" ref="J300">_xlfn.XLOOKUP(F300,customers!$A$1:A1299,customers!$C$1:C1299,,0)</f>
        <v>klestrange8a@lulu.com</v>
      </c>
      <c r="K300" s="2" t="str" cm="1">
        <f t="array" ref="K300">_xlfn.XLOOKUP(F300,customers!$A$1:A1299,customers!$G$1:G1299,,0)</f>
        <v>United States</v>
      </c>
      <c r="L300" t="str" cm="1">
        <f t="array" ref="L300">_xlfn.XLOOKUP(G300,products!$A$1:A347,products!$B$1:B347,,0)</f>
        <v>Exc</v>
      </c>
      <c r="M300" t="str" cm="1">
        <f t="array" ref="M300">_xlfn.XLOOKUP(G300,products!$A$1:A347,products!$C$1:C347,,0)</f>
        <v>L</v>
      </c>
      <c r="N300" cm="1">
        <f t="array" ref="N300">_xlfn.XLOOKUP(G300,products!$A$1:A347,products!$D$1:D347,,0)</f>
        <v>0.2</v>
      </c>
      <c r="O300" s="3" cm="1">
        <f t="array" ref="O300">_xlfn.XLOOKUP(G300,products!$A$1:A347,products!$E$1:E347,,0)</f>
        <v>4.4550000000000001</v>
      </c>
      <c r="P300" s="3">
        <f xml:space="preserve"> Orders[[#This Row],[Unit Price]]*Orders[[#This Row],[Quantity]]</f>
        <v>26.73</v>
      </c>
      <c r="Q300" t="str">
        <f>_xlfn.XLOOKUP(orders!F300,customers!A299:A1299,customers!I299:I1299,,0)</f>
        <v>Yes</v>
      </c>
    </row>
    <row r="301" spans="1:17" x14ac:dyDescent="0.25">
      <c r="A301" s="2" t="s">
        <v>647</v>
      </c>
      <c r="B301" s="7">
        <v>43582</v>
      </c>
      <c r="C301" s="2">
        <f>MONTH(Orders[[#This Row],[Order Date]])</f>
        <v>4</v>
      </c>
      <c r="D301" s="2">
        <f>DAY(Orders[[#This Row],[Order Date]])</f>
        <v>27</v>
      </c>
      <c r="E301" s="2">
        <f>YEAR(Orders[[#This Row],[Order Date]])</f>
        <v>2019</v>
      </c>
      <c r="F301" s="2" t="s">
        <v>648</v>
      </c>
      <c r="G301" t="s">
        <v>65</v>
      </c>
      <c r="H301" s="2">
        <v>6</v>
      </c>
      <c r="I301" s="2" t="str" cm="1">
        <f t="array" ref="I301">_xlfn.XLOOKUP(F301,customers!$A$1:A1300,customers!$B$1:B1300,,0)</f>
        <v>Lacee Tanti</v>
      </c>
      <c r="J301" s="2" t="str" cm="1">
        <f t="array" ref="J301">_xlfn.XLOOKUP(F301,customers!$A$1:A1300,customers!$C$1:C1300,,0)</f>
        <v>ltanti8b@techcrunch.com</v>
      </c>
      <c r="K301" s="2" t="str" cm="1">
        <f t="array" ref="K301">_xlfn.XLOOKUP(F301,customers!$A$1:A1300,customers!$G$1:G1300,,0)</f>
        <v>United States</v>
      </c>
      <c r="L301" t="str" cm="1">
        <f t="array" ref="L301">_xlfn.XLOOKUP(G301,products!$A$1:A348,products!$B$1:B348,,0)</f>
        <v>Exc</v>
      </c>
      <c r="M301" t="str" cm="1">
        <f t="array" ref="M301">_xlfn.XLOOKUP(G301,products!$A$1:A348,products!$C$1:C348,,0)</f>
        <v>L</v>
      </c>
      <c r="N301" cm="1">
        <f t="array" ref="N301">_xlfn.XLOOKUP(G301,products!$A$1:A348,products!$D$1:D348,,0)</f>
        <v>2.5</v>
      </c>
      <c r="O301" s="3" cm="1">
        <f t="array" ref="O301">_xlfn.XLOOKUP(G301,products!$A$1:A348,products!$E$1:E348,,0)</f>
        <v>34.154999999999994</v>
      </c>
      <c r="P301" s="3">
        <f xml:space="preserve"> Orders[[#This Row],[Unit Price]]*Orders[[#This Row],[Quantity]]</f>
        <v>204.92999999999995</v>
      </c>
      <c r="Q301" t="str">
        <f>_xlfn.XLOOKUP(orders!F301,customers!A300:A1300,customers!I300:I1300,,0)</f>
        <v>Yes</v>
      </c>
    </row>
    <row r="302" spans="1:17" x14ac:dyDescent="0.25">
      <c r="A302" s="2" t="s">
        <v>649</v>
      </c>
      <c r="B302" s="7">
        <v>44646</v>
      </c>
      <c r="C302" s="2">
        <f>MONTH(Orders[[#This Row],[Order Date]])</f>
        <v>3</v>
      </c>
      <c r="D302" s="2">
        <f>DAY(Orders[[#This Row],[Order Date]])</f>
        <v>26</v>
      </c>
      <c r="E302" s="2">
        <f>YEAR(Orders[[#This Row],[Order Date]])</f>
        <v>2022</v>
      </c>
      <c r="F302" s="2" t="s">
        <v>650</v>
      </c>
      <c r="G302" t="s">
        <v>41</v>
      </c>
      <c r="H302" s="2">
        <v>3</v>
      </c>
      <c r="I302" s="2" t="str" cm="1">
        <f t="array" ref="I302">_xlfn.XLOOKUP(F302,customers!$A$1:A1301,customers!$B$1:B1301,,0)</f>
        <v>Arel De Lasci</v>
      </c>
      <c r="J302" s="2" t="str" cm="1">
        <f t="array" ref="J302">_xlfn.XLOOKUP(F302,customers!$A$1:A1301,customers!$C$1:C1301,,0)</f>
        <v>ade8c@1und1.de</v>
      </c>
      <c r="K302" s="2" t="str" cm="1">
        <f t="array" ref="K302">_xlfn.XLOOKUP(F302,customers!$A$1:A1301,customers!$G$1:G1301,,0)</f>
        <v>United States</v>
      </c>
      <c r="L302" t="str" cm="1">
        <f t="array" ref="L302">_xlfn.XLOOKUP(G302,products!$A$1:A349,products!$B$1:B349,,0)</f>
        <v>Ara</v>
      </c>
      <c r="M302" t="str" cm="1">
        <f t="array" ref="M302">_xlfn.XLOOKUP(G302,products!$A$1:A349,products!$C$1:C349,,0)</f>
        <v>L</v>
      </c>
      <c r="N302" cm="1">
        <f t="array" ref="N302">_xlfn.XLOOKUP(G302,products!$A$1:A349,products!$D$1:D349,,0)</f>
        <v>1</v>
      </c>
      <c r="O302" s="3" cm="1">
        <f t="array" ref="O302">_xlfn.XLOOKUP(G302,products!$A$1:A349,products!$E$1:E349,,0)</f>
        <v>12.95</v>
      </c>
      <c r="P302" s="3">
        <f xml:space="preserve"> Orders[[#This Row],[Unit Price]]*Orders[[#This Row],[Quantity]]</f>
        <v>38.849999999999994</v>
      </c>
      <c r="Q302" t="str">
        <f>_xlfn.XLOOKUP(orders!F302,customers!A301:A1301,customers!I301:I1301,,0)</f>
        <v>Yes</v>
      </c>
    </row>
    <row r="303" spans="1:17" x14ac:dyDescent="0.25">
      <c r="A303" s="2" t="s">
        <v>651</v>
      </c>
      <c r="B303" s="7">
        <v>44102</v>
      </c>
      <c r="C303" s="2">
        <f>MONTH(Orders[[#This Row],[Order Date]])</f>
        <v>9</v>
      </c>
      <c r="D303" s="2">
        <f>DAY(Orders[[#This Row],[Order Date]])</f>
        <v>28</v>
      </c>
      <c r="E303" s="2">
        <f>YEAR(Orders[[#This Row],[Order Date]])</f>
        <v>2020</v>
      </c>
      <c r="F303" s="2" t="s">
        <v>652</v>
      </c>
      <c r="G303" t="s">
        <v>73</v>
      </c>
      <c r="H303" s="2">
        <v>4</v>
      </c>
      <c r="I303" s="2" t="str" cm="1">
        <f t="array" ref="I303">_xlfn.XLOOKUP(F303,customers!$A$1:A1302,customers!$B$1:B1302,,0)</f>
        <v>Trescha Jedrachowicz</v>
      </c>
      <c r="J303" s="2" t="str" cm="1">
        <f t="array" ref="J303">_xlfn.XLOOKUP(F303,customers!$A$1:A1302,customers!$C$1:C1302,,0)</f>
        <v>tjedrachowicz8d@acquirethisname.com</v>
      </c>
      <c r="K303" s="2" t="str" cm="1">
        <f t="array" ref="K303">_xlfn.XLOOKUP(F303,customers!$A$1:A1302,customers!$G$1:G1302,,0)</f>
        <v>United States</v>
      </c>
      <c r="L303" t="str" cm="1">
        <f t="array" ref="L303">_xlfn.XLOOKUP(G303,products!$A$1:A350,products!$B$1:B350,,0)</f>
        <v>Lib</v>
      </c>
      <c r="M303" t="str" cm="1">
        <f t="array" ref="M303">_xlfn.XLOOKUP(G303,products!$A$1:A350,products!$C$1:C350,,0)</f>
        <v>D</v>
      </c>
      <c r="N303" cm="1">
        <f t="array" ref="N303">_xlfn.XLOOKUP(G303,products!$A$1:A350,products!$D$1:D350,,0)</f>
        <v>0.2</v>
      </c>
      <c r="O303" s="3" cm="1">
        <f t="array" ref="O303">_xlfn.XLOOKUP(G303,products!$A$1:A350,products!$E$1:E350,,0)</f>
        <v>3.8849999999999998</v>
      </c>
      <c r="P303" s="3">
        <f xml:space="preserve"> Orders[[#This Row],[Unit Price]]*Orders[[#This Row],[Quantity]]</f>
        <v>15.54</v>
      </c>
      <c r="Q303" t="str">
        <f>_xlfn.XLOOKUP(orders!F303,customers!A302:A1302,customers!I302:I1302,,0)</f>
        <v>Yes</v>
      </c>
    </row>
    <row r="304" spans="1:17" x14ac:dyDescent="0.25">
      <c r="A304" s="2" t="s">
        <v>653</v>
      </c>
      <c r="B304" s="7">
        <v>43762</v>
      </c>
      <c r="C304" s="2">
        <f>MONTH(Orders[[#This Row],[Order Date]])</f>
        <v>10</v>
      </c>
      <c r="D304" s="2">
        <f>DAY(Orders[[#This Row],[Order Date]])</f>
        <v>24</v>
      </c>
      <c r="E304" s="2">
        <f>YEAR(Orders[[#This Row],[Order Date]])</f>
        <v>2019</v>
      </c>
      <c r="F304" s="2" t="s">
        <v>654</v>
      </c>
      <c r="G304" t="s">
        <v>102</v>
      </c>
      <c r="H304" s="2">
        <v>1</v>
      </c>
      <c r="I304" s="2" t="str" cm="1">
        <f t="array" ref="I304">_xlfn.XLOOKUP(F304,customers!$A$1:A1303,customers!$B$1:B1303,,0)</f>
        <v>Perkin Stonner</v>
      </c>
      <c r="J304" s="2" t="str" cm="1">
        <f t="array" ref="J304">_xlfn.XLOOKUP(F304,customers!$A$1:A1303,customers!$C$1:C1303,,0)</f>
        <v>pstonner8e@moonfruit.com</v>
      </c>
      <c r="K304" s="2" t="str" cm="1">
        <f t="array" ref="K304">_xlfn.XLOOKUP(F304,customers!$A$1:A1303,customers!$G$1:G1303,,0)</f>
        <v>United States</v>
      </c>
      <c r="L304" t="str" cm="1">
        <f t="array" ref="L304">_xlfn.XLOOKUP(G304,products!$A$1:A351,products!$B$1:B351,,0)</f>
        <v>Ara</v>
      </c>
      <c r="M304" t="str" cm="1">
        <f t="array" ref="M304">_xlfn.XLOOKUP(G304,products!$A$1:A351,products!$C$1:C351,,0)</f>
        <v>M</v>
      </c>
      <c r="N304" cm="1">
        <f t="array" ref="N304">_xlfn.XLOOKUP(G304,products!$A$1:A351,products!$D$1:D351,,0)</f>
        <v>0.5</v>
      </c>
      <c r="O304" s="3" cm="1">
        <f t="array" ref="O304">_xlfn.XLOOKUP(G304,products!$A$1:A351,products!$E$1:E351,,0)</f>
        <v>6.75</v>
      </c>
      <c r="P304" s="3">
        <f xml:space="preserve"> Orders[[#This Row],[Unit Price]]*Orders[[#This Row],[Quantity]]</f>
        <v>6.75</v>
      </c>
      <c r="Q304" t="str">
        <f>_xlfn.XLOOKUP(orders!F304,customers!A303:A1303,customers!I303:I1303,,0)</f>
        <v>No</v>
      </c>
    </row>
    <row r="305" spans="1:17" x14ac:dyDescent="0.25">
      <c r="A305" s="2" t="s">
        <v>655</v>
      </c>
      <c r="B305" s="7">
        <v>44412</v>
      </c>
      <c r="C305" s="2">
        <f>MONTH(Orders[[#This Row],[Order Date]])</f>
        <v>8</v>
      </c>
      <c r="D305" s="2">
        <f>DAY(Orders[[#This Row],[Order Date]])</f>
        <v>4</v>
      </c>
      <c r="E305" s="2">
        <f>YEAR(Orders[[#This Row],[Order Date]])</f>
        <v>2021</v>
      </c>
      <c r="F305" s="2" t="s">
        <v>656</v>
      </c>
      <c r="G305" t="s">
        <v>565</v>
      </c>
      <c r="H305" s="2">
        <v>4</v>
      </c>
      <c r="I305" s="2" t="str" cm="1">
        <f t="array" ref="I305">_xlfn.XLOOKUP(F305,customers!$A$1:A1304,customers!$B$1:B1304,,0)</f>
        <v>Darrin Tingly</v>
      </c>
      <c r="J305" s="2" t="str" cm="1">
        <f t="array" ref="J305">_xlfn.XLOOKUP(F305,customers!$A$1:A1304,customers!$C$1:C1304,,0)</f>
        <v>dtingly8f@goo.ne.jp</v>
      </c>
      <c r="K305" s="2" t="str" cm="1">
        <f t="array" ref="K305">_xlfn.XLOOKUP(F305,customers!$A$1:A1304,customers!$G$1:G1304,,0)</f>
        <v>United States</v>
      </c>
      <c r="L305" t="str" cm="1">
        <f t="array" ref="L305">_xlfn.XLOOKUP(G305,products!$A$1:A352,products!$B$1:B352,,0)</f>
        <v>Exc</v>
      </c>
      <c r="M305" t="str" cm="1">
        <f t="array" ref="M305">_xlfn.XLOOKUP(G305,products!$A$1:A352,products!$C$1:C352,,0)</f>
        <v>D</v>
      </c>
      <c r="N305" cm="1">
        <f t="array" ref="N305">_xlfn.XLOOKUP(G305,products!$A$1:A352,products!$D$1:D352,,0)</f>
        <v>2.5</v>
      </c>
      <c r="O305" s="3" cm="1">
        <f t="array" ref="O305">_xlfn.XLOOKUP(G305,products!$A$1:A352,products!$E$1:E352,,0)</f>
        <v>27.945</v>
      </c>
      <c r="P305" s="3">
        <f xml:space="preserve"> Orders[[#This Row],[Unit Price]]*Orders[[#This Row],[Quantity]]</f>
        <v>111.78</v>
      </c>
      <c r="Q305" t="str">
        <f>_xlfn.XLOOKUP(orders!F305,customers!A304:A1304,customers!I304:I1304,,0)</f>
        <v>Yes</v>
      </c>
    </row>
    <row r="306" spans="1:17" x14ac:dyDescent="0.25">
      <c r="A306" s="2" t="s">
        <v>657</v>
      </c>
      <c r="B306" s="7">
        <v>43828</v>
      </c>
      <c r="C306" s="2">
        <f>MONTH(Orders[[#This Row],[Order Date]])</f>
        <v>12</v>
      </c>
      <c r="D306" s="2">
        <f>DAY(Orders[[#This Row],[Order Date]])</f>
        <v>29</v>
      </c>
      <c r="E306" s="2">
        <f>YEAR(Orders[[#This Row],[Order Date]])</f>
        <v>2019</v>
      </c>
      <c r="F306" s="2" t="s">
        <v>658</v>
      </c>
      <c r="G306" t="s">
        <v>150</v>
      </c>
      <c r="H306" s="2">
        <v>1</v>
      </c>
      <c r="I306" s="2" t="str" cm="1">
        <f t="array" ref="I306">_xlfn.XLOOKUP(F306,customers!$A$1:A1305,customers!$B$1:B1305,,0)</f>
        <v>Claudetta Rushe</v>
      </c>
      <c r="J306" s="2" t="str" cm="1">
        <f t="array" ref="J306">_xlfn.XLOOKUP(F306,customers!$A$1:A1305,customers!$C$1:C1305,,0)</f>
        <v>crushe8n@about.me</v>
      </c>
      <c r="K306" s="2" t="str" cm="1">
        <f t="array" ref="K306">_xlfn.XLOOKUP(F306,customers!$A$1:A1305,customers!$G$1:G1305,,0)</f>
        <v>United States</v>
      </c>
      <c r="L306" t="str" cm="1">
        <f t="array" ref="L306">_xlfn.XLOOKUP(G306,products!$A$1:A353,products!$B$1:B353,,0)</f>
        <v>Ara</v>
      </c>
      <c r="M306" t="str" cm="1">
        <f t="array" ref="M306">_xlfn.XLOOKUP(G306,products!$A$1:A353,products!$C$1:C353,,0)</f>
        <v>L</v>
      </c>
      <c r="N306" cm="1">
        <f t="array" ref="N306">_xlfn.XLOOKUP(G306,products!$A$1:A353,products!$D$1:D353,,0)</f>
        <v>0.2</v>
      </c>
      <c r="O306" s="3" cm="1">
        <f t="array" ref="O306">_xlfn.XLOOKUP(G306,products!$A$1:A353,products!$E$1:E353,,0)</f>
        <v>3.8849999999999998</v>
      </c>
      <c r="P306" s="3">
        <f xml:space="preserve"> Orders[[#This Row],[Unit Price]]*Orders[[#This Row],[Quantity]]</f>
        <v>3.8849999999999998</v>
      </c>
      <c r="Q306" t="str">
        <f>_xlfn.XLOOKUP(orders!F306,customers!A305:A1305,customers!I305:I1305,,0)</f>
        <v>Yes</v>
      </c>
    </row>
    <row r="307" spans="1:17" x14ac:dyDescent="0.25">
      <c r="A307" s="2" t="s">
        <v>659</v>
      </c>
      <c r="B307" s="7">
        <v>43796</v>
      </c>
      <c r="C307" s="2">
        <f>MONTH(Orders[[#This Row],[Order Date]])</f>
        <v>11</v>
      </c>
      <c r="D307" s="2">
        <f>DAY(Orders[[#This Row],[Order Date]])</f>
        <v>27</v>
      </c>
      <c r="E307" s="2">
        <f>YEAR(Orders[[#This Row],[Order Date]])</f>
        <v>2019</v>
      </c>
      <c r="F307" s="2" t="s">
        <v>660</v>
      </c>
      <c r="G307" t="s">
        <v>112</v>
      </c>
      <c r="H307" s="2">
        <v>5</v>
      </c>
      <c r="I307" s="2" t="str" cm="1">
        <f t="array" ref="I307">_xlfn.XLOOKUP(F307,customers!$A$1:A1306,customers!$B$1:B1306,,0)</f>
        <v>Benn Checci</v>
      </c>
      <c r="J307" s="2" t="str" cm="1">
        <f t="array" ref="J307">_xlfn.XLOOKUP(F307,customers!$A$1:A1306,customers!$C$1:C1306,,0)</f>
        <v>bchecci8h@usa.gov</v>
      </c>
      <c r="K307" s="2" t="str" cm="1">
        <f t="array" ref="K307">_xlfn.XLOOKUP(F307,customers!$A$1:A1306,customers!$G$1:G1306,,0)</f>
        <v>United Kingdom</v>
      </c>
      <c r="L307" t="str" cm="1">
        <f t="array" ref="L307">_xlfn.XLOOKUP(G307,products!$A$1:A354,products!$B$1:B354,,0)</f>
        <v>Lib</v>
      </c>
      <c r="M307" t="str" cm="1">
        <f t="array" ref="M307">_xlfn.XLOOKUP(G307,products!$A$1:A354,products!$C$1:C354,,0)</f>
        <v>M</v>
      </c>
      <c r="N307" cm="1">
        <f t="array" ref="N307">_xlfn.XLOOKUP(G307,products!$A$1:A354,products!$D$1:D354,,0)</f>
        <v>0.2</v>
      </c>
      <c r="O307" s="3" cm="1">
        <f t="array" ref="O307">_xlfn.XLOOKUP(G307,products!$A$1:A354,products!$E$1:E354,,0)</f>
        <v>4.3650000000000002</v>
      </c>
      <c r="P307" s="3">
        <f xml:space="preserve"> Orders[[#This Row],[Unit Price]]*Orders[[#This Row],[Quantity]]</f>
        <v>21.825000000000003</v>
      </c>
      <c r="Q307" t="str">
        <f>_xlfn.XLOOKUP(orders!F307,customers!A306:A1306,customers!I306:I1306,,0)</f>
        <v>No</v>
      </c>
    </row>
    <row r="308" spans="1:17" x14ac:dyDescent="0.25">
      <c r="A308" s="2" t="s">
        <v>661</v>
      </c>
      <c r="B308" s="7">
        <v>43890</v>
      </c>
      <c r="C308" s="2">
        <f>MONTH(Orders[[#This Row],[Order Date]])</f>
        <v>2</v>
      </c>
      <c r="D308" s="2">
        <f>DAY(Orders[[#This Row],[Order Date]])</f>
        <v>29</v>
      </c>
      <c r="E308" s="2">
        <f>YEAR(Orders[[#This Row],[Order Date]])</f>
        <v>2020</v>
      </c>
      <c r="F308" s="2" t="s">
        <v>662</v>
      </c>
      <c r="G308" t="s">
        <v>197</v>
      </c>
      <c r="H308" s="2">
        <v>5</v>
      </c>
      <c r="I308" s="2" t="str" cm="1">
        <f t="array" ref="I308">_xlfn.XLOOKUP(F308,customers!$A$1:A1307,customers!$B$1:B1307,,0)</f>
        <v>Janifer Bagot</v>
      </c>
      <c r="J308" s="2" t="str" cm="1">
        <f t="array" ref="J308">_xlfn.XLOOKUP(F308,customers!$A$1:A1307,customers!$C$1:C1307,,0)</f>
        <v>jbagot8i@mac.com</v>
      </c>
      <c r="K308" s="2" t="str" cm="1">
        <f t="array" ref="K308">_xlfn.XLOOKUP(F308,customers!$A$1:A1307,customers!$G$1:G1307,,0)</f>
        <v>United States</v>
      </c>
      <c r="L308" t="str" cm="1">
        <f t="array" ref="L308">_xlfn.XLOOKUP(G308,products!$A$1:A355,products!$B$1:B355,,0)</f>
        <v>Rob</v>
      </c>
      <c r="M308" t="str" cm="1">
        <f t="array" ref="M308">_xlfn.XLOOKUP(G308,products!$A$1:A355,products!$C$1:C355,,0)</f>
        <v>M</v>
      </c>
      <c r="N308" cm="1">
        <f t="array" ref="N308">_xlfn.XLOOKUP(G308,products!$A$1:A355,products!$D$1:D355,,0)</f>
        <v>0.2</v>
      </c>
      <c r="O308" s="3" cm="1">
        <f t="array" ref="O308">_xlfn.XLOOKUP(G308,products!$A$1:A355,products!$E$1:E355,,0)</f>
        <v>2.9849999999999999</v>
      </c>
      <c r="P308" s="3">
        <f xml:space="preserve"> Orders[[#This Row],[Unit Price]]*Orders[[#This Row],[Quantity]]</f>
        <v>14.924999999999999</v>
      </c>
      <c r="Q308" t="str">
        <f>_xlfn.XLOOKUP(orders!F308,customers!A307:A1307,customers!I307:I1307,,0)</f>
        <v>No</v>
      </c>
    </row>
    <row r="309" spans="1:17" x14ac:dyDescent="0.25">
      <c r="A309" s="2" t="s">
        <v>663</v>
      </c>
      <c r="B309" s="7">
        <v>44227</v>
      </c>
      <c r="C309" s="2">
        <f>MONTH(Orders[[#This Row],[Order Date]])</f>
        <v>1</v>
      </c>
      <c r="D309" s="2">
        <f>DAY(Orders[[#This Row],[Order Date]])</f>
        <v>31</v>
      </c>
      <c r="E309" s="2">
        <f>YEAR(Orders[[#This Row],[Order Date]])</f>
        <v>2021</v>
      </c>
      <c r="F309" s="2" t="s">
        <v>664</v>
      </c>
      <c r="G309" t="s">
        <v>96</v>
      </c>
      <c r="H309" s="2">
        <v>3</v>
      </c>
      <c r="I309" s="2" t="str" cm="1">
        <f t="array" ref="I309">_xlfn.XLOOKUP(F309,customers!$A$1:A1308,customers!$B$1:B1308,,0)</f>
        <v>Ermin Beeble</v>
      </c>
      <c r="J309" s="2" t="str" cm="1">
        <f t="array" ref="J309">_xlfn.XLOOKUP(F309,customers!$A$1:A1308,customers!$C$1:C1308,,0)</f>
        <v>ebeeble8j@soundcloud.com</v>
      </c>
      <c r="K309" s="2" t="str" cm="1">
        <f t="array" ref="K309">_xlfn.XLOOKUP(F309,customers!$A$1:A1308,customers!$G$1:G1308,,0)</f>
        <v>United States</v>
      </c>
      <c r="L309" t="str" cm="1">
        <f t="array" ref="L309">_xlfn.XLOOKUP(G309,products!$A$1:A356,products!$B$1:B356,,0)</f>
        <v>Ara</v>
      </c>
      <c r="M309" t="str" cm="1">
        <f t="array" ref="M309">_xlfn.XLOOKUP(G309,products!$A$1:A356,products!$C$1:C356,,0)</f>
        <v>M</v>
      </c>
      <c r="N309" cm="1">
        <f t="array" ref="N309">_xlfn.XLOOKUP(G309,products!$A$1:A356,products!$D$1:D356,,0)</f>
        <v>1</v>
      </c>
      <c r="O309" s="3" cm="1">
        <f t="array" ref="O309">_xlfn.XLOOKUP(G309,products!$A$1:A356,products!$E$1:E356,,0)</f>
        <v>11.25</v>
      </c>
      <c r="P309" s="3">
        <f xml:space="preserve"> Orders[[#This Row],[Unit Price]]*Orders[[#This Row],[Quantity]]</f>
        <v>33.75</v>
      </c>
      <c r="Q309" t="str">
        <f>_xlfn.XLOOKUP(orders!F309,customers!A308:A1308,customers!I308:I1308,,0)</f>
        <v>Yes</v>
      </c>
    </row>
    <row r="310" spans="1:17" x14ac:dyDescent="0.25">
      <c r="A310" s="2" t="s">
        <v>665</v>
      </c>
      <c r="B310" s="7">
        <v>44729</v>
      </c>
      <c r="C310" s="2">
        <f>MONTH(Orders[[#This Row],[Order Date]])</f>
        <v>6</v>
      </c>
      <c r="D310" s="2">
        <f>DAY(Orders[[#This Row],[Order Date]])</f>
        <v>17</v>
      </c>
      <c r="E310" s="2">
        <f>YEAR(Orders[[#This Row],[Order Date]])</f>
        <v>2022</v>
      </c>
      <c r="F310" s="2" t="s">
        <v>666</v>
      </c>
      <c r="G310" t="s">
        <v>96</v>
      </c>
      <c r="H310" s="2">
        <v>3</v>
      </c>
      <c r="I310" s="2" t="str" cm="1">
        <f t="array" ref="I310">_xlfn.XLOOKUP(F310,customers!$A$1:A1309,customers!$B$1:B1309,,0)</f>
        <v>Cos Fluin</v>
      </c>
      <c r="J310" s="2" t="str" cm="1">
        <f t="array" ref="J310">_xlfn.XLOOKUP(F310,customers!$A$1:A1309,customers!$C$1:C1309,,0)</f>
        <v>cfluin8k@flickr.com</v>
      </c>
      <c r="K310" s="2" t="str" cm="1">
        <f t="array" ref="K310">_xlfn.XLOOKUP(F310,customers!$A$1:A1309,customers!$G$1:G1309,,0)</f>
        <v>United Kingdom</v>
      </c>
      <c r="L310" t="str" cm="1">
        <f t="array" ref="L310">_xlfn.XLOOKUP(G310,products!$A$1:A357,products!$B$1:B357,,0)</f>
        <v>Ara</v>
      </c>
      <c r="M310" t="str" cm="1">
        <f t="array" ref="M310">_xlfn.XLOOKUP(G310,products!$A$1:A357,products!$C$1:C357,,0)</f>
        <v>M</v>
      </c>
      <c r="N310" cm="1">
        <f t="array" ref="N310">_xlfn.XLOOKUP(G310,products!$A$1:A357,products!$D$1:D357,,0)</f>
        <v>1</v>
      </c>
      <c r="O310" s="3" cm="1">
        <f t="array" ref="O310">_xlfn.XLOOKUP(G310,products!$A$1:A357,products!$E$1:E357,,0)</f>
        <v>11.25</v>
      </c>
      <c r="P310" s="3">
        <f xml:space="preserve"> Orders[[#This Row],[Unit Price]]*Orders[[#This Row],[Quantity]]</f>
        <v>33.75</v>
      </c>
      <c r="Q310" t="str">
        <f>_xlfn.XLOOKUP(orders!F310,customers!A309:A1309,customers!I309:I1309,,0)</f>
        <v>No</v>
      </c>
    </row>
    <row r="311" spans="1:17" x14ac:dyDescent="0.25">
      <c r="A311" s="2" t="s">
        <v>667</v>
      </c>
      <c r="B311" s="7">
        <v>43864</v>
      </c>
      <c r="C311" s="2">
        <f>MONTH(Orders[[#This Row],[Order Date]])</f>
        <v>2</v>
      </c>
      <c r="D311" s="2">
        <f>DAY(Orders[[#This Row],[Order Date]])</f>
        <v>3</v>
      </c>
      <c r="E311" s="2">
        <f>YEAR(Orders[[#This Row],[Order Date]])</f>
        <v>2020</v>
      </c>
      <c r="F311" s="2" t="s">
        <v>668</v>
      </c>
      <c r="G311" t="s">
        <v>112</v>
      </c>
      <c r="H311" s="2">
        <v>6</v>
      </c>
      <c r="I311" s="2" t="str" cm="1">
        <f t="array" ref="I311">_xlfn.XLOOKUP(F311,customers!$A$1:A1310,customers!$B$1:B1310,,0)</f>
        <v>Eveleen Bletsor</v>
      </c>
      <c r="J311" s="2" t="str" cm="1">
        <f t="array" ref="J311">_xlfn.XLOOKUP(F311,customers!$A$1:A1310,customers!$C$1:C1310,,0)</f>
        <v>ebletsor8l@vinaora.com</v>
      </c>
      <c r="K311" s="2" t="str" cm="1">
        <f t="array" ref="K311">_xlfn.XLOOKUP(F311,customers!$A$1:A1310,customers!$G$1:G1310,,0)</f>
        <v>United States</v>
      </c>
      <c r="L311" t="str" cm="1">
        <f t="array" ref="L311">_xlfn.XLOOKUP(G311,products!$A$1:A358,products!$B$1:B358,,0)</f>
        <v>Lib</v>
      </c>
      <c r="M311" t="str" cm="1">
        <f t="array" ref="M311">_xlfn.XLOOKUP(G311,products!$A$1:A358,products!$C$1:C358,,0)</f>
        <v>M</v>
      </c>
      <c r="N311" cm="1">
        <f t="array" ref="N311">_xlfn.XLOOKUP(G311,products!$A$1:A358,products!$D$1:D358,,0)</f>
        <v>0.2</v>
      </c>
      <c r="O311" s="3" cm="1">
        <f t="array" ref="O311">_xlfn.XLOOKUP(G311,products!$A$1:A358,products!$E$1:E358,,0)</f>
        <v>4.3650000000000002</v>
      </c>
      <c r="P311" s="3">
        <f xml:space="preserve"> Orders[[#This Row],[Unit Price]]*Orders[[#This Row],[Quantity]]</f>
        <v>26.19</v>
      </c>
      <c r="Q311" t="str">
        <f>_xlfn.XLOOKUP(orders!F311,customers!A310:A1310,customers!I310:I1310,,0)</f>
        <v>Yes</v>
      </c>
    </row>
    <row r="312" spans="1:17" x14ac:dyDescent="0.25">
      <c r="A312" s="2" t="s">
        <v>669</v>
      </c>
      <c r="B312" s="7">
        <v>44586</v>
      </c>
      <c r="C312" s="2">
        <f>MONTH(Orders[[#This Row],[Order Date]])</f>
        <v>1</v>
      </c>
      <c r="D312" s="2">
        <f>DAY(Orders[[#This Row],[Order Date]])</f>
        <v>25</v>
      </c>
      <c r="E312" s="2">
        <f>YEAR(Orders[[#This Row],[Order Date]])</f>
        <v>2022</v>
      </c>
      <c r="F312" s="2" t="s">
        <v>670</v>
      </c>
      <c r="G312" t="s">
        <v>172</v>
      </c>
      <c r="H312" s="2">
        <v>1</v>
      </c>
      <c r="I312" s="2" t="str" cm="1">
        <f t="array" ref="I312">_xlfn.XLOOKUP(F312,customers!$A$1:A1311,customers!$B$1:B1311,,0)</f>
        <v>Paola Brydell</v>
      </c>
      <c r="J312" s="2" t="str" cm="1">
        <f t="array" ref="J312">_xlfn.XLOOKUP(F312,customers!$A$1:A1311,customers!$C$1:C1311,,0)</f>
        <v>pbrydell8m@bloglovin.com</v>
      </c>
      <c r="K312" s="2" t="str" cm="1">
        <f t="array" ref="K312">_xlfn.XLOOKUP(F312,customers!$A$1:A1311,customers!$G$1:G1311,,0)</f>
        <v>Ireland</v>
      </c>
      <c r="L312" t="str" cm="1">
        <f t="array" ref="L312">_xlfn.XLOOKUP(G312,products!$A$1:A359,products!$B$1:B359,,0)</f>
        <v>Exc</v>
      </c>
      <c r="M312" t="str" cm="1">
        <f t="array" ref="M312">_xlfn.XLOOKUP(G312,products!$A$1:A359,products!$C$1:C359,,0)</f>
        <v>L</v>
      </c>
      <c r="N312" cm="1">
        <f t="array" ref="N312">_xlfn.XLOOKUP(G312,products!$A$1:A359,products!$D$1:D359,,0)</f>
        <v>1</v>
      </c>
      <c r="O312" s="3" cm="1">
        <f t="array" ref="O312">_xlfn.XLOOKUP(G312,products!$A$1:A359,products!$E$1:E359,,0)</f>
        <v>14.85</v>
      </c>
      <c r="P312" s="3">
        <f xml:space="preserve"> Orders[[#This Row],[Unit Price]]*Orders[[#This Row],[Quantity]]</f>
        <v>14.85</v>
      </c>
      <c r="Q312" t="str">
        <f>_xlfn.XLOOKUP(orders!F312,customers!A311:A1311,customers!I311:I1311,,0)</f>
        <v>No</v>
      </c>
    </row>
    <row r="313" spans="1:17" x14ac:dyDescent="0.25">
      <c r="A313" s="2" t="s">
        <v>671</v>
      </c>
      <c r="B313" s="7">
        <v>43951</v>
      </c>
      <c r="C313" s="2">
        <f>MONTH(Orders[[#This Row],[Order Date]])</f>
        <v>4</v>
      </c>
      <c r="D313" s="2">
        <f>DAY(Orders[[#This Row],[Order Date]])</f>
        <v>30</v>
      </c>
      <c r="E313" s="2">
        <f>YEAR(Orders[[#This Row],[Order Date]])</f>
        <v>2020</v>
      </c>
      <c r="F313" s="2" t="s">
        <v>658</v>
      </c>
      <c r="G313" t="s">
        <v>147</v>
      </c>
      <c r="H313" s="2">
        <v>6</v>
      </c>
      <c r="I313" s="2" t="str" cm="1">
        <f t="array" ref="I313">_xlfn.XLOOKUP(F313,customers!$A$1:A1312,customers!$B$1:B1312,,0)</f>
        <v>Claudetta Rushe</v>
      </c>
      <c r="J313" s="2" t="str" cm="1">
        <f t="array" ref="J313">_xlfn.XLOOKUP(F313,customers!$A$1:A1312,customers!$C$1:C1312,,0)</f>
        <v>crushe8n@about.me</v>
      </c>
      <c r="K313" s="2" t="str" cm="1">
        <f t="array" ref="K313">_xlfn.XLOOKUP(F313,customers!$A$1:A1312,customers!$G$1:G1312,,0)</f>
        <v>United States</v>
      </c>
      <c r="L313" t="str" cm="1">
        <f t="array" ref="L313">_xlfn.XLOOKUP(G313,products!$A$1:A360,products!$B$1:B360,,0)</f>
        <v>Exc</v>
      </c>
      <c r="M313" t="str" cm="1">
        <f t="array" ref="M313">_xlfn.XLOOKUP(G313,products!$A$1:A360,products!$C$1:C360,,0)</f>
        <v>M</v>
      </c>
      <c r="N313" cm="1">
        <f t="array" ref="N313">_xlfn.XLOOKUP(G313,products!$A$1:A360,products!$D$1:D360,,0)</f>
        <v>2.5</v>
      </c>
      <c r="O313" s="3" cm="1">
        <f t="array" ref="O313">_xlfn.XLOOKUP(G313,products!$A$1:A360,products!$E$1:E360,,0)</f>
        <v>31.624999999999996</v>
      </c>
      <c r="P313" s="3">
        <f xml:space="preserve"> Orders[[#This Row],[Unit Price]]*Orders[[#This Row],[Quantity]]</f>
        <v>189.74999999999997</v>
      </c>
      <c r="Q313" t="str">
        <f>_xlfn.XLOOKUP(orders!F313,customers!A312:A1312,customers!I312:I1312,,0)</f>
        <v>Yes</v>
      </c>
    </row>
    <row r="314" spans="1:17" x14ac:dyDescent="0.25">
      <c r="A314" s="2" t="s">
        <v>672</v>
      </c>
      <c r="B314" s="7">
        <v>44317</v>
      </c>
      <c r="C314" s="2">
        <f>MONTH(Orders[[#This Row],[Order Date]])</f>
        <v>5</v>
      </c>
      <c r="D314" s="2">
        <f>DAY(Orders[[#This Row],[Order Date]])</f>
        <v>1</v>
      </c>
      <c r="E314" s="2">
        <f>YEAR(Orders[[#This Row],[Order Date]])</f>
        <v>2021</v>
      </c>
      <c r="F314" s="2" t="s">
        <v>673</v>
      </c>
      <c r="G314" t="s">
        <v>57</v>
      </c>
      <c r="H314" s="2">
        <v>1</v>
      </c>
      <c r="I314" s="2" t="str" cm="1">
        <f t="array" ref="I314">_xlfn.XLOOKUP(F314,customers!$A$1:A1313,customers!$B$1:B1313,,0)</f>
        <v>Natka Leethem</v>
      </c>
      <c r="J314" s="2" t="str" cm="1">
        <f t="array" ref="J314">_xlfn.XLOOKUP(F314,customers!$A$1:A1313,customers!$C$1:C1313,,0)</f>
        <v>nleethem8o@mac.com</v>
      </c>
      <c r="K314" s="2" t="str" cm="1">
        <f t="array" ref="K314">_xlfn.XLOOKUP(F314,customers!$A$1:A1313,customers!$G$1:G1313,,0)</f>
        <v>United States</v>
      </c>
      <c r="L314" t="str" cm="1">
        <f t="array" ref="L314">_xlfn.XLOOKUP(G314,products!$A$1:A361,products!$B$1:B361,,0)</f>
        <v>Rob</v>
      </c>
      <c r="M314" t="str" cm="1">
        <f t="array" ref="M314">_xlfn.XLOOKUP(G314,products!$A$1:A361,products!$C$1:C361,,0)</f>
        <v>M</v>
      </c>
      <c r="N314" cm="1">
        <f t="array" ref="N314">_xlfn.XLOOKUP(G314,products!$A$1:A361,products!$D$1:D361,,0)</f>
        <v>0.5</v>
      </c>
      <c r="O314" s="3" cm="1">
        <f t="array" ref="O314">_xlfn.XLOOKUP(G314,products!$A$1:A361,products!$E$1:E361,,0)</f>
        <v>5.97</v>
      </c>
      <c r="P314" s="3">
        <f xml:space="preserve"> Orders[[#This Row],[Unit Price]]*Orders[[#This Row],[Quantity]]</f>
        <v>5.97</v>
      </c>
      <c r="Q314" t="str">
        <f>_xlfn.XLOOKUP(orders!F314,customers!A313:A1313,customers!I313:I1313,,0)</f>
        <v>Yes</v>
      </c>
    </row>
    <row r="315" spans="1:17" x14ac:dyDescent="0.25">
      <c r="A315" s="2" t="s">
        <v>674</v>
      </c>
      <c r="B315" s="7">
        <v>44497</v>
      </c>
      <c r="C315" s="2">
        <f>MONTH(Orders[[#This Row],[Order Date]])</f>
        <v>10</v>
      </c>
      <c r="D315" s="2">
        <f>DAY(Orders[[#This Row],[Order Date]])</f>
        <v>28</v>
      </c>
      <c r="E315" s="2">
        <f>YEAR(Orders[[#This Row],[Order Date]])</f>
        <v>2021</v>
      </c>
      <c r="F315" s="2" t="s">
        <v>675</v>
      </c>
      <c r="G315" t="s">
        <v>37</v>
      </c>
      <c r="H315" s="2">
        <v>3</v>
      </c>
      <c r="I315" s="2" t="str" cm="1">
        <f t="array" ref="I315">_xlfn.XLOOKUP(F315,customers!$A$1:A1314,customers!$B$1:B1314,,0)</f>
        <v>Ailene Nesfield</v>
      </c>
      <c r="J315" s="2" t="str" cm="1">
        <f t="array" ref="J315">_xlfn.XLOOKUP(F315,customers!$A$1:A1314,customers!$C$1:C1314,,0)</f>
        <v>anesfield8p@people.com.cn</v>
      </c>
      <c r="K315" s="2" t="str" cm="1">
        <f t="array" ref="K315">_xlfn.XLOOKUP(F315,customers!$A$1:A1314,customers!$G$1:G1314,,0)</f>
        <v>United Kingdom</v>
      </c>
      <c r="L315" t="str" cm="1">
        <f t="array" ref="L315">_xlfn.XLOOKUP(G315,products!$A$1:A362,products!$B$1:B362,,0)</f>
        <v>Rob</v>
      </c>
      <c r="M315" t="str" cm="1">
        <f t="array" ref="M315">_xlfn.XLOOKUP(G315,products!$A$1:A362,products!$C$1:C362,,0)</f>
        <v>M</v>
      </c>
      <c r="N315" cm="1">
        <f t="array" ref="N315">_xlfn.XLOOKUP(G315,products!$A$1:A362,products!$D$1:D362,,0)</f>
        <v>1</v>
      </c>
      <c r="O315" s="3" cm="1">
        <f t="array" ref="O315">_xlfn.XLOOKUP(G315,products!$A$1:A362,products!$E$1:E362,,0)</f>
        <v>9.9499999999999993</v>
      </c>
      <c r="P315" s="3">
        <f xml:space="preserve"> Orders[[#This Row],[Unit Price]]*Orders[[#This Row],[Quantity]]</f>
        <v>29.849999999999998</v>
      </c>
      <c r="Q315" t="str">
        <f>_xlfn.XLOOKUP(orders!F315,customers!A314:A1314,customers!I314:I1314,,0)</f>
        <v>Yes</v>
      </c>
    </row>
    <row r="316" spans="1:17" x14ac:dyDescent="0.25">
      <c r="A316" s="2" t="s">
        <v>676</v>
      </c>
      <c r="B316" s="7">
        <v>44437</v>
      </c>
      <c r="C316" s="2">
        <f>MONTH(Orders[[#This Row],[Order Date]])</f>
        <v>8</v>
      </c>
      <c r="D316" s="2">
        <f>DAY(Orders[[#This Row],[Order Date]])</f>
        <v>29</v>
      </c>
      <c r="E316" s="2">
        <f>YEAR(Orders[[#This Row],[Order Date]])</f>
        <v>2021</v>
      </c>
      <c r="F316" s="2" t="s">
        <v>677</v>
      </c>
      <c r="G316" t="s">
        <v>214</v>
      </c>
      <c r="H316" s="2">
        <v>5</v>
      </c>
      <c r="I316" s="2" t="str" cm="1">
        <f t="array" ref="I316">_xlfn.XLOOKUP(F316,customers!$A$1:A1315,customers!$B$1:B1315,,0)</f>
        <v>Stacy Pickworth</v>
      </c>
      <c r="J316" s="2" cm="1">
        <f t="array" ref="J316">_xlfn.XLOOKUP(F316,customers!$A$1:A1315,customers!$C$1:C1315,,0)</f>
        <v>0</v>
      </c>
      <c r="K316" s="2" t="str" cm="1">
        <f t="array" ref="K316">_xlfn.XLOOKUP(F316,customers!$A$1:A1315,customers!$G$1:G1315,,0)</f>
        <v>United States</v>
      </c>
      <c r="L316" t="str" cm="1">
        <f t="array" ref="L316">_xlfn.XLOOKUP(G316,products!$A$1:A363,products!$B$1:B363,,0)</f>
        <v>Rob</v>
      </c>
      <c r="M316" t="str" cm="1">
        <f t="array" ref="M316">_xlfn.XLOOKUP(G316,products!$A$1:A363,products!$C$1:C363,,0)</f>
        <v>D</v>
      </c>
      <c r="N316" cm="1">
        <f t="array" ref="N316">_xlfn.XLOOKUP(G316,products!$A$1:A363,products!$D$1:D363,,0)</f>
        <v>1</v>
      </c>
      <c r="O316" s="3" cm="1">
        <f t="array" ref="O316">_xlfn.XLOOKUP(G316,products!$A$1:A363,products!$E$1:E363,,0)</f>
        <v>8.9499999999999993</v>
      </c>
      <c r="P316" s="3">
        <f xml:space="preserve"> Orders[[#This Row],[Unit Price]]*Orders[[#This Row],[Quantity]]</f>
        <v>44.75</v>
      </c>
      <c r="Q316" t="str">
        <f>_xlfn.XLOOKUP(orders!F316,customers!A315:A1315,customers!I315:I1315,,0)</f>
        <v>No</v>
      </c>
    </row>
    <row r="317" spans="1:17" x14ac:dyDescent="0.25">
      <c r="A317" s="2" t="s">
        <v>678</v>
      </c>
      <c r="B317" s="7">
        <v>43826</v>
      </c>
      <c r="C317" s="2">
        <f>MONTH(Orders[[#This Row],[Order Date]])</f>
        <v>12</v>
      </c>
      <c r="D317" s="2">
        <f>DAY(Orders[[#This Row],[Order Date]])</f>
        <v>27</v>
      </c>
      <c r="E317" s="2">
        <f>YEAR(Orders[[#This Row],[Order Date]])</f>
        <v>2019</v>
      </c>
      <c r="F317" s="2" t="s">
        <v>679</v>
      </c>
      <c r="G317" t="s">
        <v>65</v>
      </c>
      <c r="H317" s="2">
        <v>1</v>
      </c>
      <c r="I317" s="2" t="str" cm="1">
        <f t="array" ref="I317">_xlfn.XLOOKUP(F317,customers!$A$1:A1316,customers!$B$1:B1316,,0)</f>
        <v>Melli Brockway</v>
      </c>
      <c r="J317" s="2" t="str" cm="1">
        <f t="array" ref="J317">_xlfn.XLOOKUP(F317,customers!$A$1:A1316,customers!$C$1:C1316,,0)</f>
        <v>mbrockway8r@ibm.com</v>
      </c>
      <c r="K317" s="2" t="str" cm="1">
        <f t="array" ref="K317">_xlfn.XLOOKUP(F317,customers!$A$1:A1316,customers!$G$1:G1316,,0)</f>
        <v>United States</v>
      </c>
      <c r="L317" t="str" cm="1">
        <f t="array" ref="L317">_xlfn.XLOOKUP(G317,products!$A$1:A364,products!$B$1:B364,,0)</f>
        <v>Exc</v>
      </c>
      <c r="M317" t="str" cm="1">
        <f t="array" ref="M317">_xlfn.XLOOKUP(G317,products!$A$1:A364,products!$C$1:C364,,0)</f>
        <v>L</v>
      </c>
      <c r="N317" cm="1">
        <f t="array" ref="N317">_xlfn.XLOOKUP(G317,products!$A$1:A364,products!$D$1:D364,,0)</f>
        <v>2.5</v>
      </c>
      <c r="O317" s="3" cm="1">
        <f t="array" ref="O317">_xlfn.XLOOKUP(G317,products!$A$1:A364,products!$E$1:E364,,0)</f>
        <v>34.154999999999994</v>
      </c>
      <c r="P317" s="3">
        <f xml:space="preserve"> Orders[[#This Row],[Unit Price]]*Orders[[#This Row],[Quantity]]</f>
        <v>34.154999999999994</v>
      </c>
      <c r="Q317" t="str">
        <f>_xlfn.XLOOKUP(orders!F317,customers!A316:A1316,customers!I316:I1316,,0)</f>
        <v>Yes</v>
      </c>
    </row>
    <row r="318" spans="1:17" x14ac:dyDescent="0.25">
      <c r="A318" s="2" t="s">
        <v>680</v>
      </c>
      <c r="B318" s="7">
        <v>43641</v>
      </c>
      <c r="C318" s="2">
        <f>MONTH(Orders[[#This Row],[Order Date]])</f>
        <v>6</v>
      </c>
      <c r="D318" s="2">
        <f>DAY(Orders[[#This Row],[Order Date]])</f>
        <v>25</v>
      </c>
      <c r="E318" s="2">
        <f>YEAR(Orders[[#This Row],[Order Date]])</f>
        <v>2019</v>
      </c>
      <c r="F318" s="2" t="s">
        <v>681</v>
      </c>
      <c r="G318" t="s">
        <v>65</v>
      </c>
      <c r="H318" s="2">
        <v>6</v>
      </c>
      <c r="I318" s="2" t="str" cm="1">
        <f t="array" ref="I318">_xlfn.XLOOKUP(F318,customers!$A$1:A1317,customers!$B$1:B1317,,0)</f>
        <v>Nanny Lush</v>
      </c>
      <c r="J318" s="2" t="str" cm="1">
        <f t="array" ref="J318">_xlfn.XLOOKUP(F318,customers!$A$1:A1317,customers!$C$1:C1317,,0)</f>
        <v>nlush8s@dedecms.com</v>
      </c>
      <c r="K318" s="2" t="str" cm="1">
        <f t="array" ref="K318">_xlfn.XLOOKUP(F318,customers!$A$1:A1317,customers!$G$1:G1317,,0)</f>
        <v>Ireland</v>
      </c>
      <c r="L318" t="str" cm="1">
        <f t="array" ref="L318">_xlfn.XLOOKUP(G318,products!$A$1:A365,products!$B$1:B365,,0)</f>
        <v>Exc</v>
      </c>
      <c r="M318" t="str" cm="1">
        <f t="array" ref="M318">_xlfn.XLOOKUP(G318,products!$A$1:A365,products!$C$1:C365,,0)</f>
        <v>L</v>
      </c>
      <c r="N318" cm="1">
        <f t="array" ref="N318">_xlfn.XLOOKUP(G318,products!$A$1:A365,products!$D$1:D365,,0)</f>
        <v>2.5</v>
      </c>
      <c r="O318" s="3" cm="1">
        <f t="array" ref="O318">_xlfn.XLOOKUP(G318,products!$A$1:A365,products!$E$1:E365,,0)</f>
        <v>34.154999999999994</v>
      </c>
      <c r="P318" s="3">
        <f xml:space="preserve"> Orders[[#This Row],[Unit Price]]*Orders[[#This Row],[Quantity]]</f>
        <v>204.92999999999995</v>
      </c>
      <c r="Q318" t="str">
        <f>_xlfn.XLOOKUP(orders!F318,customers!A317:A1317,customers!I317:I1317,,0)</f>
        <v>No</v>
      </c>
    </row>
    <row r="319" spans="1:17" x14ac:dyDescent="0.25">
      <c r="A319" s="2" t="s">
        <v>682</v>
      </c>
      <c r="B319" s="7">
        <v>43526</v>
      </c>
      <c r="C319" s="2">
        <f>MONTH(Orders[[#This Row],[Order Date]])</f>
        <v>3</v>
      </c>
      <c r="D319" s="2">
        <f>DAY(Orders[[#This Row],[Order Date]])</f>
        <v>2</v>
      </c>
      <c r="E319" s="2">
        <f>YEAR(Orders[[#This Row],[Order Date]])</f>
        <v>2019</v>
      </c>
      <c r="F319" s="2" t="s">
        <v>683</v>
      </c>
      <c r="G319" t="s">
        <v>51</v>
      </c>
      <c r="H319" s="2">
        <v>3</v>
      </c>
      <c r="I319" s="2" t="str" cm="1">
        <f t="array" ref="I319">_xlfn.XLOOKUP(F319,customers!$A$1:A1318,customers!$B$1:B1318,,0)</f>
        <v>Selma McMillian</v>
      </c>
      <c r="J319" s="2" t="str" cm="1">
        <f t="array" ref="J319">_xlfn.XLOOKUP(F319,customers!$A$1:A1318,customers!$C$1:C1318,,0)</f>
        <v>smcmillian8t@csmonitor.com</v>
      </c>
      <c r="K319" s="2" t="str" cm="1">
        <f t="array" ref="K319">_xlfn.XLOOKUP(F319,customers!$A$1:A1318,customers!$G$1:G1318,,0)</f>
        <v>United States</v>
      </c>
      <c r="L319" t="str" cm="1">
        <f t="array" ref="L319">_xlfn.XLOOKUP(G319,products!$A$1:A366,products!$B$1:B366,,0)</f>
        <v>Exc</v>
      </c>
      <c r="M319" t="str" cm="1">
        <f t="array" ref="M319">_xlfn.XLOOKUP(G319,products!$A$1:A366,products!$C$1:C366,,0)</f>
        <v>D</v>
      </c>
      <c r="N319" cm="1">
        <f t="array" ref="N319">_xlfn.XLOOKUP(G319,products!$A$1:A366,products!$D$1:D366,,0)</f>
        <v>0.5</v>
      </c>
      <c r="O319" s="3" cm="1">
        <f t="array" ref="O319">_xlfn.XLOOKUP(G319,products!$A$1:A366,products!$E$1:E366,,0)</f>
        <v>7.29</v>
      </c>
      <c r="P319" s="3">
        <f xml:space="preserve"> Orders[[#This Row],[Unit Price]]*Orders[[#This Row],[Quantity]]</f>
        <v>21.87</v>
      </c>
      <c r="Q319" t="str">
        <f>_xlfn.XLOOKUP(orders!F319,customers!A318:A1318,customers!I318:I1318,,0)</f>
        <v>No</v>
      </c>
    </row>
    <row r="320" spans="1:17" x14ac:dyDescent="0.25">
      <c r="A320" s="2" t="s">
        <v>684</v>
      </c>
      <c r="B320" s="7">
        <v>44563</v>
      </c>
      <c r="C320" s="2">
        <f>MONTH(Orders[[#This Row],[Order Date]])</f>
        <v>1</v>
      </c>
      <c r="D320" s="2">
        <f>DAY(Orders[[#This Row],[Order Date]])</f>
        <v>2</v>
      </c>
      <c r="E320" s="2">
        <f>YEAR(Orders[[#This Row],[Order Date]])</f>
        <v>2022</v>
      </c>
      <c r="F320" s="2" t="s">
        <v>685</v>
      </c>
      <c r="G320" t="s">
        <v>206</v>
      </c>
      <c r="H320" s="2">
        <v>2</v>
      </c>
      <c r="I320" s="2" t="str" cm="1">
        <f t="array" ref="I320">_xlfn.XLOOKUP(F320,customers!$A$1:A1319,customers!$B$1:B1319,,0)</f>
        <v>Tess Bennison</v>
      </c>
      <c r="J320" s="2" t="str" cm="1">
        <f t="array" ref="J320">_xlfn.XLOOKUP(F320,customers!$A$1:A1319,customers!$C$1:C1319,,0)</f>
        <v>tbennison8u@google.cn</v>
      </c>
      <c r="K320" s="2" t="str" cm="1">
        <f t="array" ref="K320">_xlfn.XLOOKUP(F320,customers!$A$1:A1319,customers!$G$1:G1319,,0)</f>
        <v>United States</v>
      </c>
      <c r="L320" t="str" cm="1">
        <f t="array" ref="L320">_xlfn.XLOOKUP(G320,products!$A$1:A367,products!$B$1:B367,,0)</f>
        <v>Ara</v>
      </c>
      <c r="M320" t="str" cm="1">
        <f t="array" ref="M320">_xlfn.XLOOKUP(G320,products!$A$1:A367,products!$C$1:C367,,0)</f>
        <v>M</v>
      </c>
      <c r="N320" cm="1">
        <f t="array" ref="N320">_xlfn.XLOOKUP(G320,products!$A$1:A367,products!$D$1:D367,,0)</f>
        <v>2.5</v>
      </c>
      <c r="O320" s="3" cm="1">
        <f t="array" ref="O320">_xlfn.XLOOKUP(G320,products!$A$1:A367,products!$E$1:E367,,0)</f>
        <v>25.874999999999996</v>
      </c>
      <c r="P320" s="3">
        <f xml:space="preserve"> Orders[[#This Row],[Unit Price]]*Orders[[#This Row],[Quantity]]</f>
        <v>51.749999999999993</v>
      </c>
      <c r="Q320" t="str">
        <f>_xlfn.XLOOKUP(orders!F320,customers!A319:A1319,customers!I319:I1319,,0)</f>
        <v>Yes</v>
      </c>
    </row>
    <row r="321" spans="1:17" x14ac:dyDescent="0.25">
      <c r="A321" s="2" t="s">
        <v>686</v>
      </c>
      <c r="B321" s="7">
        <v>43676</v>
      </c>
      <c r="C321" s="2">
        <f>MONTH(Orders[[#This Row],[Order Date]])</f>
        <v>7</v>
      </c>
      <c r="D321" s="2">
        <f>DAY(Orders[[#This Row],[Order Date]])</f>
        <v>30</v>
      </c>
      <c r="E321" s="2">
        <f>YEAR(Orders[[#This Row],[Order Date]])</f>
        <v>2019</v>
      </c>
      <c r="F321" s="2" t="s">
        <v>687</v>
      </c>
      <c r="G321" t="s">
        <v>99</v>
      </c>
      <c r="H321" s="2">
        <v>2</v>
      </c>
      <c r="I321" s="2" t="str" cm="1">
        <f t="array" ref="I321">_xlfn.XLOOKUP(F321,customers!$A$1:A1320,customers!$B$1:B1320,,0)</f>
        <v>Gabie Tweed</v>
      </c>
      <c r="J321" s="2" t="str" cm="1">
        <f t="array" ref="J321">_xlfn.XLOOKUP(F321,customers!$A$1:A1320,customers!$C$1:C1320,,0)</f>
        <v>gtweed8v@yolasite.com</v>
      </c>
      <c r="K321" s="2" t="str" cm="1">
        <f t="array" ref="K321">_xlfn.XLOOKUP(F321,customers!$A$1:A1320,customers!$G$1:G1320,,0)</f>
        <v>United States</v>
      </c>
      <c r="L321" t="str" cm="1">
        <f t="array" ref="L321">_xlfn.XLOOKUP(G321,products!$A$1:A368,products!$B$1:B368,,0)</f>
        <v>Exc</v>
      </c>
      <c r="M321" t="str" cm="1">
        <f t="array" ref="M321">_xlfn.XLOOKUP(G321,products!$A$1:A368,products!$C$1:C368,,0)</f>
        <v>M</v>
      </c>
      <c r="N321" cm="1">
        <f t="array" ref="N321">_xlfn.XLOOKUP(G321,products!$A$1:A368,products!$D$1:D368,,0)</f>
        <v>0.2</v>
      </c>
      <c r="O321" s="3" cm="1">
        <f t="array" ref="O321">_xlfn.XLOOKUP(G321,products!$A$1:A368,products!$E$1:E368,,0)</f>
        <v>4.125</v>
      </c>
      <c r="P321" s="3">
        <f xml:space="preserve"> Orders[[#This Row],[Unit Price]]*Orders[[#This Row],[Quantity]]</f>
        <v>8.25</v>
      </c>
      <c r="Q321" t="str">
        <f>_xlfn.XLOOKUP(orders!F321,customers!A320:A1320,customers!I320:I1320,,0)</f>
        <v>Yes</v>
      </c>
    </row>
    <row r="322" spans="1:17" x14ac:dyDescent="0.25">
      <c r="A322" s="2" t="s">
        <v>686</v>
      </c>
      <c r="B322" s="7">
        <v>43676</v>
      </c>
      <c r="C322" s="2">
        <f>MONTH(Orders[[#This Row],[Order Date]])</f>
        <v>7</v>
      </c>
      <c r="D322" s="2">
        <f>DAY(Orders[[#This Row],[Order Date]])</f>
        <v>30</v>
      </c>
      <c r="E322" s="2">
        <f>YEAR(Orders[[#This Row],[Order Date]])</f>
        <v>2019</v>
      </c>
      <c r="F322" s="2" t="s">
        <v>687</v>
      </c>
      <c r="G322" t="s">
        <v>150</v>
      </c>
      <c r="H322" s="2">
        <v>5</v>
      </c>
      <c r="I322" s="2" t="str" cm="1">
        <f t="array" ref="I322">_xlfn.XLOOKUP(F322,customers!$A$1:A1321,customers!$B$1:B1321,,0)</f>
        <v>Gabie Tweed</v>
      </c>
      <c r="J322" s="2" t="str" cm="1">
        <f t="array" ref="J322">_xlfn.XLOOKUP(F322,customers!$A$1:A1321,customers!$C$1:C1321,,0)</f>
        <v>gtweed8v@yolasite.com</v>
      </c>
      <c r="K322" s="2" t="str" cm="1">
        <f t="array" ref="K322">_xlfn.XLOOKUP(F322,customers!$A$1:A1321,customers!$G$1:G1321,,0)</f>
        <v>United States</v>
      </c>
      <c r="L322" t="str" cm="1">
        <f t="array" ref="L322">_xlfn.XLOOKUP(G322,products!$A$1:A369,products!$B$1:B369,,0)</f>
        <v>Ara</v>
      </c>
      <c r="M322" t="str" cm="1">
        <f t="array" ref="M322">_xlfn.XLOOKUP(G322,products!$A$1:A369,products!$C$1:C369,,0)</f>
        <v>L</v>
      </c>
      <c r="N322" cm="1">
        <f t="array" ref="N322">_xlfn.XLOOKUP(G322,products!$A$1:A369,products!$D$1:D369,,0)</f>
        <v>0.2</v>
      </c>
      <c r="O322" s="3" cm="1">
        <f t="array" ref="O322">_xlfn.XLOOKUP(G322,products!$A$1:A369,products!$E$1:E369,,0)</f>
        <v>3.8849999999999998</v>
      </c>
      <c r="P322" s="3">
        <f xml:space="preserve"> Orders[[#This Row],[Unit Price]]*Orders[[#This Row],[Quantity]]</f>
        <v>19.424999999999997</v>
      </c>
      <c r="Q322" t="str">
        <f>_xlfn.XLOOKUP(orders!F322,customers!A321:A1321,customers!I321:I1321,,0)</f>
        <v>Yes</v>
      </c>
    </row>
    <row r="323" spans="1:17" x14ac:dyDescent="0.25">
      <c r="A323" s="2" t="s">
        <v>688</v>
      </c>
      <c r="B323" s="7">
        <v>44170</v>
      </c>
      <c r="C323" s="2">
        <f>MONTH(Orders[[#This Row],[Order Date]])</f>
        <v>12</v>
      </c>
      <c r="D323" s="2">
        <f>DAY(Orders[[#This Row],[Order Date]])</f>
        <v>5</v>
      </c>
      <c r="E323" s="2">
        <f>YEAR(Orders[[#This Row],[Order Date]])</f>
        <v>2020</v>
      </c>
      <c r="F323" s="2" t="s">
        <v>689</v>
      </c>
      <c r="G323" t="s">
        <v>79</v>
      </c>
      <c r="H323" s="2">
        <v>6</v>
      </c>
      <c r="I323" s="2" t="str" cm="1">
        <f t="array" ref="I323">_xlfn.XLOOKUP(F323,customers!$A$1:A1322,customers!$B$1:B1322,,0)</f>
        <v>Gaile Goggin</v>
      </c>
      <c r="J323" s="2" t="str" cm="1">
        <f t="array" ref="J323">_xlfn.XLOOKUP(F323,customers!$A$1:A1322,customers!$C$1:C1322,,0)</f>
        <v>ggoggin8x@wix.com</v>
      </c>
      <c r="K323" s="2" t="str" cm="1">
        <f t="array" ref="K323">_xlfn.XLOOKUP(F323,customers!$A$1:A1322,customers!$G$1:G1322,,0)</f>
        <v>Ireland</v>
      </c>
      <c r="L323" t="str" cm="1">
        <f t="array" ref="L323">_xlfn.XLOOKUP(G323,products!$A$1:A370,products!$B$1:B370,,0)</f>
        <v>Ara</v>
      </c>
      <c r="M323" t="str" cm="1">
        <f t="array" ref="M323">_xlfn.XLOOKUP(G323,products!$A$1:A370,products!$C$1:C370,,0)</f>
        <v>M</v>
      </c>
      <c r="N323" cm="1">
        <f t="array" ref="N323">_xlfn.XLOOKUP(G323,products!$A$1:A370,products!$D$1:D370,,0)</f>
        <v>0.2</v>
      </c>
      <c r="O323" s="3" cm="1">
        <f t="array" ref="O323">_xlfn.XLOOKUP(G323,products!$A$1:A370,products!$E$1:E370,,0)</f>
        <v>3.375</v>
      </c>
      <c r="P323" s="3">
        <f xml:space="preserve"> Orders[[#This Row],[Unit Price]]*Orders[[#This Row],[Quantity]]</f>
        <v>20.25</v>
      </c>
      <c r="Q323" t="str">
        <f>_xlfn.XLOOKUP(orders!F323,customers!A322:A1322,customers!I322:I1322,,0)</f>
        <v>Yes</v>
      </c>
    </row>
    <row r="324" spans="1:17" x14ac:dyDescent="0.25">
      <c r="A324" s="2" t="s">
        <v>690</v>
      </c>
      <c r="B324" s="7">
        <v>44182</v>
      </c>
      <c r="C324" s="2">
        <f>MONTH(Orders[[#This Row],[Order Date]])</f>
        <v>12</v>
      </c>
      <c r="D324" s="2">
        <f>DAY(Orders[[#This Row],[Order Date]])</f>
        <v>17</v>
      </c>
      <c r="E324" s="2">
        <f>YEAR(Orders[[#This Row],[Order Date]])</f>
        <v>2020</v>
      </c>
      <c r="F324" s="2" t="s">
        <v>691</v>
      </c>
      <c r="G324" t="s">
        <v>158</v>
      </c>
      <c r="H324" s="2">
        <v>3</v>
      </c>
      <c r="I324" s="2" t="str" cm="1">
        <f t="array" ref="I324">_xlfn.XLOOKUP(F324,customers!$A$1:A1323,customers!$B$1:B1323,,0)</f>
        <v>Skylar Jeyness</v>
      </c>
      <c r="J324" s="2" t="str" cm="1">
        <f t="array" ref="J324">_xlfn.XLOOKUP(F324,customers!$A$1:A1323,customers!$C$1:C1323,,0)</f>
        <v>sjeyness8y@biglobe.ne.jp</v>
      </c>
      <c r="K324" s="2" t="str" cm="1">
        <f t="array" ref="K324">_xlfn.XLOOKUP(F324,customers!$A$1:A1323,customers!$G$1:G1323,,0)</f>
        <v>Ireland</v>
      </c>
      <c r="L324" t="str" cm="1">
        <f t="array" ref="L324">_xlfn.XLOOKUP(G324,products!$A$1:A371,products!$B$1:B371,,0)</f>
        <v>Lib</v>
      </c>
      <c r="M324" t="str" cm="1">
        <f t="array" ref="M324">_xlfn.XLOOKUP(G324,products!$A$1:A371,products!$C$1:C371,,0)</f>
        <v>D</v>
      </c>
      <c r="N324" cm="1">
        <f t="array" ref="N324">_xlfn.XLOOKUP(G324,products!$A$1:A371,products!$D$1:D371,,0)</f>
        <v>0.5</v>
      </c>
      <c r="O324" s="3" cm="1">
        <f t="array" ref="O324">_xlfn.XLOOKUP(G324,products!$A$1:A371,products!$E$1:E371,,0)</f>
        <v>7.77</v>
      </c>
      <c r="P324" s="3">
        <f xml:space="preserve"> Orders[[#This Row],[Unit Price]]*Orders[[#This Row],[Quantity]]</f>
        <v>23.31</v>
      </c>
      <c r="Q324" t="str">
        <f>_xlfn.XLOOKUP(orders!F324,customers!A323:A1323,customers!I323:I1323,,0)</f>
        <v>No</v>
      </c>
    </row>
    <row r="325" spans="1:17" x14ac:dyDescent="0.25">
      <c r="A325" s="2" t="s">
        <v>692</v>
      </c>
      <c r="B325" s="7">
        <v>44373</v>
      </c>
      <c r="C325" s="2">
        <f>MONTH(Orders[[#This Row],[Order Date]])</f>
        <v>6</v>
      </c>
      <c r="D325" s="2">
        <f>DAY(Orders[[#This Row],[Order Date]])</f>
        <v>26</v>
      </c>
      <c r="E325" s="2">
        <f>YEAR(Orders[[#This Row],[Order Date]])</f>
        <v>2021</v>
      </c>
      <c r="F325" s="2" t="s">
        <v>693</v>
      </c>
      <c r="G325" t="s">
        <v>86</v>
      </c>
      <c r="H325" s="2">
        <v>5</v>
      </c>
      <c r="I325" s="2" t="str" cm="1">
        <f t="array" ref="I325">_xlfn.XLOOKUP(F325,customers!$A$1:A1324,customers!$B$1:B1324,,0)</f>
        <v>Donica Bonhome</v>
      </c>
      <c r="J325" s="2" t="str" cm="1">
        <f t="array" ref="J325">_xlfn.XLOOKUP(F325,customers!$A$1:A1324,customers!$C$1:C1324,,0)</f>
        <v>dbonhome8z@shinystat.com</v>
      </c>
      <c r="K325" s="2" t="str" cm="1">
        <f t="array" ref="K325">_xlfn.XLOOKUP(F325,customers!$A$1:A1324,customers!$G$1:G1324,,0)</f>
        <v>United States</v>
      </c>
      <c r="L325" t="str" cm="1">
        <f t="array" ref="L325">_xlfn.XLOOKUP(G325,products!$A$1:A372,products!$B$1:B372,,0)</f>
        <v>Exc</v>
      </c>
      <c r="M325" t="str" cm="1">
        <f t="array" ref="M325">_xlfn.XLOOKUP(G325,products!$A$1:A372,products!$C$1:C372,,0)</f>
        <v>D</v>
      </c>
      <c r="N325" cm="1">
        <f t="array" ref="N325">_xlfn.XLOOKUP(G325,products!$A$1:A372,products!$D$1:D372,,0)</f>
        <v>0.2</v>
      </c>
      <c r="O325" s="3" cm="1">
        <f t="array" ref="O325">_xlfn.XLOOKUP(G325,products!$A$1:A372,products!$E$1:E372,,0)</f>
        <v>3.645</v>
      </c>
      <c r="P325" s="3">
        <f xml:space="preserve"> Orders[[#This Row],[Unit Price]]*Orders[[#This Row],[Quantity]]</f>
        <v>18.225000000000001</v>
      </c>
      <c r="Q325" t="str">
        <f>_xlfn.XLOOKUP(orders!F325,customers!A324:A1324,customers!I324:I1324,,0)</f>
        <v>Yes</v>
      </c>
    </row>
    <row r="326" spans="1:17" x14ac:dyDescent="0.25">
      <c r="A326" s="2" t="s">
        <v>694</v>
      </c>
      <c r="B326" s="7">
        <v>43666</v>
      </c>
      <c r="C326" s="2">
        <f>MONTH(Orders[[#This Row],[Order Date]])</f>
        <v>7</v>
      </c>
      <c r="D326" s="2">
        <f>DAY(Orders[[#This Row],[Order Date]])</f>
        <v>20</v>
      </c>
      <c r="E326" s="2">
        <f>YEAR(Orders[[#This Row],[Order Date]])</f>
        <v>2019</v>
      </c>
      <c r="F326" s="2" t="s">
        <v>695</v>
      </c>
      <c r="G326" t="s">
        <v>44</v>
      </c>
      <c r="H326" s="2">
        <v>1</v>
      </c>
      <c r="I326" s="2" t="str" cm="1">
        <f t="array" ref="I326">_xlfn.XLOOKUP(F326,customers!$A$1:A1325,customers!$B$1:B1325,,0)</f>
        <v>Diena Peetermann</v>
      </c>
      <c r="J326" s="2" cm="1">
        <f t="array" ref="J326">_xlfn.XLOOKUP(F326,customers!$A$1:A1325,customers!$C$1:C1325,,0)</f>
        <v>0</v>
      </c>
      <c r="K326" s="2" t="str" cm="1">
        <f t="array" ref="K326">_xlfn.XLOOKUP(F326,customers!$A$1:A1325,customers!$G$1:G1325,,0)</f>
        <v>United States</v>
      </c>
      <c r="L326" t="str" cm="1">
        <f t="array" ref="L326">_xlfn.XLOOKUP(G326,products!$A$1:A373,products!$B$1:B373,,0)</f>
        <v>Exc</v>
      </c>
      <c r="M326" t="str" cm="1">
        <f t="array" ref="M326">_xlfn.XLOOKUP(G326,products!$A$1:A373,products!$C$1:C373,,0)</f>
        <v>M</v>
      </c>
      <c r="N326" cm="1">
        <f t="array" ref="N326">_xlfn.XLOOKUP(G326,products!$A$1:A373,products!$D$1:D373,,0)</f>
        <v>1</v>
      </c>
      <c r="O326" s="3" cm="1">
        <f t="array" ref="O326">_xlfn.XLOOKUP(G326,products!$A$1:A373,products!$E$1:E373,,0)</f>
        <v>13.75</v>
      </c>
      <c r="P326" s="3">
        <f xml:space="preserve"> Orders[[#This Row],[Unit Price]]*Orders[[#This Row],[Quantity]]</f>
        <v>13.75</v>
      </c>
      <c r="Q326" t="str">
        <f>_xlfn.XLOOKUP(orders!F326,customers!A325:A1325,customers!I325:I1325,,0)</f>
        <v>No</v>
      </c>
    </row>
    <row r="327" spans="1:17" x14ac:dyDescent="0.25">
      <c r="A327" s="2" t="s">
        <v>696</v>
      </c>
      <c r="B327" s="7">
        <v>44756</v>
      </c>
      <c r="C327" s="2">
        <f>MONTH(Orders[[#This Row],[Order Date]])</f>
        <v>7</v>
      </c>
      <c r="D327" s="2">
        <f>DAY(Orders[[#This Row],[Order Date]])</f>
        <v>14</v>
      </c>
      <c r="E327" s="2">
        <f>YEAR(Orders[[#This Row],[Order Date]])</f>
        <v>2022</v>
      </c>
      <c r="F327" s="2" t="s">
        <v>697</v>
      </c>
      <c r="G327" t="s">
        <v>239</v>
      </c>
      <c r="H327" s="2">
        <v>1</v>
      </c>
      <c r="I327" s="2" t="str" cm="1">
        <f t="array" ref="I327">_xlfn.XLOOKUP(F327,customers!$A$1:A1326,customers!$B$1:B1326,,0)</f>
        <v>Trina Le Sarr</v>
      </c>
      <c r="J327" s="2" t="str" cm="1">
        <f t="array" ref="J327">_xlfn.XLOOKUP(F327,customers!$A$1:A1326,customers!$C$1:C1326,,0)</f>
        <v>tle91@epa.gov</v>
      </c>
      <c r="K327" s="2" t="str" cm="1">
        <f t="array" ref="K327">_xlfn.XLOOKUP(F327,customers!$A$1:A1326,customers!$G$1:G1326,,0)</f>
        <v>United States</v>
      </c>
      <c r="L327" t="str" cm="1">
        <f t="array" ref="L327">_xlfn.XLOOKUP(G327,products!$A$1:A374,products!$B$1:B374,,0)</f>
        <v>Ara</v>
      </c>
      <c r="M327" t="str" cm="1">
        <f t="array" ref="M327">_xlfn.XLOOKUP(G327,products!$A$1:A374,products!$C$1:C374,,0)</f>
        <v>L</v>
      </c>
      <c r="N327" cm="1">
        <f t="array" ref="N327">_xlfn.XLOOKUP(G327,products!$A$1:A374,products!$D$1:D374,,0)</f>
        <v>2.5</v>
      </c>
      <c r="O327" s="3" cm="1">
        <f t="array" ref="O327">_xlfn.XLOOKUP(G327,products!$A$1:A374,products!$E$1:E374,,0)</f>
        <v>29.784999999999997</v>
      </c>
      <c r="P327" s="3">
        <f xml:space="preserve"> Orders[[#This Row],[Unit Price]]*Orders[[#This Row],[Quantity]]</f>
        <v>29.784999999999997</v>
      </c>
      <c r="Q327" t="str">
        <f>_xlfn.XLOOKUP(orders!F327,customers!A326:A1326,customers!I326:I1326,,0)</f>
        <v>Yes</v>
      </c>
    </row>
    <row r="328" spans="1:17" x14ac:dyDescent="0.25">
      <c r="A328" s="2" t="s">
        <v>698</v>
      </c>
      <c r="B328" s="7">
        <v>44057</v>
      </c>
      <c r="C328" s="2">
        <f>MONTH(Orders[[#This Row],[Order Date]])</f>
        <v>8</v>
      </c>
      <c r="D328" s="2">
        <f>DAY(Orders[[#This Row],[Order Date]])</f>
        <v>14</v>
      </c>
      <c r="E328" s="2">
        <f>YEAR(Orders[[#This Row],[Order Date]])</f>
        <v>2020</v>
      </c>
      <c r="F328" s="2" t="s">
        <v>699</v>
      </c>
      <c r="G328" t="s">
        <v>214</v>
      </c>
      <c r="H328" s="2">
        <v>5</v>
      </c>
      <c r="I328" s="2" t="str" cm="1">
        <f t="array" ref="I328">_xlfn.XLOOKUP(F328,customers!$A$1:A1327,customers!$B$1:B1327,,0)</f>
        <v>Flynn Antony</v>
      </c>
      <c r="J328" s="2" cm="1">
        <f t="array" ref="J328">_xlfn.XLOOKUP(F328,customers!$A$1:A1327,customers!$C$1:C1327,,0)</f>
        <v>0</v>
      </c>
      <c r="K328" s="2" t="str" cm="1">
        <f t="array" ref="K328">_xlfn.XLOOKUP(F328,customers!$A$1:A1327,customers!$G$1:G1327,,0)</f>
        <v>United States</v>
      </c>
      <c r="L328" t="str" cm="1">
        <f t="array" ref="L328">_xlfn.XLOOKUP(G328,products!$A$1:A375,products!$B$1:B375,,0)</f>
        <v>Rob</v>
      </c>
      <c r="M328" t="str" cm="1">
        <f t="array" ref="M328">_xlfn.XLOOKUP(G328,products!$A$1:A375,products!$C$1:C375,,0)</f>
        <v>D</v>
      </c>
      <c r="N328" cm="1">
        <f t="array" ref="N328">_xlfn.XLOOKUP(G328,products!$A$1:A375,products!$D$1:D375,,0)</f>
        <v>1</v>
      </c>
      <c r="O328" s="3" cm="1">
        <f t="array" ref="O328">_xlfn.XLOOKUP(G328,products!$A$1:A375,products!$E$1:E375,,0)</f>
        <v>8.9499999999999993</v>
      </c>
      <c r="P328" s="3">
        <f xml:space="preserve"> Orders[[#This Row],[Unit Price]]*Orders[[#This Row],[Quantity]]</f>
        <v>44.75</v>
      </c>
      <c r="Q328" t="str">
        <f>_xlfn.XLOOKUP(orders!F328,customers!A327:A1327,customers!I327:I1327,,0)</f>
        <v>No</v>
      </c>
    </row>
    <row r="329" spans="1:17" x14ac:dyDescent="0.25">
      <c r="A329" s="2" t="s">
        <v>700</v>
      </c>
      <c r="B329" s="7">
        <v>43579</v>
      </c>
      <c r="C329" s="2">
        <f>MONTH(Orders[[#This Row],[Order Date]])</f>
        <v>4</v>
      </c>
      <c r="D329" s="2">
        <f>DAY(Orders[[#This Row],[Order Date]])</f>
        <v>24</v>
      </c>
      <c r="E329" s="2">
        <f>YEAR(Orders[[#This Row],[Order Date]])</f>
        <v>2019</v>
      </c>
      <c r="F329" s="2" t="s">
        <v>701</v>
      </c>
      <c r="G329" t="s">
        <v>214</v>
      </c>
      <c r="H329" s="2">
        <v>5</v>
      </c>
      <c r="I329" s="2" t="str" cm="1">
        <f t="array" ref="I329">_xlfn.XLOOKUP(F329,customers!$A$1:A1328,customers!$B$1:B1328,,0)</f>
        <v>Baudoin Alldridge</v>
      </c>
      <c r="J329" s="2" t="str" cm="1">
        <f t="array" ref="J329">_xlfn.XLOOKUP(F329,customers!$A$1:A1328,customers!$C$1:C1328,,0)</f>
        <v>balldridge93@yandex.ru</v>
      </c>
      <c r="K329" s="2" t="str" cm="1">
        <f t="array" ref="K329">_xlfn.XLOOKUP(F329,customers!$A$1:A1328,customers!$G$1:G1328,,0)</f>
        <v>United States</v>
      </c>
      <c r="L329" t="str" cm="1">
        <f t="array" ref="L329">_xlfn.XLOOKUP(G329,products!$A$1:A376,products!$B$1:B376,,0)</f>
        <v>Rob</v>
      </c>
      <c r="M329" t="str" cm="1">
        <f t="array" ref="M329">_xlfn.XLOOKUP(G329,products!$A$1:A376,products!$C$1:C376,,0)</f>
        <v>D</v>
      </c>
      <c r="N329" cm="1">
        <f t="array" ref="N329">_xlfn.XLOOKUP(G329,products!$A$1:A376,products!$D$1:D376,,0)</f>
        <v>1</v>
      </c>
      <c r="O329" s="3" cm="1">
        <f t="array" ref="O329">_xlfn.XLOOKUP(G329,products!$A$1:A376,products!$E$1:E376,,0)</f>
        <v>8.9499999999999993</v>
      </c>
      <c r="P329" s="3">
        <f xml:space="preserve"> Orders[[#This Row],[Unit Price]]*Orders[[#This Row],[Quantity]]</f>
        <v>44.75</v>
      </c>
      <c r="Q329" t="str">
        <f>_xlfn.XLOOKUP(orders!F329,customers!A328:A1328,customers!I328:I1328,,0)</f>
        <v>Yes</v>
      </c>
    </row>
    <row r="330" spans="1:17" x14ac:dyDescent="0.25">
      <c r="A330" s="2" t="s">
        <v>702</v>
      </c>
      <c r="B330" s="7">
        <v>43620</v>
      </c>
      <c r="C330" s="2">
        <f>MONTH(Orders[[#This Row],[Order Date]])</f>
        <v>6</v>
      </c>
      <c r="D330" s="2">
        <f>DAY(Orders[[#This Row],[Order Date]])</f>
        <v>4</v>
      </c>
      <c r="E330" s="2">
        <f>YEAR(Orders[[#This Row],[Order Date]])</f>
        <v>2019</v>
      </c>
      <c r="F330" s="2" t="s">
        <v>703</v>
      </c>
      <c r="G330" t="s">
        <v>118</v>
      </c>
      <c r="H330" s="2">
        <v>4</v>
      </c>
      <c r="I330" s="2" t="str" cm="1">
        <f t="array" ref="I330">_xlfn.XLOOKUP(F330,customers!$A$1:A1329,customers!$B$1:B1329,,0)</f>
        <v>Homer Dulany</v>
      </c>
      <c r="J330" s="2" cm="1">
        <f t="array" ref="J330">_xlfn.XLOOKUP(F330,customers!$A$1:A1329,customers!$C$1:C1329,,0)</f>
        <v>0</v>
      </c>
      <c r="K330" s="2" t="str" cm="1">
        <f t="array" ref="K330">_xlfn.XLOOKUP(F330,customers!$A$1:A1329,customers!$G$1:G1329,,0)</f>
        <v>United States</v>
      </c>
      <c r="L330" t="str" cm="1">
        <f t="array" ref="L330">_xlfn.XLOOKUP(G330,products!$A$1:A377,products!$B$1:B377,,0)</f>
        <v>Lib</v>
      </c>
      <c r="M330" t="str" cm="1">
        <f t="array" ref="M330">_xlfn.XLOOKUP(G330,products!$A$1:A377,products!$C$1:C377,,0)</f>
        <v>L</v>
      </c>
      <c r="N330" cm="1">
        <f t="array" ref="N330">_xlfn.XLOOKUP(G330,products!$A$1:A377,products!$D$1:D377,,0)</f>
        <v>0.5</v>
      </c>
      <c r="O330" s="3" cm="1">
        <f t="array" ref="O330">_xlfn.XLOOKUP(G330,products!$A$1:A377,products!$E$1:E377,,0)</f>
        <v>9.51</v>
      </c>
      <c r="P330" s="3">
        <f xml:space="preserve"> Orders[[#This Row],[Unit Price]]*Orders[[#This Row],[Quantity]]</f>
        <v>38.04</v>
      </c>
      <c r="Q330" t="str">
        <f>_xlfn.XLOOKUP(orders!F330,customers!A329:A1329,customers!I329:I1329,,0)</f>
        <v>Yes</v>
      </c>
    </row>
    <row r="331" spans="1:17" x14ac:dyDescent="0.25">
      <c r="A331" s="2" t="s">
        <v>704</v>
      </c>
      <c r="B331" s="7">
        <v>44781</v>
      </c>
      <c r="C331" s="2">
        <f>MONTH(Orders[[#This Row],[Order Date]])</f>
        <v>8</v>
      </c>
      <c r="D331" s="2">
        <f>DAY(Orders[[#This Row],[Order Date]])</f>
        <v>8</v>
      </c>
      <c r="E331" s="2">
        <f>YEAR(Orders[[#This Row],[Order Date]])</f>
        <v>2022</v>
      </c>
      <c r="F331" s="2" t="s">
        <v>705</v>
      </c>
      <c r="G331" t="s">
        <v>181</v>
      </c>
      <c r="H331" s="2">
        <v>4</v>
      </c>
      <c r="I331" s="2" t="str" cm="1">
        <f t="array" ref="I331">_xlfn.XLOOKUP(F331,customers!$A$1:A1330,customers!$B$1:B1330,,0)</f>
        <v>Lisa Goodger</v>
      </c>
      <c r="J331" s="2" t="str" cm="1">
        <f t="array" ref="J331">_xlfn.XLOOKUP(F331,customers!$A$1:A1330,customers!$C$1:C1330,,0)</f>
        <v>lgoodger95@guardian.co.uk</v>
      </c>
      <c r="K331" s="2" t="str" cm="1">
        <f t="array" ref="K331">_xlfn.XLOOKUP(F331,customers!$A$1:A1330,customers!$G$1:G1330,,0)</f>
        <v>United States</v>
      </c>
      <c r="L331" t="str" cm="1">
        <f t="array" ref="L331">_xlfn.XLOOKUP(G331,products!$A$1:A378,products!$B$1:B378,,0)</f>
        <v>Rob</v>
      </c>
      <c r="M331" t="str" cm="1">
        <f t="array" ref="M331">_xlfn.XLOOKUP(G331,products!$A$1:A378,products!$C$1:C378,,0)</f>
        <v>D</v>
      </c>
      <c r="N331" cm="1">
        <f t="array" ref="N331">_xlfn.XLOOKUP(G331,products!$A$1:A378,products!$D$1:D378,,0)</f>
        <v>0.5</v>
      </c>
      <c r="O331" s="3" cm="1">
        <f t="array" ref="O331">_xlfn.XLOOKUP(G331,products!$A$1:A378,products!$E$1:E378,,0)</f>
        <v>5.3699999999999992</v>
      </c>
      <c r="P331" s="3">
        <f xml:space="preserve"> Orders[[#This Row],[Unit Price]]*Orders[[#This Row],[Quantity]]</f>
        <v>21.479999999999997</v>
      </c>
      <c r="Q331" t="str">
        <f>_xlfn.XLOOKUP(orders!F331,customers!A330:A1330,customers!I330:I1330,,0)</f>
        <v>Yes</v>
      </c>
    </row>
    <row r="332" spans="1:17" x14ac:dyDescent="0.25">
      <c r="A332" s="2" t="s">
        <v>706</v>
      </c>
      <c r="B332" s="7">
        <v>43782</v>
      </c>
      <c r="C332" s="2">
        <f>MONTH(Orders[[#This Row],[Order Date]])</f>
        <v>11</v>
      </c>
      <c r="D332" s="2">
        <f>DAY(Orders[[#This Row],[Order Date]])</f>
        <v>13</v>
      </c>
      <c r="E332" s="2">
        <f>YEAR(Orders[[#This Row],[Order Date]])</f>
        <v>2019</v>
      </c>
      <c r="F332" s="2" t="s">
        <v>683</v>
      </c>
      <c r="G332" t="s">
        <v>181</v>
      </c>
      <c r="H332" s="2">
        <v>3</v>
      </c>
      <c r="I332" s="2" t="str" cm="1">
        <f t="array" ref="I332">_xlfn.XLOOKUP(F332,customers!$A$1:A1331,customers!$B$1:B1331,,0)</f>
        <v>Selma McMillian</v>
      </c>
      <c r="J332" s="2" t="str" cm="1">
        <f t="array" ref="J332">_xlfn.XLOOKUP(F332,customers!$A$1:A1331,customers!$C$1:C1331,,0)</f>
        <v>smcmillian8t@csmonitor.com</v>
      </c>
      <c r="K332" s="2" t="str" cm="1">
        <f t="array" ref="K332">_xlfn.XLOOKUP(F332,customers!$A$1:A1331,customers!$G$1:G1331,,0)</f>
        <v>United States</v>
      </c>
      <c r="L332" t="str" cm="1">
        <f t="array" ref="L332">_xlfn.XLOOKUP(G332,products!$A$1:A379,products!$B$1:B379,,0)</f>
        <v>Rob</v>
      </c>
      <c r="M332" t="str" cm="1">
        <f t="array" ref="M332">_xlfn.XLOOKUP(G332,products!$A$1:A379,products!$C$1:C379,,0)</f>
        <v>D</v>
      </c>
      <c r="N332" cm="1">
        <f t="array" ref="N332">_xlfn.XLOOKUP(G332,products!$A$1:A379,products!$D$1:D379,,0)</f>
        <v>0.5</v>
      </c>
      <c r="O332" s="3" cm="1">
        <f t="array" ref="O332">_xlfn.XLOOKUP(G332,products!$A$1:A379,products!$E$1:E379,,0)</f>
        <v>5.3699999999999992</v>
      </c>
      <c r="P332" s="3">
        <f xml:space="preserve"> Orders[[#This Row],[Unit Price]]*Orders[[#This Row],[Quantity]]</f>
        <v>16.11</v>
      </c>
      <c r="Q332" t="e">
        <f>_xlfn.XLOOKUP(orders!F332,customers!A331:A1331,customers!I331:I1331,,0)</f>
        <v>#N/A</v>
      </c>
    </row>
    <row r="333" spans="1:17" x14ac:dyDescent="0.25">
      <c r="A333" s="2" t="s">
        <v>707</v>
      </c>
      <c r="B333" s="7">
        <v>43989</v>
      </c>
      <c r="C333" s="2">
        <f>MONTH(Orders[[#This Row],[Order Date]])</f>
        <v>6</v>
      </c>
      <c r="D333" s="2">
        <f>DAY(Orders[[#This Row],[Order Date]])</f>
        <v>7</v>
      </c>
      <c r="E333" s="2">
        <f>YEAR(Orders[[#This Row],[Order Date]])</f>
        <v>2020</v>
      </c>
      <c r="F333" s="2" t="s">
        <v>708</v>
      </c>
      <c r="G333" t="s">
        <v>76</v>
      </c>
      <c r="H333" s="2">
        <v>1</v>
      </c>
      <c r="I333" s="2" t="str" cm="1">
        <f t="array" ref="I333">_xlfn.XLOOKUP(F333,customers!$A$1:A1332,customers!$B$1:B1332,,0)</f>
        <v>Corine Drewett</v>
      </c>
      <c r="J333" s="2" t="str" cm="1">
        <f t="array" ref="J333">_xlfn.XLOOKUP(F333,customers!$A$1:A1332,customers!$C$1:C1332,,0)</f>
        <v>cdrewett97@wikipedia.org</v>
      </c>
      <c r="K333" s="2" t="str" cm="1">
        <f t="array" ref="K333">_xlfn.XLOOKUP(F333,customers!$A$1:A1332,customers!$G$1:G1332,,0)</f>
        <v>United States</v>
      </c>
      <c r="L333" t="str" cm="1">
        <f t="array" ref="L333">_xlfn.XLOOKUP(G333,products!$A$1:A380,products!$B$1:B380,,0)</f>
        <v>Rob</v>
      </c>
      <c r="M333" t="str" cm="1">
        <f t="array" ref="M333">_xlfn.XLOOKUP(G333,products!$A$1:A380,products!$C$1:C380,,0)</f>
        <v>M</v>
      </c>
      <c r="N333" cm="1">
        <f t="array" ref="N333">_xlfn.XLOOKUP(G333,products!$A$1:A380,products!$D$1:D380,,0)</f>
        <v>2.5</v>
      </c>
      <c r="O333" s="3" cm="1">
        <f t="array" ref="O333">_xlfn.XLOOKUP(G333,products!$A$1:A380,products!$E$1:E380,,0)</f>
        <v>22.884999999999998</v>
      </c>
      <c r="P333" s="3">
        <f xml:space="preserve"> Orders[[#This Row],[Unit Price]]*Orders[[#This Row],[Quantity]]</f>
        <v>22.884999999999998</v>
      </c>
      <c r="Q333" t="str">
        <f>_xlfn.XLOOKUP(orders!F333,customers!A332:A1332,customers!I332:I1332,,0)</f>
        <v>Yes</v>
      </c>
    </row>
    <row r="334" spans="1:17" x14ac:dyDescent="0.25">
      <c r="A334" s="2" t="s">
        <v>709</v>
      </c>
      <c r="B334" s="7">
        <v>43689</v>
      </c>
      <c r="C334" s="2">
        <f>MONTH(Orders[[#This Row],[Order Date]])</f>
        <v>8</v>
      </c>
      <c r="D334" s="2">
        <f>DAY(Orders[[#This Row],[Order Date]])</f>
        <v>12</v>
      </c>
      <c r="E334" s="2">
        <f>YEAR(Orders[[#This Row],[Order Date]])</f>
        <v>2019</v>
      </c>
      <c r="F334" s="2" t="s">
        <v>710</v>
      </c>
      <c r="G334" t="s">
        <v>107</v>
      </c>
      <c r="H334" s="2">
        <v>3</v>
      </c>
      <c r="I334" s="2" t="str" cm="1">
        <f t="array" ref="I334">_xlfn.XLOOKUP(F334,customers!$A$1:A1333,customers!$B$1:B1333,,0)</f>
        <v>Quinn Parsons</v>
      </c>
      <c r="J334" s="2" t="str" cm="1">
        <f t="array" ref="J334">_xlfn.XLOOKUP(F334,customers!$A$1:A1333,customers!$C$1:C1333,,0)</f>
        <v>qparsons98@blogtalkradio.com</v>
      </c>
      <c r="K334" s="2" t="str" cm="1">
        <f t="array" ref="K334">_xlfn.XLOOKUP(F334,customers!$A$1:A1333,customers!$G$1:G1333,,0)</f>
        <v>United States</v>
      </c>
      <c r="L334" t="str" cm="1">
        <f t="array" ref="L334">_xlfn.XLOOKUP(G334,products!$A$1:A381,products!$B$1:B381,,0)</f>
        <v>Ara</v>
      </c>
      <c r="M334" t="str" cm="1">
        <f t="array" ref="M334">_xlfn.XLOOKUP(G334,products!$A$1:A381,products!$C$1:C381,,0)</f>
        <v>D</v>
      </c>
      <c r="N334" cm="1">
        <f t="array" ref="N334">_xlfn.XLOOKUP(G334,products!$A$1:A381,products!$D$1:D381,,0)</f>
        <v>0.5</v>
      </c>
      <c r="O334" s="3" cm="1">
        <f t="array" ref="O334">_xlfn.XLOOKUP(G334,products!$A$1:A381,products!$E$1:E381,,0)</f>
        <v>5.97</v>
      </c>
      <c r="P334" s="3">
        <f xml:space="preserve"> Orders[[#This Row],[Unit Price]]*Orders[[#This Row],[Quantity]]</f>
        <v>17.91</v>
      </c>
      <c r="Q334" t="str">
        <f>_xlfn.XLOOKUP(orders!F334,customers!A333:A1333,customers!I333:I1333,,0)</f>
        <v>Yes</v>
      </c>
    </row>
    <row r="335" spans="1:17" x14ac:dyDescent="0.25">
      <c r="A335" s="2" t="s">
        <v>711</v>
      </c>
      <c r="B335" s="7">
        <v>43712</v>
      </c>
      <c r="C335" s="2">
        <f>MONTH(Orders[[#This Row],[Order Date]])</f>
        <v>9</v>
      </c>
      <c r="D335" s="2">
        <f>DAY(Orders[[#This Row],[Order Date]])</f>
        <v>4</v>
      </c>
      <c r="E335" s="2">
        <f>YEAR(Orders[[#This Row],[Order Date]])</f>
        <v>2019</v>
      </c>
      <c r="F335" s="2" t="s">
        <v>712</v>
      </c>
      <c r="G335" t="s">
        <v>57</v>
      </c>
      <c r="H335" s="2">
        <v>4</v>
      </c>
      <c r="I335" s="2" t="str" cm="1">
        <f t="array" ref="I335">_xlfn.XLOOKUP(F335,customers!$A$1:A1334,customers!$B$1:B1334,,0)</f>
        <v>Vivyan Ceely</v>
      </c>
      <c r="J335" s="2" t="str" cm="1">
        <f t="array" ref="J335">_xlfn.XLOOKUP(F335,customers!$A$1:A1334,customers!$C$1:C1334,,0)</f>
        <v>vceely99@auda.org.au</v>
      </c>
      <c r="K335" s="2" t="str" cm="1">
        <f t="array" ref="K335">_xlfn.XLOOKUP(F335,customers!$A$1:A1334,customers!$G$1:G1334,,0)</f>
        <v>United States</v>
      </c>
      <c r="L335" t="str" cm="1">
        <f t="array" ref="L335">_xlfn.XLOOKUP(G335,products!$A$1:A382,products!$B$1:B382,,0)</f>
        <v>Rob</v>
      </c>
      <c r="M335" t="str" cm="1">
        <f t="array" ref="M335">_xlfn.XLOOKUP(G335,products!$A$1:A382,products!$C$1:C382,,0)</f>
        <v>M</v>
      </c>
      <c r="N335" cm="1">
        <f t="array" ref="N335">_xlfn.XLOOKUP(G335,products!$A$1:A382,products!$D$1:D382,,0)</f>
        <v>0.5</v>
      </c>
      <c r="O335" s="3" cm="1">
        <f t="array" ref="O335">_xlfn.XLOOKUP(G335,products!$A$1:A382,products!$E$1:E382,,0)</f>
        <v>5.97</v>
      </c>
      <c r="P335" s="3">
        <f xml:space="preserve"> Orders[[#This Row],[Unit Price]]*Orders[[#This Row],[Quantity]]</f>
        <v>23.88</v>
      </c>
      <c r="Q335" t="str">
        <f>_xlfn.XLOOKUP(orders!F335,customers!A334:A1334,customers!I334:I1334,,0)</f>
        <v>Yes</v>
      </c>
    </row>
    <row r="336" spans="1:17" x14ac:dyDescent="0.25">
      <c r="A336" s="2" t="s">
        <v>713</v>
      </c>
      <c r="B336" s="7">
        <v>43742</v>
      </c>
      <c r="C336" s="2">
        <f>MONTH(Orders[[#This Row],[Order Date]])</f>
        <v>10</v>
      </c>
      <c r="D336" s="2">
        <f>DAY(Orders[[#This Row],[Order Date]])</f>
        <v>4</v>
      </c>
      <c r="E336" s="2">
        <f>YEAR(Orders[[#This Row],[Order Date]])</f>
        <v>2019</v>
      </c>
      <c r="F336" s="2" t="s">
        <v>714</v>
      </c>
      <c r="G336" t="s">
        <v>224</v>
      </c>
      <c r="H336" s="2">
        <v>5</v>
      </c>
      <c r="I336" s="2" t="str" cm="1">
        <f t="array" ref="I336">_xlfn.XLOOKUP(F336,customers!$A$1:A1335,customers!$B$1:B1335,,0)</f>
        <v>Elonore Goodings</v>
      </c>
      <c r="J336" s="2" cm="1">
        <f t="array" ref="J336">_xlfn.XLOOKUP(F336,customers!$A$1:A1335,customers!$C$1:C1335,,0)</f>
        <v>0</v>
      </c>
      <c r="K336" s="2" t="str" cm="1">
        <f t="array" ref="K336">_xlfn.XLOOKUP(F336,customers!$A$1:A1335,customers!$G$1:G1335,,0)</f>
        <v>United States</v>
      </c>
      <c r="L336" t="str" cm="1">
        <f t="array" ref="L336">_xlfn.XLOOKUP(G336,products!$A$1:A383,products!$B$1:B383,,0)</f>
        <v>Rob</v>
      </c>
      <c r="M336" t="str" cm="1">
        <f t="array" ref="M336">_xlfn.XLOOKUP(G336,products!$A$1:A383,products!$C$1:C383,,0)</f>
        <v>L</v>
      </c>
      <c r="N336" cm="1">
        <f t="array" ref="N336">_xlfn.XLOOKUP(G336,products!$A$1:A383,products!$D$1:D383,,0)</f>
        <v>1</v>
      </c>
      <c r="O336" s="3" cm="1">
        <f t="array" ref="O336">_xlfn.XLOOKUP(G336,products!$A$1:A383,products!$E$1:E383,,0)</f>
        <v>11.95</v>
      </c>
      <c r="P336" s="3">
        <f xml:space="preserve"> Orders[[#This Row],[Unit Price]]*Orders[[#This Row],[Quantity]]</f>
        <v>59.75</v>
      </c>
      <c r="Q336" t="str">
        <f>_xlfn.XLOOKUP(orders!F336,customers!A335:A1335,customers!I335:I1335,,0)</f>
        <v>No</v>
      </c>
    </row>
    <row r="337" spans="1:17" x14ac:dyDescent="0.25">
      <c r="A337" s="2" t="s">
        <v>715</v>
      </c>
      <c r="B337" s="7">
        <v>43885</v>
      </c>
      <c r="C337" s="2">
        <f>MONTH(Orders[[#This Row],[Order Date]])</f>
        <v>2</v>
      </c>
      <c r="D337" s="2">
        <f>DAY(Orders[[#This Row],[Order Date]])</f>
        <v>24</v>
      </c>
      <c r="E337" s="2">
        <f>YEAR(Orders[[#This Row],[Order Date]])</f>
        <v>2020</v>
      </c>
      <c r="F337" s="2" t="s">
        <v>716</v>
      </c>
      <c r="G337" t="s">
        <v>54</v>
      </c>
      <c r="H337" s="2">
        <v>6</v>
      </c>
      <c r="I337" s="2" t="str" cm="1">
        <f t="array" ref="I337">_xlfn.XLOOKUP(F337,customers!$A$1:A1336,customers!$B$1:B1336,,0)</f>
        <v>Clement Vasiliev</v>
      </c>
      <c r="J337" s="2" t="str" cm="1">
        <f t="array" ref="J337">_xlfn.XLOOKUP(F337,customers!$A$1:A1336,customers!$C$1:C1336,,0)</f>
        <v>cvasiliev9b@discuz.net</v>
      </c>
      <c r="K337" s="2" t="str" cm="1">
        <f t="array" ref="K337">_xlfn.XLOOKUP(F337,customers!$A$1:A1336,customers!$G$1:G1336,,0)</f>
        <v>United States</v>
      </c>
      <c r="L337" t="str" cm="1">
        <f t="array" ref="L337">_xlfn.XLOOKUP(G337,products!$A$1:A384,products!$B$1:B384,,0)</f>
        <v>Lib</v>
      </c>
      <c r="M337" t="str" cm="1">
        <f t="array" ref="M337">_xlfn.XLOOKUP(G337,products!$A$1:A384,products!$C$1:C384,,0)</f>
        <v>L</v>
      </c>
      <c r="N337" cm="1">
        <f t="array" ref="N337">_xlfn.XLOOKUP(G337,products!$A$1:A384,products!$D$1:D384,,0)</f>
        <v>0.2</v>
      </c>
      <c r="O337" s="3" cm="1">
        <f t="array" ref="O337">_xlfn.XLOOKUP(G337,products!$A$1:A384,products!$E$1:E384,,0)</f>
        <v>4.7549999999999999</v>
      </c>
      <c r="P337" s="3">
        <f xml:space="preserve"> Orders[[#This Row],[Unit Price]]*Orders[[#This Row],[Quantity]]</f>
        <v>28.53</v>
      </c>
      <c r="Q337" t="str">
        <f>_xlfn.XLOOKUP(orders!F337,customers!A336:A1336,customers!I336:I1336,,0)</f>
        <v>Yes</v>
      </c>
    </row>
    <row r="338" spans="1:17" x14ac:dyDescent="0.25">
      <c r="A338" s="2" t="s">
        <v>717</v>
      </c>
      <c r="B338" s="7">
        <v>44434</v>
      </c>
      <c r="C338" s="2">
        <f>MONTH(Orders[[#This Row],[Order Date]])</f>
        <v>8</v>
      </c>
      <c r="D338" s="2">
        <f>DAY(Orders[[#This Row],[Order Date]])</f>
        <v>26</v>
      </c>
      <c r="E338" s="2">
        <f>YEAR(Orders[[#This Row],[Order Date]])</f>
        <v>2021</v>
      </c>
      <c r="F338" s="2" t="s">
        <v>718</v>
      </c>
      <c r="G338" t="s">
        <v>96</v>
      </c>
      <c r="H338" s="2">
        <v>4</v>
      </c>
      <c r="I338" s="2" t="str" cm="1">
        <f t="array" ref="I338">_xlfn.XLOOKUP(F338,customers!$A$1:A1337,customers!$B$1:B1337,,0)</f>
        <v>Terencio O'Moylan</v>
      </c>
      <c r="J338" s="2" t="str" cm="1">
        <f t="array" ref="J338">_xlfn.XLOOKUP(F338,customers!$A$1:A1337,customers!$C$1:C1337,,0)</f>
        <v>tomoylan9c@liveinternet.ru</v>
      </c>
      <c r="K338" s="2" t="str" cm="1">
        <f t="array" ref="K338">_xlfn.XLOOKUP(F338,customers!$A$1:A1337,customers!$G$1:G1337,,0)</f>
        <v>United Kingdom</v>
      </c>
      <c r="L338" t="str" cm="1">
        <f t="array" ref="L338">_xlfn.XLOOKUP(G338,products!$A$1:A385,products!$B$1:B385,,0)</f>
        <v>Ara</v>
      </c>
      <c r="M338" t="str" cm="1">
        <f t="array" ref="M338">_xlfn.XLOOKUP(G338,products!$A$1:A385,products!$C$1:C385,,0)</f>
        <v>M</v>
      </c>
      <c r="N338" cm="1">
        <f t="array" ref="N338">_xlfn.XLOOKUP(G338,products!$A$1:A385,products!$D$1:D385,,0)</f>
        <v>1</v>
      </c>
      <c r="O338" s="3" cm="1">
        <f t="array" ref="O338">_xlfn.XLOOKUP(G338,products!$A$1:A385,products!$E$1:E385,,0)</f>
        <v>11.25</v>
      </c>
      <c r="P338" s="3">
        <f xml:space="preserve"> Orders[[#This Row],[Unit Price]]*Orders[[#This Row],[Quantity]]</f>
        <v>45</v>
      </c>
      <c r="Q338" t="str">
        <f>_xlfn.XLOOKUP(orders!F338,customers!A337:A1337,customers!I337:I1337,,0)</f>
        <v>No</v>
      </c>
    </row>
    <row r="339" spans="1:17" x14ac:dyDescent="0.25">
      <c r="A339" s="2" t="s">
        <v>719</v>
      </c>
      <c r="B339" s="7">
        <v>44472</v>
      </c>
      <c r="C339" s="2">
        <f>MONTH(Orders[[#This Row],[Order Date]])</f>
        <v>10</v>
      </c>
      <c r="D339" s="2">
        <f>DAY(Orders[[#This Row],[Order Date]])</f>
        <v>3</v>
      </c>
      <c r="E339" s="2">
        <f>YEAR(Orders[[#This Row],[Order Date]])</f>
        <v>2021</v>
      </c>
      <c r="F339" s="2" t="s">
        <v>699</v>
      </c>
      <c r="G339" t="s">
        <v>565</v>
      </c>
      <c r="H339" s="2">
        <v>2</v>
      </c>
      <c r="I339" s="2" t="str" cm="1">
        <f t="array" ref="I339">_xlfn.XLOOKUP(F339,customers!$A$1:A1338,customers!$B$1:B1338,,0)</f>
        <v>Flynn Antony</v>
      </c>
      <c r="J339" s="2" cm="1">
        <f t="array" ref="J339">_xlfn.XLOOKUP(F339,customers!$A$1:A1338,customers!$C$1:C1338,,0)</f>
        <v>0</v>
      </c>
      <c r="K339" s="2" t="str" cm="1">
        <f t="array" ref="K339">_xlfn.XLOOKUP(F339,customers!$A$1:A1338,customers!$G$1:G1338,,0)</f>
        <v>United States</v>
      </c>
      <c r="L339" t="str" cm="1">
        <f t="array" ref="L339">_xlfn.XLOOKUP(G339,products!$A$1:A386,products!$B$1:B386,,0)</f>
        <v>Exc</v>
      </c>
      <c r="M339" t="str" cm="1">
        <f t="array" ref="M339">_xlfn.XLOOKUP(G339,products!$A$1:A386,products!$C$1:C386,,0)</f>
        <v>D</v>
      </c>
      <c r="N339" cm="1">
        <f t="array" ref="N339">_xlfn.XLOOKUP(G339,products!$A$1:A386,products!$D$1:D386,,0)</f>
        <v>2.5</v>
      </c>
      <c r="O339" s="3" cm="1">
        <f t="array" ref="O339">_xlfn.XLOOKUP(G339,products!$A$1:A386,products!$E$1:E386,,0)</f>
        <v>27.945</v>
      </c>
      <c r="P339" s="3">
        <f xml:space="preserve"> Orders[[#This Row],[Unit Price]]*Orders[[#This Row],[Quantity]]</f>
        <v>55.89</v>
      </c>
      <c r="Q339" t="e">
        <f>_xlfn.XLOOKUP(orders!F339,customers!A338:A1338,customers!I338:I1338,,0)</f>
        <v>#N/A</v>
      </c>
    </row>
    <row r="340" spans="1:17" x14ac:dyDescent="0.25">
      <c r="A340" s="2" t="s">
        <v>720</v>
      </c>
      <c r="B340" s="7">
        <v>43995</v>
      </c>
      <c r="C340" s="2">
        <f>MONTH(Orders[[#This Row],[Order Date]])</f>
        <v>6</v>
      </c>
      <c r="D340" s="2">
        <f>DAY(Orders[[#This Row],[Order Date]])</f>
        <v>13</v>
      </c>
      <c r="E340" s="2">
        <f>YEAR(Orders[[#This Row],[Order Date]])</f>
        <v>2020</v>
      </c>
      <c r="F340" s="2" t="s">
        <v>721</v>
      </c>
      <c r="G340" t="s">
        <v>172</v>
      </c>
      <c r="H340" s="2">
        <v>4</v>
      </c>
      <c r="I340" s="2" t="str" cm="1">
        <f t="array" ref="I340">_xlfn.XLOOKUP(F340,customers!$A$1:A1339,customers!$B$1:B1339,,0)</f>
        <v>Wyatan Fetherston</v>
      </c>
      <c r="J340" s="2" t="str" cm="1">
        <f t="array" ref="J340">_xlfn.XLOOKUP(F340,customers!$A$1:A1339,customers!$C$1:C1339,,0)</f>
        <v>wfetherston9e@constantcontact.com</v>
      </c>
      <c r="K340" s="2" t="str" cm="1">
        <f t="array" ref="K340">_xlfn.XLOOKUP(F340,customers!$A$1:A1339,customers!$G$1:G1339,,0)</f>
        <v>United States</v>
      </c>
      <c r="L340" t="str" cm="1">
        <f t="array" ref="L340">_xlfn.XLOOKUP(G340,products!$A$1:A387,products!$B$1:B387,,0)</f>
        <v>Exc</v>
      </c>
      <c r="M340" t="str" cm="1">
        <f t="array" ref="M340">_xlfn.XLOOKUP(G340,products!$A$1:A387,products!$C$1:C387,,0)</f>
        <v>L</v>
      </c>
      <c r="N340" cm="1">
        <f t="array" ref="N340">_xlfn.XLOOKUP(G340,products!$A$1:A387,products!$D$1:D387,,0)</f>
        <v>1</v>
      </c>
      <c r="O340" s="3" cm="1">
        <f t="array" ref="O340">_xlfn.XLOOKUP(G340,products!$A$1:A387,products!$E$1:E387,,0)</f>
        <v>14.85</v>
      </c>
      <c r="P340" s="3">
        <f xml:space="preserve"> Orders[[#This Row],[Unit Price]]*Orders[[#This Row],[Quantity]]</f>
        <v>59.4</v>
      </c>
      <c r="Q340" t="str">
        <f>_xlfn.XLOOKUP(orders!F340,customers!A339:A1339,customers!I339:I1339,,0)</f>
        <v>No</v>
      </c>
    </row>
    <row r="341" spans="1:17" x14ac:dyDescent="0.25">
      <c r="A341" s="2" t="s">
        <v>722</v>
      </c>
      <c r="B341" s="7">
        <v>44256</v>
      </c>
      <c r="C341" s="2">
        <f>MONTH(Orders[[#This Row],[Order Date]])</f>
        <v>3</v>
      </c>
      <c r="D341" s="2">
        <f>DAY(Orders[[#This Row],[Order Date]])</f>
        <v>1</v>
      </c>
      <c r="E341" s="2">
        <f>YEAR(Orders[[#This Row],[Order Date]])</f>
        <v>2021</v>
      </c>
      <c r="F341" s="2" t="s">
        <v>723</v>
      </c>
      <c r="G341" t="s">
        <v>86</v>
      </c>
      <c r="H341" s="2">
        <v>2</v>
      </c>
      <c r="I341" s="2" t="str" cm="1">
        <f t="array" ref="I341">_xlfn.XLOOKUP(F341,customers!$A$1:A1340,customers!$B$1:B1340,,0)</f>
        <v>Emmaline Rasmus</v>
      </c>
      <c r="J341" s="2" t="str" cm="1">
        <f t="array" ref="J341">_xlfn.XLOOKUP(F341,customers!$A$1:A1340,customers!$C$1:C1340,,0)</f>
        <v>erasmus9f@techcrunch.com</v>
      </c>
      <c r="K341" s="2" t="str" cm="1">
        <f t="array" ref="K341">_xlfn.XLOOKUP(F341,customers!$A$1:A1340,customers!$G$1:G1340,,0)</f>
        <v>United States</v>
      </c>
      <c r="L341" t="str" cm="1">
        <f t="array" ref="L341">_xlfn.XLOOKUP(G341,products!$A$1:A388,products!$B$1:B388,,0)</f>
        <v>Exc</v>
      </c>
      <c r="M341" t="str" cm="1">
        <f t="array" ref="M341">_xlfn.XLOOKUP(G341,products!$A$1:A388,products!$C$1:C388,,0)</f>
        <v>D</v>
      </c>
      <c r="N341" cm="1">
        <f t="array" ref="N341">_xlfn.XLOOKUP(G341,products!$A$1:A388,products!$D$1:D388,,0)</f>
        <v>0.2</v>
      </c>
      <c r="O341" s="3" cm="1">
        <f t="array" ref="O341">_xlfn.XLOOKUP(G341,products!$A$1:A388,products!$E$1:E388,,0)</f>
        <v>3.645</v>
      </c>
      <c r="P341" s="3">
        <f xml:space="preserve"> Orders[[#This Row],[Unit Price]]*Orders[[#This Row],[Quantity]]</f>
        <v>7.29</v>
      </c>
      <c r="Q341" t="str">
        <f>_xlfn.XLOOKUP(orders!F341,customers!A340:A1340,customers!I340:I1340,,0)</f>
        <v>Yes</v>
      </c>
    </row>
    <row r="342" spans="1:17" x14ac:dyDescent="0.25">
      <c r="A342" s="2" t="s">
        <v>724</v>
      </c>
      <c r="B342" s="7">
        <v>43528</v>
      </c>
      <c r="C342" s="2">
        <f>MONTH(Orders[[#This Row],[Order Date]])</f>
        <v>3</v>
      </c>
      <c r="D342" s="2">
        <f>DAY(Orders[[#This Row],[Order Date]])</f>
        <v>4</v>
      </c>
      <c r="E342" s="2">
        <f>YEAR(Orders[[#This Row],[Order Date]])</f>
        <v>2019</v>
      </c>
      <c r="F342" s="2" t="s">
        <v>725</v>
      </c>
      <c r="G342" t="s">
        <v>51</v>
      </c>
      <c r="H342" s="2">
        <v>1</v>
      </c>
      <c r="I342" s="2" t="str" cm="1">
        <f t="array" ref="I342">_xlfn.XLOOKUP(F342,customers!$A$1:A1341,customers!$B$1:B1341,,0)</f>
        <v>Wesley Giorgioni</v>
      </c>
      <c r="J342" s="2" t="str" cm="1">
        <f t="array" ref="J342">_xlfn.XLOOKUP(F342,customers!$A$1:A1341,customers!$C$1:C1341,,0)</f>
        <v>wgiorgioni9g@wikipedia.org</v>
      </c>
      <c r="K342" s="2" t="str" cm="1">
        <f t="array" ref="K342">_xlfn.XLOOKUP(F342,customers!$A$1:A1341,customers!$G$1:G1341,,0)</f>
        <v>United States</v>
      </c>
      <c r="L342" t="str" cm="1">
        <f t="array" ref="L342">_xlfn.XLOOKUP(G342,products!$A$1:A389,products!$B$1:B389,,0)</f>
        <v>Exc</v>
      </c>
      <c r="M342" t="str" cm="1">
        <f t="array" ref="M342">_xlfn.XLOOKUP(G342,products!$A$1:A389,products!$C$1:C389,,0)</f>
        <v>D</v>
      </c>
      <c r="N342" cm="1">
        <f t="array" ref="N342">_xlfn.XLOOKUP(G342,products!$A$1:A389,products!$D$1:D389,,0)</f>
        <v>0.5</v>
      </c>
      <c r="O342" s="3" cm="1">
        <f t="array" ref="O342">_xlfn.XLOOKUP(G342,products!$A$1:A389,products!$E$1:E389,,0)</f>
        <v>7.29</v>
      </c>
      <c r="P342" s="3">
        <f xml:space="preserve"> Orders[[#This Row],[Unit Price]]*Orders[[#This Row],[Quantity]]</f>
        <v>7.29</v>
      </c>
      <c r="Q342" t="str">
        <f>_xlfn.XLOOKUP(orders!F342,customers!A341:A1341,customers!I341:I1341,,0)</f>
        <v>Yes</v>
      </c>
    </row>
    <row r="343" spans="1:17" x14ac:dyDescent="0.25">
      <c r="A343" s="2" t="s">
        <v>726</v>
      </c>
      <c r="B343" s="7">
        <v>43751</v>
      </c>
      <c r="C343" s="2">
        <f>MONTH(Orders[[#This Row],[Order Date]])</f>
        <v>10</v>
      </c>
      <c r="D343" s="2">
        <f>DAY(Orders[[#This Row],[Order Date]])</f>
        <v>13</v>
      </c>
      <c r="E343" s="2">
        <f>YEAR(Orders[[#This Row],[Order Date]])</f>
        <v>2019</v>
      </c>
      <c r="F343" s="2" t="s">
        <v>727</v>
      </c>
      <c r="G343" t="s">
        <v>211</v>
      </c>
      <c r="H343" s="2">
        <v>2</v>
      </c>
      <c r="I343" s="2" t="str" cm="1">
        <f t="array" ref="I343">_xlfn.XLOOKUP(F343,customers!$A$1:A1342,customers!$B$1:B1342,,0)</f>
        <v>Lucienne Scargle</v>
      </c>
      <c r="J343" s="2" t="str" cm="1">
        <f t="array" ref="J343">_xlfn.XLOOKUP(F343,customers!$A$1:A1342,customers!$C$1:C1342,,0)</f>
        <v>lscargle9h@myspace.com</v>
      </c>
      <c r="K343" s="2" t="str" cm="1">
        <f t="array" ref="K343">_xlfn.XLOOKUP(F343,customers!$A$1:A1342,customers!$G$1:G1342,,0)</f>
        <v>United States</v>
      </c>
      <c r="L343" t="str" cm="1">
        <f t="array" ref="L343">_xlfn.XLOOKUP(G343,products!$A$1:A390,products!$B$1:B390,,0)</f>
        <v>Exc</v>
      </c>
      <c r="M343" t="str" cm="1">
        <f t="array" ref="M343">_xlfn.XLOOKUP(G343,products!$A$1:A390,products!$C$1:C390,,0)</f>
        <v>L</v>
      </c>
      <c r="N343" cm="1">
        <f t="array" ref="N343">_xlfn.XLOOKUP(G343,products!$A$1:A390,products!$D$1:D390,,0)</f>
        <v>0.5</v>
      </c>
      <c r="O343" s="3" cm="1">
        <f t="array" ref="O343">_xlfn.XLOOKUP(G343,products!$A$1:A390,products!$E$1:E390,,0)</f>
        <v>8.91</v>
      </c>
      <c r="P343" s="3">
        <f xml:space="preserve"> Orders[[#This Row],[Unit Price]]*Orders[[#This Row],[Quantity]]</f>
        <v>17.82</v>
      </c>
      <c r="Q343" t="str">
        <f>_xlfn.XLOOKUP(orders!F343,customers!A342:A1342,customers!I342:I1342,,0)</f>
        <v>No</v>
      </c>
    </row>
    <row r="344" spans="1:17" x14ac:dyDescent="0.25">
      <c r="A344" s="2" t="s">
        <v>726</v>
      </c>
      <c r="B344" s="7">
        <v>43751</v>
      </c>
      <c r="C344" s="2">
        <f>MONTH(Orders[[#This Row],[Order Date]])</f>
        <v>10</v>
      </c>
      <c r="D344" s="2">
        <f>DAY(Orders[[#This Row],[Order Date]])</f>
        <v>13</v>
      </c>
      <c r="E344" s="2">
        <f>YEAR(Orders[[#This Row],[Order Date]])</f>
        <v>2019</v>
      </c>
      <c r="F344" s="2" t="s">
        <v>727</v>
      </c>
      <c r="G344" t="s">
        <v>158</v>
      </c>
      <c r="H344" s="2">
        <v>5</v>
      </c>
      <c r="I344" s="2" t="str" cm="1">
        <f t="array" ref="I344">_xlfn.XLOOKUP(F344,customers!$A$1:A1343,customers!$B$1:B1343,,0)</f>
        <v>Lucienne Scargle</v>
      </c>
      <c r="J344" s="2" t="str" cm="1">
        <f t="array" ref="J344">_xlfn.XLOOKUP(F344,customers!$A$1:A1343,customers!$C$1:C1343,,0)</f>
        <v>lscargle9h@myspace.com</v>
      </c>
      <c r="K344" s="2" t="str" cm="1">
        <f t="array" ref="K344">_xlfn.XLOOKUP(F344,customers!$A$1:A1343,customers!$G$1:G1343,,0)</f>
        <v>United States</v>
      </c>
      <c r="L344" t="str" cm="1">
        <f t="array" ref="L344">_xlfn.XLOOKUP(G344,products!$A$1:A391,products!$B$1:B391,,0)</f>
        <v>Lib</v>
      </c>
      <c r="M344" t="str" cm="1">
        <f t="array" ref="M344">_xlfn.XLOOKUP(G344,products!$A$1:A391,products!$C$1:C391,,0)</f>
        <v>D</v>
      </c>
      <c r="N344" cm="1">
        <f t="array" ref="N344">_xlfn.XLOOKUP(G344,products!$A$1:A391,products!$D$1:D391,,0)</f>
        <v>0.5</v>
      </c>
      <c r="O344" s="3" cm="1">
        <f t="array" ref="O344">_xlfn.XLOOKUP(G344,products!$A$1:A391,products!$E$1:E391,,0)</f>
        <v>7.77</v>
      </c>
      <c r="P344" s="3">
        <f xml:space="preserve"> Orders[[#This Row],[Unit Price]]*Orders[[#This Row],[Quantity]]</f>
        <v>38.849999999999994</v>
      </c>
      <c r="Q344" t="str">
        <f>_xlfn.XLOOKUP(orders!F344,customers!A343:A1343,customers!I343:I1343,,0)</f>
        <v>No</v>
      </c>
    </row>
    <row r="345" spans="1:17" x14ac:dyDescent="0.25">
      <c r="A345" s="2" t="s">
        <v>728</v>
      </c>
      <c r="B345" s="7">
        <v>43692</v>
      </c>
      <c r="C345" s="2">
        <f>MONTH(Orders[[#This Row],[Order Date]])</f>
        <v>8</v>
      </c>
      <c r="D345" s="2">
        <f>DAY(Orders[[#This Row],[Order Date]])</f>
        <v>15</v>
      </c>
      <c r="E345" s="2">
        <f>YEAR(Orders[[#This Row],[Order Date]])</f>
        <v>2019</v>
      </c>
      <c r="F345" s="2" t="s">
        <v>729</v>
      </c>
      <c r="G345" t="s">
        <v>181</v>
      </c>
      <c r="H345" s="2">
        <v>6</v>
      </c>
      <c r="I345" s="2" t="str" cm="1">
        <f t="array" ref="I345">_xlfn.XLOOKUP(F345,customers!$A$1:A1344,customers!$B$1:B1344,,0)</f>
        <v>Noam Climance</v>
      </c>
      <c r="J345" s="2" t="str" cm="1">
        <f t="array" ref="J345">_xlfn.XLOOKUP(F345,customers!$A$1:A1344,customers!$C$1:C1344,,0)</f>
        <v>nclimance9j@europa.eu</v>
      </c>
      <c r="K345" s="2" t="str" cm="1">
        <f t="array" ref="K345">_xlfn.XLOOKUP(F345,customers!$A$1:A1344,customers!$G$1:G1344,,0)</f>
        <v>United States</v>
      </c>
      <c r="L345" t="str" cm="1">
        <f t="array" ref="L345">_xlfn.XLOOKUP(G345,products!$A$1:A392,products!$B$1:B392,,0)</f>
        <v>Rob</v>
      </c>
      <c r="M345" t="str" cm="1">
        <f t="array" ref="M345">_xlfn.XLOOKUP(G345,products!$A$1:A392,products!$C$1:C392,,0)</f>
        <v>D</v>
      </c>
      <c r="N345" cm="1">
        <f t="array" ref="N345">_xlfn.XLOOKUP(G345,products!$A$1:A392,products!$D$1:D392,,0)</f>
        <v>0.5</v>
      </c>
      <c r="O345" s="3" cm="1">
        <f t="array" ref="O345">_xlfn.XLOOKUP(G345,products!$A$1:A392,products!$E$1:E392,,0)</f>
        <v>5.3699999999999992</v>
      </c>
      <c r="P345" s="3">
        <f xml:space="preserve"> Orders[[#This Row],[Unit Price]]*Orders[[#This Row],[Quantity]]</f>
        <v>32.22</v>
      </c>
      <c r="Q345" t="str">
        <f>_xlfn.XLOOKUP(orders!F345,customers!A344:A1344,customers!I344:I1344,,0)</f>
        <v>No</v>
      </c>
    </row>
    <row r="346" spans="1:17" x14ac:dyDescent="0.25">
      <c r="A346" s="2" t="s">
        <v>730</v>
      </c>
      <c r="B346" s="7">
        <v>44529</v>
      </c>
      <c r="C346" s="2">
        <f>MONTH(Orders[[#This Row],[Order Date]])</f>
        <v>11</v>
      </c>
      <c r="D346" s="2">
        <f>DAY(Orders[[#This Row],[Order Date]])</f>
        <v>29</v>
      </c>
      <c r="E346" s="2">
        <f>YEAR(Orders[[#This Row],[Order Date]])</f>
        <v>2021</v>
      </c>
      <c r="F346" s="2" t="s">
        <v>731</v>
      </c>
      <c r="G346" t="s">
        <v>37</v>
      </c>
      <c r="H346" s="2">
        <v>2</v>
      </c>
      <c r="I346" s="2" t="str" cm="1">
        <f t="array" ref="I346">_xlfn.XLOOKUP(F346,customers!$A$1:A1345,customers!$B$1:B1345,,0)</f>
        <v>Catarina Donn</v>
      </c>
      <c r="J346" s="2" cm="1">
        <f t="array" ref="J346">_xlfn.XLOOKUP(F346,customers!$A$1:A1345,customers!$C$1:C1345,,0)</f>
        <v>0</v>
      </c>
      <c r="K346" s="2" t="str" cm="1">
        <f t="array" ref="K346">_xlfn.XLOOKUP(F346,customers!$A$1:A1345,customers!$G$1:G1345,,0)</f>
        <v>Ireland</v>
      </c>
      <c r="L346" t="str" cm="1">
        <f t="array" ref="L346">_xlfn.XLOOKUP(G346,products!$A$1:A393,products!$B$1:B393,,0)</f>
        <v>Rob</v>
      </c>
      <c r="M346" t="str" cm="1">
        <f t="array" ref="M346">_xlfn.XLOOKUP(G346,products!$A$1:A393,products!$C$1:C393,,0)</f>
        <v>M</v>
      </c>
      <c r="N346" cm="1">
        <f t="array" ref="N346">_xlfn.XLOOKUP(G346,products!$A$1:A393,products!$D$1:D393,,0)</f>
        <v>1</v>
      </c>
      <c r="O346" s="3" cm="1">
        <f t="array" ref="O346">_xlfn.XLOOKUP(G346,products!$A$1:A393,products!$E$1:E393,,0)</f>
        <v>9.9499999999999993</v>
      </c>
      <c r="P346" s="3">
        <f xml:space="preserve"> Orders[[#This Row],[Unit Price]]*Orders[[#This Row],[Quantity]]</f>
        <v>19.899999999999999</v>
      </c>
      <c r="Q346" t="str">
        <f>_xlfn.XLOOKUP(orders!F346,customers!A345:A1345,customers!I345:I1345,,0)</f>
        <v>Yes</v>
      </c>
    </row>
    <row r="347" spans="1:17" x14ac:dyDescent="0.25">
      <c r="A347" s="2" t="s">
        <v>732</v>
      </c>
      <c r="B347" s="7">
        <v>43849</v>
      </c>
      <c r="C347" s="2">
        <f>MONTH(Orders[[#This Row],[Order Date]])</f>
        <v>1</v>
      </c>
      <c r="D347" s="2">
        <f>DAY(Orders[[#This Row],[Order Date]])</f>
        <v>19</v>
      </c>
      <c r="E347" s="2">
        <f>YEAR(Orders[[#This Row],[Order Date]])</f>
        <v>2020</v>
      </c>
      <c r="F347" s="2" t="s">
        <v>733</v>
      </c>
      <c r="G347" t="s">
        <v>224</v>
      </c>
      <c r="H347" s="2">
        <v>5</v>
      </c>
      <c r="I347" s="2" t="str" cm="1">
        <f t="array" ref="I347">_xlfn.XLOOKUP(F347,customers!$A$1:A1346,customers!$B$1:B1346,,0)</f>
        <v>Ameline Snazle</v>
      </c>
      <c r="J347" s="2" t="str" cm="1">
        <f t="array" ref="J347">_xlfn.XLOOKUP(F347,customers!$A$1:A1346,customers!$C$1:C1346,,0)</f>
        <v>asnazle9l@oracle.com</v>
      </c>
      <c r="K347" s="2" t="str" cm="1">
        <f t="array" ref="K347">_xlfn.XLOOKUP(F347,customers!$A$1:A1346,customers!$G$1:G1346,,0)</f>
        <v>United States</v>
      </c>
      <c r="L347" t="str" cm="1">
        <f t="array" ref="L347">_xlfn.XLOOKUP(G347,products!$A$1:A394,products!$B$1:B394,,0)</f>
        <v>Rob</v>
      </c>
      <c r="M347" t="str" cm="1">
        <f t="array" ref="M347">_xlfn.XLOOKUP(G347,products!$A$1:A394,products!$C$1:C394,,0)</f>
        <v>L</v>
      </c>
      <c r="N347" cm="1">
        <f t="array" ref="N347">_xlfn.XLOOKUP(G347,products!$A$1:A394,products!$D$1:D394,,0)</f>
        <v>1</v>
      </c>
      <c r="O347" s="3" cm="1">
        <f t="array" ref="O347">_xlfn.XLOOKUP(G347,products!$A$1:A394,products!$E$1:E394,,0)</f>
        <v>11.95</v>
      </c>
      <c r="P347" s="3">
        <f xml:space="preserve"> Orders[[#This Row],[Unit Price]]*Orders[[#This Row],[Quantity]]</f>
        <v>59.75</v>
      </c>
      <c r="Q347" t="str">
        <f>_xlfn.XLOOKUP(orders!F347,customers!A346:A1346,customers!I346:I1346,,0)</f>
        <v>No</v>
      </c>
    </row>
    <row r="348" spans="1:17" x14ac:dyDescent="0.25">
      <c r="A348" s="2" t="s">
        <v>734</v>
      </c>
      <c r="B348" s="7">
        <v>44344</v>
      </c>
      <c r="C348" s="2">
        <f>MONTH(Orders[[#This Row],[Order Date]])</f>
        <v>5</v>
      </c>
      <c r="D348" s="2">
        <f>DAY(Orders[[#This Row],[Order Date]])</f>
        <v>28</v>
      </c>
      <c r="E348" s="2">
        <f>YEAR(Orders[[#This Row],[Order Date]])</f>
        <v>2021</v>
      </c>
      <c r="F348" s="2" t="s">
        <v>735</v>
      </c>
      <c r="G348" t="s">
        <v>227</v>
      </c>
      <c r="H348" s="2">
        <v>3</v>
      </c>
      <c r="I348" s="2" t="str" cm="1">
        <f t="array" ref="I348">_xlfn.XLOOKUP(F348,customers!$A$1:A1347,customers!$B$1:B1347,,0)</f>
        <v>Rebeka Worg</v>
      </c>
      <c r="J348" s="2" t="str" cm="1">
        <f t="array" ref="J348">_xlfn.XLOOKUP(F348,customers!$A$1:A1347,customers!$C$1:C1347,,0)</f>
        <v>rworg9m@arstechnica.com</v>
      </c>
      <c r="K348" s="2" t="str" cm="1">
        <f t="array" ref="K348">_xlfn.XLOOKUP(F348,customers!$A$1:A1347,customers!$G$1:G1347,,0)</f>
        <v>United States</v>
      </c>
      <c r="L348" t="str" cm="1">
        <f t="array" ref="L348">_xlfn.XLOOKUP(G348,products!$A$1:A395,products!$B$1:B395,,0)</f>
        <v>Ara</v>
      </c>
      <c r="M348" t="str" cm="1">
        <f t="array" ref="M348">_xlfn.XLOOKUP(G348,products!$A$1:A395,products!$C$1:C395,,0)</f>
        <v>L</v>
      </c>
      <c r="N348" cm="1">
        <f t="array" ref="N348">_xlfn.XLOOKUP(G348,products!$A$1:A395,products!$D$1:D395,,0)</f>
        <v>0.5</v>
      </c>
      <c r="O348" s="3" cm="1">
        <f t="array" ref="O348">_xlfn.XLOOKUP(G348,products!$A$1:A395,products!$E$1:E395,,0)</f>
        <v>7.77</v>
      </c>
      <c r="P348" s="3">
        <f xml:space="preserve"> Orders[[#This Row],[Unit Price]]*Orders[[#This Row],[Quantity]]</f>
        <v>23.31</v>
      </c>
      <c r="Q348" t="str">
        <f>_xlfn.XLOOKUP(orders!F348,customers!A347:A1347,customers!I347:I1347,,0)</f>
        <v>Yes</v>
      </c>
    </row>
    <row r="349" spans="1:17" x14ac:dyDescent="0.25">
      <c r="A349" s="2" t="s">
        <v>736</v>
      </c>
      <c r="B349" s="7">
        <v>44576</v>
      </c>
      <c r="C349" s="2">
        <f>MONTH(Orders[[#This Row],[Order Date]])</f>
        <v>1</v>
      </c>
      <c r="D349" s="2">
        <f>DAY(Orders[[#This Row],[Order Date]])</f>
        <v>15</v>
      </c>
      <c r="E349" s="2">
        <f>YEAR(Orders[[#This Row],[Order Date]])</f>
        <v>2022</v>
      </c>
      <c r="F349" s="2" t="s">
        <v>737</v>
      </c>
      <c r="G349" t="s">
        <v>131</v>
      </c>
      <c r="H349" s="2">
        <v>3</v>
      </c>
      <c r="I349" s="2" t="str" cm="1">
        <f t="array" ref="I349">_xlfn.XLOOKUP(F349,customers!$A$1:A1348,customers!$B$1:B1348,,0)</f>
        <v>Lewes Danes</v>
      </c>
      <c r="J349" s="2" t="str" cm="1">
        <f t="array" ref="J349">_xlfn.XLOOKUP(F349,customers!$A$1:A1348,customers!$C$1:C1348,,0)</f>
        <v>ldanes9n@umn.edu</v>
      </c>
      <c r="K349" s="2" t="str" cm="1">
        <f t="array" ref="K349">_xlfn.XLOOKUP(F349,customers!$A$1:A1348,customers!$G$1:G1348,,0)</f>
        <v>United States</v>
      </c>
      <c r="L349" t="str" cm="1">
        <f t="array" ref="L349">_xlfn.XLOOKUP(G349,products!$A$1:A396,products!$B$1:B396,,0)</f>
        <v>Lib</v>
      </c>
      <c r="M349" t="str" cm="1">
        <f t="array" ref="M349">_xlfn.XLOOKUP(G349,products!$A$1:A396,products!$C$1:C396,,0)</f>
        <v>M</v>
      </c>
      <c r="N349" cm="1">
        <f t="array" ref="N349">_xlfn.XLOOKUP(G349,products!$A$1:A396,products!$D$1:D396,,0)</f>
        <v>1</v>
      </c>
      <c r="O349" s="3" cm="1">
        <f t="array" ref="O349">_xlfn.XLOOKUP(G349,products!$A$1:A396,products!$E$1:E396,,0)</f>
        <v>14.55</v>
      </c>
      <c r="P349" s="3">
        <f xml:space="preserve"> Orders[[#This Row],[Unit Price]]*Orders[[#This Row],[Quantity]]</f>
        <v>43.650000000000006</v>
      </c>
      <c r="Q349" t="str">
        <f>_xlfn.XLOOKUP(orders!F349,customers!A348:A1348,customers!I348:I1348,,0)</f>
        <v>No</v>
      </c>
    </row>
    <row r="350" spans="1:17" x14ac:dyDescent="0.25">
      <c r="A350" s="2" t="s">
        <v>738</v>
      </c>
      <c r="B350" s="7">
        <v>43803</v>
      </c>
      <c r="C350" s="2">
        <f>MONTH(Orders[[#This Row],[Order Date]])</f>
        <v>12</v>
      </c>
      <c r="D350" s="2">
        <f>DAY(Orders[[#This Row],[Order Date]])</f>
        <v>4</v>
      </c>
      <c r="E350" s="2">
        <f>YEAR(Orders[[#This Row],[Order Date]])</f>
        <v>2019</v>
      </c>
      <c r="F350" s="2" t="s">
        <v>739</v>
      </c>
      <c r="G350" t="s">
        <v>65</v>
      </c>
      <c r="H350" s="2">
        <v>6</v>
      </c>
      <c r="I350" s="2" t="str" cm="1">
        <f t="array" ref="I350">_xlfn.XLOOKUP(F350,customers!$A$1:A1349,customers!$B$1:B1349,,0)</f>
        <v>Shelli Keynd</v>
      </c>
      <c r="J350" s="2" t="str" cm="1">
        <f t="array" ref="J350">_xlfn.XLOOKUP(F350,customers!$A$1:A1349,customers!$C$1:C1349,,0)</f>
        <v>skeynd9o@narod.ru</v>
      </c>
      <c r="K350" s="2" t="str" cm="1">
        <f t="array" ref="K350">_xlfn.XLOOKUP(F350,customers!$A$1:A1349,customers!$G$1:G1349,,0)</f>
        <v>United States</v>
      </c>
      <c r="L350" t="str" cm="1">
        <f t="array" ref="L350">_xlfn.XLOOKUP(G350,products!$A$1:A397,products!$B$1:B397,,0)</f>
        <v>Exc</v>
      </c>
      <c r="M350" t="str" cm="1">
        <f t="array" ref="M350">_xlfn.XLOOKUP(G350,products!$A$1:A397,products!$C$1:C397,,0)</f>
        <v>L</v>
      </c>
      <c r="N350" cm="1">
        <f t="array" ref="N350">_xlfn.XLOOKUP(G350,products!$A$1:A397,products!$D$1:D397,,0)</f>
        <v>2.5</v>
      </c>
      <c r="O350" s="3" cm="1">
        <f t="array" ref="O350">_xlfn.XLOOKUP(G350,products!$A$1:A397,products!$E$1:E397,,0)</f>
        <v>34.154999999999994</v>
      </c>
      <c r="P350" s="3">
        <f xml:space="preserve"> Orders[[#This Row],[Unit Price]]*Orders[[#This Row],[Quantity]]</f>
        <v>204.92999999999995</v>
      </c>
      <c r="Q350" t="str">
        <f>_xlfn.XLOOKUP(orders!F350,customers!A349:A1349,customers!I349:I1349,,0)</f>
        <v>No</v>
      </c>
    </row>
    <row r="351" spans="1:17" x14ac:dyDescent="0.25">
      <c r="A351" s="2" t="s">
        <v>740</v>
      </c>
      <c r="B351" s="7">
        <v>44743</v>
      </c>
      <c r="C351" s="2">
        <f>MONTH(Orders[[#This Row],[Order Date]])</f>
        <v>7</v>
      </c>
      <c r="D351" s="2">
        <f>DAY(Orders[[#This Row],[Order Date]])</f>
        <v>1</v>
      </c>
      <c r="E351" s="2">
        <f>YEAR(Orders[[#This Row],[Order Date]])</f>
        <v>2022</v>
      </c>
      <c r="F351" s="2" t="s">
        <v>741</v>
      </c>
      <c r="G351" t="s">
        <v>217</v>
      </c>
      <c r="H351" s="2">
        <v>4</v>
      </c>
      <c r="I351" s="2" t="str" cm="1">
        <f t="array" ref="I351">_xlfn.XLOOKUP(F351,customers!$A$1:A1350,customers!$B$1:B1350,,0)</f>
        <v>Dell Daveridge</v>
      </c>
      <c r="J351" s="2" t="str" cm="1">
        <f t="array" ref="J351">_xlfn.XLOOKUP(F351,customers!$A$1:A1350,customers!$C$1:C1350,,0)</f>
        <v>ddaveridge9p@arstechnica.com</v>
      </c>
      <c r="K351" s="2" t="str" cm="1">
        <f t="array" ref="K351">_xlfn.XLOOKUP(F351,customers!$A$1:A1350,customers!$G$1:G1350,,0)</f>
        <v>United States</v>
      </c>
      <c r="L351" t="str" cm="1">
        <f t="array" ref="L351">_xlfn.XLOOKUP(G351,products!$A$1:A398,products!$B$1:B398,,0)</f>
        <v>Rob</v>
      </c>
      <c r="M351" t="str" cm="1">
        <f t="array" ref="M351">_xlfn.XLOOKUP(G351,products!$A$1:A398,products!$C$1:C398,,0)</f>
        <v>L</v>
      </c>
      <c r="N351" cm="1">
        <f t="array" ref="N351">_xlfn.XLOOKUP(G351,products!$A$1:A398,products!$D$1:D398,,0)</f>
        <v>0.2</v>
      </c>
      <c r="O351" s="3" cm="1">
        <f t="array" ref="O351">_xlfn.XLOOKUP(G351,products!$A$1:A398,products!$E$1:E398,,0)</f>
        <v>3.5849999999999995</v>
      </c>
      <c r="P351" s="3">
        <f xml:space="preserve"> Orders[[#This Row],[Unit Price]]*Orders[[#This Row],[Quantity]]</f>
        <v>14.339999999999998</v>
      </c>
      <c r="Q351" t="str">
        <f>_xlfn.XLOOKUP(orders!F351,customers!A350:A1350,customers!I350:I1350,,0)</f>
        <v>No</v>
      </c>
    </row>
    <row r="352" spans="1:17" x14ac:dyDescent="0.25">
      <c r="A352" s="2" t="s">
        <v>742</v>
      </c>
      <c r="B352" s="7">
        <v>43592</v>
      </c>
      <c r="C352" s="2">
        <f>MONTH(Orders[[#This Row],[Order Date]])</f>
        <v>5</v>
      </c>
      <c r="D352" s="2">
        <f>DAY(Orders[[#This Row],[Order Date]])</f>
        <v>7</v>
      </c>
      <c r="E352" s="2">
        <f>YEAR(Orders[[#This Row],[Order Date]])</f>
        <v>2019</v>
      </c>
      <c r="F352" s="2" t="s">
        <v>743</v>
      </c>
      <c r="G352" t="s">
        <v>107</v>
      </c>
      <c r="H352" s="2">
        <v>4</v>
      </c>
      <c r="I352" s="2" t="str" cm="1">
        <f t="array" ref="I352">_xlfn.XLOOKUP(F352,customers!$A$1:A1351,customers!$B$1:B1351,,0)</f>
        <v>Joshuah Awdry</v>
      </c>
      <c r="J352" s="2" t="str" cm="1">
        <f t="array" ref="J352">_xlfn.XLOOKUP(F352,customers!$A$1:A1351,customers!$C$1:C1351,,0)</f>
        <v>jawdry9q@utexas.edu</v>
      </c>
      <c r="K352" s="2" t="str" cm="1">
        <f t="array" ref="K352">_xlfn.XLOOKUP(F352,customers!$A$1:A1351,customers!$G$1:G1351,,0)</f>
        <v>United States</v>
      </c>
      <c r="L352" t="str" cm="1">
        <f t="array" ref="L352">_xlfn.XLOOKUP(G352,products!$A$1:A399,products!$B$1:B399,,0)</f>
        <v>Ara</v>
      </c>
      <c r="M352" t="str" cm="1">
        <f t="array" ref="M352">_xlfn.XLOOKUP(G352,products!$A$1:A399,products!$C$1:C399,,0)</f>
        <v>D</v>
      </c>
      <c r="N352" cm="1">
        <f t="array" ref="N352">_xlfn.XLOOKUP(G352,products!$A$1:A399,products!$D$1:D399,,0)</f>
        <v>0.5</v>
      </c>
      <c r="O352" s="3" cm="1">
        <f t="array" ref="O352">_xlfn.XLOOKUP(G352,products!$A$1:A399,products!$E$1:E399,,0)</f>
        <v>5.97</v>
      </c>
      <c r="P352" s="3">
        <f xml:space="preserve"> Orders[[#This Row],[Unit Price]]*Orders[[#This Row],[Quantity]]</f>
        <v>23.88</v>
      </c>
      <c r="Q352" t="str">
        <f>_xlfn.XLOOKUP(orders!F352,customers!A351:A1351,customers!I351:I1351,,0)</f>
        <v>No</v>
      </c>
    </row>
    <row r="353" spans="1:17" x14ac:dyDescent="0.25">
      <c r="A353" s="2" t="s">
        <v>744</v>
      </c>
      <c r="B353" s="7">
        <v>44066</v>
      </c>
      <c r="C353" s="2">
        <f>MONTH(Orders[[#This Row],[Order Date]])</f>
        <v>8</v>
      </c>
      <c r="D353" s="2">
        <f>DAY(Orders[[#This Row],[Order Date]])</f>
        <v>23</v>
      </c>
      <c r="E353" s="2">
        <f>YEAR(Orders[[#This Row],[Order Date]])</f>
        <v>2020</v>
      </c>
      <c r="F353" s="2" t="s">
        <v>745</v>
      </c>
      <c r="G353" t="s">
        <v>96</v>
      </c>
      <c r="H353" s="2">
        <v>2</v>
      </c>
      <c r="I353" s="2" t="str" cm="1">
        <f t="array" ref="I353">_xlfn.XLOOKUP(F353,customers!$A$1:A1352,customers!$B$1:B1352,,0)</f>
        <v>Ethel Ryles</v>
      </c>
      <c r="J353" s="2" t="str" cm="1">
        <f t="array" ref="J353">_xlfn.XLOOKUP(F353,customers!$A$1:A1352,customers!$C$1:C1352,,0)</f>
        <v>eryles9r@fastcompany.com</v>
      </c>
      <c r="K353" s="2" t="str" cm="1">
        <f t="array" ref="K353">_xlfn.XLOOKUP(F353,customers!$A$1:A1352,customers!$G$1:G1352,,0)</f>
        <v>United States</v>
      </c>
      <c r="L353" t="str" cm="1">
        <f t="array" ref="L353">_xlfn.XLOOKUP(G353,products!$A$1:A400,products!$B$1:B400,,0)</f>
        <v>Ara</v>
      </c>
      <c r="M353" t="str" cm="1">
        <f t="array" ref="M353">_xlfn.XLOOKUP(G353,products!$A$1:A400,products!$C$1:C400,,0)</f>
        <v>M</v>
      </c>
      <c r="N353" cm="1">
        <f t="array" ref="N353">_xlfn.XLOOKUP(G353,products!$A$1:A400,products!$D$1:D400,,0)</f>
        <v>1</v>
      </c>
      <c r="O353" s="3" cm="1">
        <f t="array" ref="O353">_xlfn.XLOOKUP(G353,products!$A$1:A400,products!$E$1:E400,,0)</f>
        <v>11.25</v>
      </c>
      <c r="P353" s="3">
        <f xml:space="preserve"> Orders[[#This Row],[Unit Price]]*Orders[[#This Row],[Quantity]]</f>
        <v>22.5</v>
      </c>
      <c r="Q353" t="str">
        <f>_xlfn.XLOOKUP(orders!F353,customers!A352:A1352,customers!I352:I1352,,0)</f>
        <v>No</v>
      </c>
    </row>
    <row r="354" spans="1:17" x14ac:dyDescent="0.25">
      <c r="A354" s="2" t="s">
        <v>746</v>
      </c>
      <c r="B354" s="7">
        <v>43984</v>
      </c>
      <c r="C354" s="2">
        <f>MONTH(Orders[[#This Row],[Order Date]])</f>
        <v>6</v>
      </c>
      <c r="D354" s="2">
        <f>DAY(Orders[[#This Row],[Order Date]])</f>
        <v>2</v>
      </c>
      <c r="E354" s="2">
        <f>YEAR(Orders[[#This Row],[Order Date]])</f>
        <v>2020</v>
      </c>
      <c r="F354" s="2" t="s">
        <v>699</v>
      </c>
      <c r="G354" t="s">
        <v>51</v>
      </c>
      <c r="H354" s="2">
        <v>5</v>
      </c>
      <c r="I354" s="2" t="str" cm="1">
        <f t="array" ref="I354">_xlfn.XLOOKUP(F354,customers!$A$1:A1353,customers!$B$1:B1353,,0)</f>
        <v>Flynn Antony</v>
      </c>
      <c r="J354" s="2" cm="1">
        <f t="array" ref="J354">_xlfn.XLOOKUP(F354,customers!$A$1:A1353,customers!$C$1:C1353,,0)</f>
        <v>0</v>
      </c>
      <c r="K354" s="2" t="str" cm="1">
        <f t="array" ref="K354">_xlfn.XLOOKUP(F354,customers!$A$1:A1353,customers!$G$1:G1353,,0)</f>
        <v>United States</v>
      </c>
      <c r="L354" t="str" cm="1">
        <f t="array" ref="L354">_xlfn.XLOOKUP(G354,products!$A$1:A401,products!$B$1:B401,,0)</f>
        <v>Exc</v>
      </c>
      <c r="M354" t="str" cm="1">
        <f t="array" ref="M354">_xlfn.XLOOKUP(G354,products!$A$1:A401,products!$C$1:C401,,0)</f>
        <v>D</v>
      </c>
      <c r="N354" cm="1">
        <f t="array" ref="N354">_xlfn.XLOOKUP(G354,products!$A$1:A401,products!$D$1:D401,,0)</f>
        <v>0.5</v>
      </c>
      <c r="O354" s="3" cm="1">
        <f t="array" ref="O354">_xlfn.XLOOKUP(G354,products!$A$1:A401,products!$E$1:E401,,0)</f>
        <v>7.29</v>
      </c>
      <c r="P354" s="3">
        <f xml:space="preserve"> Orders[[#This Row],[Unit Price]]*Orders[[#This Row],[Quantity]]</f>
        <v>36.450000000000003</v>
      </c>
      <c r="Q354" t="e">
        <f>_xlfn.XLOOKUP(orders!F354,customers!A353:A1353,customers!I353:I1353,,0)</f>
        <v>#N/A</v>
      </c>
    </row>
    <row r="355" spans="1:17" x14ac:dyDescent="0.25">
      <c r="A355" s="2" t="s">
        <v>747</v>
      </c>
      <c r="B355" s="7">
        <v>43860</v>
      </c>
      <c r="C355" s="2">
        <f>MONTH(Orders[[#This Row],[Order Date]])</f>
        <v>1</v>
      </c>
      <c r="D355" s="2">
        <f>DAY(Orders[[#This Row],[Order Date]])</f>
        <v>30</v>
      </c>
      <c r="E355" s="2">
        <f>YEAR(Orders[[#This Row],[Order Date]])</f>
        <v>2020</v>
      </c>
      <c r="F355" s="2" t="s">
        <v>748</v>
      </c>
      <c r="G355" t="s">
        <v>102</v>
      </c>
      <c r="H355" s="2">
        <v>4</v>
      </c>
      <c r="I355" s="2" t="str" cm="1">
        <f t="array" ref="I355">_xlfn.XLOOKUP(F355,customers!$A$1:A1354,customers!$B$1:B1354,,0)</f>
        <v>Maitilde Boxill</v>
      </c>
      <c r="J355" s="2" cm="1">
        <f t="array" ref="J355">_xlfn.XLOOKUP(F355,customers!$A$1:A1354,customers!$C$1:C1354,,0)</f>
        <v>0</v>
      </c>
      <c r="K355" s="2" t="str" cm="1">
        <f t="array" ref="K355">_xlfn.XLOOKUP(F355,customers!$A$1:A1354,customers!$G$1:G1354,,0)</f>
        <v>United States</v>
      </c>
      <c r="L355" t="str" cm="1">
        <f t="array" ref="L355">_xlfn.XLOOKUP(G355,products!$A$1:A402,products!$B$1:B402,,0)</f>
        <v>Ara</v>
      </c>
      <c r="M355" t="str" cm="1">
        <f t="array" ref="M355">_xlfn.XLOOKUP(G355,products!$A$1:A402,products!$C$1:C402,,0)</f>
        <v>M</v>
      </c>
      <c r="N355" cm="1">
        <f t="array" ref="N355">_xlfn.XLOOKUP(G355,products!$A$1:A402,products!$D$1:D402,,0)</f>
        <v>0.5</v>
      </c>
      <c r="O355" s="3" cm="1">
        <f t="array" ref="O355">_xlfn.XLOOKUP(G355,products!$A$1:A402,products!$E$1:E402,,0)</f>
        <v>6.75</v>
      </c>
      <c r="P355" s="3">
        <f xml:space="preserve"> Orders[[#This Row],[Unit Price]]*Orders[[#This Row],[Quantity]]</f>
        <v>27</v>
      </c>
      <c r="Q355" t="str">
        <f>_xlfn.XLOOKUP(orders!F355,customers!A354:A1354,customers!I354:I1354,,0)</f>
        <v>Yes</v>
      </c>
    </row>
    <row r="356" spans="1:17" x14ac:dyDescent="0.25">
      <c r="A356" s="2" t="s">
        <v>749</v>
      </c>
      <c r="B356" s="7">
        <v>43876</v>
      </c>
      <c r="C356" s="2">
        <f>MONTH(Orders[[#This Row],[Order Date]])</f>
        <v>2</v>
      </c>
      <c r="D356" s="2">
        <f>DAY(Orders[[#This Row],[Order Date]])</f>
        <v>15</v>
      </c>
      <c r="E356" s="2">
        <f>YEAR(Orders[[#This Row],[Order Date]])</f>
        <v>2020</v>
      </c>
      <c r="F356" s="2" t="s">
        <v>750</v>
      </c>
      <c r="G356" t="s">
        <v>206</v>
      </c>
      <c r="H356" s="2">
        <v>6</v>
      </c>
      <c r="I356" s="2" t="str" cm="1">
        <f t="array" ref="I356">_xlfn.XLOOKUP(F356,customers!$A$1:A1355,customers!$B$1:B1355,,0)</f>
        <v>Jodee Caldicott</v>
      </c>
      <c r="J356" s="2" t="str" cm="1">
        <f t="array" ref="J356">_xlfn.XLOOKUP(F356,customers!$A$1:A1355,customers!$C$1:C1355,,0)</f>
        <v>jcaldicott9u@usda.gov</v>
      </c>
      <c r="K356" s="2" t="str" cm="1">
        <f t="array" ref="K356">_xlfn.XLOOKUP(F356,customers!$A$1:A1355,customers!$G$1:G1355,,0)</f>
        <v>United States</v>
      </c>
      <c r="L356" t="str" cm="1">
        <f t="array" ref="L356">_xlfn.XLOOKUP(G356,products!$A$1:A403,products!$B$1:B403,,0)</f>
        <v>Ara</v>
      </c>
      <c r="M356" t="str" cm="1">
        <f t="array" ref="M356">_xlfn.XLOOKUP(G356,products!$A$1:A403,products!$C$1:C403,,0)</f>
        <v>M</v>
      </c>
      <c r="N356" cm="1">
        <f t="array" ref="N356">_xlfn.XLOOKUP(G356,products!$A$1:A403,products!$D$1:D403,,0)</f>
        <v>2.5</v>
      </c>
      <c r="O356" s="3" cm="1">
        <f t="array" ref="O356">_xlfn.XLOOKUP(G356,products!$A$1:A403,products!$E$1:E403,,0)</f>
        <v>25.874999999999996</v>
      </c>
      <c r="P356" s="3">
        <f xml:space="preserve"> Orders[[#This Row],[Unit Price]]*Orders[[#This Row],[Quantity]]</f>
        <v>155.24999999999997</v>
      </c>
      <c r="Q356" t="str">
        <f>_xlfn.XLOOKUP(orders!F356,customers!A355:A1355,customers!I355:I1355,,0)</f>
        <v>No</v>
      </c>
    </row>
    <row r="357" spans="1:17" x14ac:dyDescent="0.25">
      <c r="A357" s="2" t="s">
        <v>751</v>
      </c>
      <c r="B357" s="7">
        <v>44358</v>
      </c>
      <c r="C357" s="2">
        <f>MONTH(Orders[[#This Row],[Order Date]])</f>
        <v>6</v>
      </c>
      <c r="D357" s="2">
        <f>DAY(Orders[[#This Row],[Order Date]])</f>
        <v>11</v>
      </c>
      <c r="E357" s="2">
        <f>YEAR(Orders[[#This Row],[Order Date]])</f>
        <v>2021</v>
      </c>
      <c r="F357" s="2" t="s">
        <v>752</v>
      </c>
      <c r="G357" t="s">
        <v>153</v>
      </c>
      <c r="H357" s="2">
        <v>5</v>
      </c>
      <c r="I357" s="2" t="str" cm="1">
        <f t="array" ref="I357">_xlfn.XLOOKUP(F357,customers!$A$1:A1356,customers!$B$1:B1356,,0)</f>
        <v>Marianna Vedmore</v>
      </c>
      <c r="J357" s="2" t="str" cm="1">
        <f t="array" ref="J357">_xlfn.XLOOKUP(F357,customers!$A$1:A1356,customers!$C$1:C1356,,0)</f>
        <v>mvedmore9v@a8.net</v>
      </c>
      <c r="K357" s="2" t="str" cm="1">
        <f t="array" ref="K357">_xlfn.XLOOKUP(F357,customers!$A$1:A1356,customers!$G$1:G1356,,0)</f>
        <v>United States</v>
      </c>
      <c r="L357" t="str" cm="1">
        <f t="array" ref="L357">_xlfn.XLOOKUP(G357,products!$A$1:A404,products!$B$1:B404,,0)</f>
        <v>Ara</v>
      </c>
      <c r="M357" t="str" cm="1">
        <f t="array" ref="M357">_xlfn.XLOOKUP(G357,products!$A$1:A404,products!$C$1:C404,,0)</f>
        <v>D</v>
      </c>
      <c r="N357" cm="1">
        <f t="array" ref="N357">_xlfn.XLOOKUP(G357,products!$A$1:A404,products!$D$1:D404,,0)</f>
        <v>2.5</v>
      </c>
      <c r="O357" s="3" cm="1">
        <f t="array" ref="O357">_xlfn.XLOOKUP(G357,products!$A$1:A404,products!$E$1:E404,,0)</f>
        <v>22.884999999999998</v>
      </c>
      <c r="P357" s="3">
        <f xml:space="preserve"> Orders[[#This Row],[Unit Price]]*Orders[[#This Row],[Quantity]]</f>
        <v>114.42499999999998</v>
      </c>
      <c r="Q357" t="str">
        <f>_xlfn.XLOOKUP(orders!F357,customers!A356:A1356,customers!I356:I1356,,0)</f>
        <v>Yes</v>
      </c>
    </row>
    <row r="358" spans="1:17" x14ac:dyDescent="0.25">
      <c r="A358" s="2" t="s">
        <v>753</v>
      </c>
      <c r="B358" s="7">
        <v>44631</v>
      </c>
      <c r="C358" s="2">
        <f>MONTH(Orders[[#This Row],[Order Date]])</f>
        <v>3</v>
      </c>
      <c r="D358" s="2">
        <f>DAY(Orders[[#This Row],[Order Date]])</f>
        <v>11</v>
      </c>
      <c r="E358" s="2">
        <f>YEAR(Orders[[#This Row],[Order Date]])</f>
        <v>2022</v>
      </c>
      <c r="F358" s="2" t="s">
        <v>754</v>
      </c>
      <c r="G358" t="s">
        <v>48</v>
      </c>
      <c r="H358" s="2">
        <v>4</v>
      </c>
      <c r="I358" s="2" t="str" cm="1">
        <f t="array" ref="I358">_xlfn.XLOOKUP(F358,customers!$A$1:A1357,customers!$B$1:B1357,,0)</f>
        <v>Willey Romao</v>
      </c>
      <c r="J358" s="2" t="str" cm="1">
        <f t="array" ref="J358">_xlfn.XLOOKUP(F358,customers!$A$1:A1357,customers!$C$1:C1357,,0)</f>
        <v>wromao9w@chronoengine.com</v>
      </c>
      <c r="K358" s="2" t="str" cm="1">
        <f t="array" ref="K358">_xlfn.XLOOKUP(F358,customers!$A$1:A1357,customers!$G$1:G1357,,0)</f>
        <v>United States</v>
      </c>
      <c r="L358" t="str" cm="1">
        <f t="array" ref="L358">_xlfn.XLOOKUP(G358,products!$A$1:A405,products!$B$1:B405,,0)</f>
        <v>Lib</v>
      </c>
      <c r="M358" t="str" cm="1">
        <f t="array" ref="M358">_xlfn.XLOOKUP(G358,products!$A$1:A405,products!$C$1:C405,,0)</f>
        <v>D</v>
      </c>
      <c r="N358" cm="1">
        <f t="array" ref="N358">_xlfn.XLOOKUP(G358,products!$A$1:A405,products!$D$1:D405,,0)</f>
        <v>1</v>
      </c>
      <c r="O358" s="3" cm="1">
        <f t="array" ref="O358">_xlfn.XLOOKUP(G358,products!$A$1:A405,products!$E$1:E405,,0)</f>
        <v>12.95</v>
      </c>
      <c r="P358" s="3">
        <f xml:space="preserve"> Orders[[#This Row],[Unit Price]]*Orders[[#This Row],[Quantity]]</f>
        <v>51.8</v>
      </c>
      <c r="Q358" t="str">
        <f>_xlfn.XLOOKUP(orders!F358,customers!A357:A1357,customers!I357:I1357,,0)</f>
        <v>Yes</v>
      </c>
    </row>
    <row r="359" spans="1:17" x14ac:dyDescent="0.25">
      <c r="A359" s="2" t="s">
        <v>755</v>
      </c>
      <c r="B359" s="7">
        <v>44448</v>
      </c>
      <c r="C359" s="2">
        <f>MONTH(Orders[[#This Row],[Order Date]])</f>
        <v>9</v>
      </c>
      <c r="D359" s="2">
        <f>DAY(Orders[[#This Row],[Order Date]])</f>
        <v>9</v>
      </c>
      <c r="E359" s="2">
        <f>YEAR(Orders[[#This Row],[Order Date]])</f>
        <v>2021</v>
      </c>
      <c r="F359" s="2" t="s">
        <v>756</v>
      </c>
      <c r="G359" t="s">
        <v>206</v>
      </c>
      <c r="H359" s="2">
        <v>6</v>
      </c>
      <c r="I359" s="2" t="str" cm="1">
        <f t="array" ref="I359">_xlfn.XLOOKUP(F359,customers!$A$1:A1358,customers!$B$1:B1358,,0)</f>
        <v>Enriqueta Ixor</v>
      </c>
      <c r="J359" s="2" cm="1">
        <f t="array" ref="J359">_xlfn.XLOOKUP(F359,customers!$A$1:A1358,customers!$C$1:C1358,,0)</f>
        <v>0</v>
      </c>
      <c r="K359" s="2" t="str" cm="1">
        <f t="array" ref="K359">_xlfn.XLOOKUP(F359,customers!$A$1:A1358,customers!$G$1:G1358,,0)</f>
        <v>United States</v>
      </c>
      <c r="L359" t="str" cm="1">
        <f t="array" ref="L359">_xlfn.XLOOKUP(G359,products!$A$1:A406,products!$B$1:B406,,0)</f>
        <v>Ara</v>
      </c>
      <c r="M359" t="str" cm="1">
        <f t="array" ref="M359">_xlfn.XLOOKUP(G359,products!$A$1:A406,products!$C$1:C406,,0)</f>
        <v>M</v>
      </c>
      <c r="N359" cm="1">
        <f t="array" ref="N359">_xlfn.XLOOKUP(G359,products!$A$1:A406,products!$D$1:D406,,0)</f>
        <v>2.5</v>
      </c>
      <c r="O359" s="3" cm="1">
        <f t="array" ref="O359">_xlfn.XLOOKUP(G359,products!$A$1:A406,products!$E$1:E406,,0)</f>
        <v>25.874999999999996</v>
      </c>
      <c r="P359" s="3">
        <f xml:space="preserve"> Orders[[#This Row],[Unit Price]]*Orders[[#This Row],[Quantity]]</f>
        <v>155.24999999999997</v>
      </c>
      <c r="Q359" t="str">
        <f>_xlfn.XLOOKUP(orders!F359,customers!A358:A1358,customers!I358:I1358,,0)</f>
        <v>No</v>
      </c>
    </row>
    <row r="360" spans="1:17" x14ac:dyDescent="0.25">
      <c r="A360" s="2" t="s">
        <v>757</v>
      </c>
      <c r="B360" s="7">
        <v>43599</v>
      </c>
      <c r="C360" s="2">
        <f>MONTH(Orders[[#This Row],[Order Date]])</f>
        <v>5</v>
      </c>
      <c r="D360" s="2">
        <f>DAY(Orders[[#This Row],[Order Date]])</f>
        <v>14</v>
      </c>
      <c r="E360" s="2">
        <f>YEAR(Orders[[#This Row],[Order Date]])</f>
        <v>2019</v>
      </c>
      <c r="F360" s="2" t="s">
        <v>758</v>
      </c>
      <c r="G360" t="s">
        <v>239</v>
      </c>
      <c r="H360" s="2">
        <v>1</v>
      </c>
      <c r="I360" s="2" t="str" cm="1">
        <f t="array" ref="I360">_xlfn.XLOOKUP(F360,customers!$A$1:A1359,customers!$B$1:B1359,,0)</f>
        <v>Tomasina Cotmore</v>
      </c>
      <c r="J360" s="2" t="str" cm="1">
        <f t="array" ref="J360">_xlfn.XLOOKUP(F360,customers!$A$1:A1359,customers!$C$1:C1359,,0)</f>
        <v>tcotmore9y@amazonaws.com</v>
      </c>
      <c r="K360" s="2" t="str" cm="1">
        <f t="array" ref="K360">_xlfn.XLOOKUP(F360,customers!$A$1:A1359,customers!$G$1:G1359,,0)</f>
        <v>United States</v>
      </c>
      <c r="L360" t="str" cm="1">
        <f t="array" ref="L360">_xlfn.XLOOKUP(G360,products!$A$1:A407,products!$B$1:B407,,0)</f>
        <v>Ara</v>
      </c>
      <c r="M360" t="str" cm="1">
        <f t="array" ref="M360">_xlfn.XLOOKUP(G360,products!$A$1:A407,products!$C$1:C407,,0)</f>
        <v>L</v>
      </c>
      <c r="N360" cm="1">
        <f t="array" ref="N360">_xlfn.XLOOKUP(G360,products!$A$1:A407,products!$D$1:D407,,0)</f>
        <v>2.5</v>
      </c>
      <c r="O360" s="3" cm="1">
        <f t="array" ref="O360">_xlfn.XLOOKUP(G360,products!$A$1:A407,products!$E$1:E407,,0)</f>
        <v>29.784999999999997</v>
      </c>
      <c r="P360" s="3">
        <f xml:space="preserve"> Orders[[#This Row],[Unit Price]]*Orders[[#This Row],[Quantity]]</f>
        <v>29.784999999999997</v>
      </c>
      <c r="Q360" t="str">
        <f>_xlfn.XLOOKUP(orders!F360,customers!A359:A1359,customers!I359:I1359,,0)</f>
        <v>No</v>
      </c>
    </row>
    <row r="361" spans="1:17" x14ac:dyDescent="0.25">
      <c r="A361" s="2" t="s">
        <v>759</v>
      </c>
      <c r="B361" s="7">
        <v>43563</v>
      </c>
      <c r="C361" s="2">
        <f>MONTH(Orders[[#This Row],[Order Date]])</f>
        <v>4</v>
      </c>
      <c r="D361" s="2">
        <f>DAY(Orders[[#This Row],[Order Date]])</f>
        <v>8</v>
      </c>
      <c r="E361" s="2">
        <f>YEAR(Orders[[#This Row],[Order Date]])</f>
        <v>2019</v>
      </c>
      <c r="F361" s="2" t="s">
        <v>760</v>
      </c>
      <c r="G361" t="s">
        <v>217</v>
      </c>
      <c r="H361" s="2">
        <v>6</v>
      </c>
      <c r="I361" s="2" t="str" cm="1">
        <f t="array" ref="I361">_xlfn.XLOOKUP(F361,customers!$A$1:A1360,customers!$B$1:B1360,,0)</f>
        <v>Yuma Skipsey</v>
      </c>
      <c r="J361" s="2" t="str" cm="1">
        <f t="array" ref="J361">_xlfn.XLOOKUP(F361,customers!$A$1:A1360,customers!$C$1:C1360,,0)</f>
        <v>yskipsey9z@spotify.com</v>
      </c>
      <c r="K361" s="2" t="str" cm="1">
        <f t="array" ref="K361">_xlfn.XLOOKUP(F361,customers!$A$1:A1360,customers!$G$1:G1360,,0)</f>
        <v>United Kingdom</v>
      </c>
      <c r="L361" t="str" cm="1">
        <f t="array" ref="L361">_xlfn.XLOOKUP(G361,products!$A$1:A408,products!$B$1:B408,,0)</f>
        <v>Rob</v>
      </c>
      <c r="M361" t="str" cm="1">
        <f t="array" ref="M361">_xlfn.XLOOKUP(G361,products!$A$1:A408,products!$C$1:C408,,0)</f>
        <v>L</v>
      </c>
      <c r="N361" cm="1">
        <f t="array" ref="N361">_xlfn.XLOOKUP(G361,products!$A$1:A408,products!$D$1:D408,,0)</f>
        <v>0.2</v>
      </c>
      <c r="O361" s="3" cm="1">
        <f t="array" ref="O361">_xlfn.XLOOKUP(G361,products!$A$1:A408,products!$E$1:E408,,0)</f>
        <v>3.5849999999999995</v>
      </c>
      <c r="P361" s="3">
        <f xml:space="preserve"> Orders[[#This Row],[Unit Price]]*Orders[[#This Row],[Quantity]]</f>
        <v>21.509999999999998</v>
      </c>
      <c r="Q361" t="str">
        <f>_xlfn.XLOOKUP(orders!F361,customers!A360:A1360,customers!I360:I1360,,0)</f>
        <v>No</v>
      </c>
    </row>
    <row r="362" spans="1:17" x14ac:dyDescent="0.25">
      <c r="A362" s="2" t="s">
        <v>761</v>
      </c>
      <c r="B362" s="7">
        <v>44058</v>
      </c>
      <c r="C362" s="2">
        <f>MONTH(Orders[[#This Row],[Order Date]])</f>
        <v>8</v>
      </c>
      <c r="D362" s="2">
        <f>DAY(Orders[[#This Row],[Order Date]])</f>
        <v>15</v>
      </c>
      <c r="E362" s="2">
        <f>YEAR(Orders[[#This Row],[Order Date]])</f>
        <v>2020</v>
      </c>
      <c r="F362" s="2" t="s">
        <v>762</v>
      </c>
      <c r="G362" t="s">
        <v>70</v>
      </c>
      <c r="H362" s="2">
        <v>2</v>
      </c>
      <c r="I362" s="2" t="str" cm="1">
        <f t="array" ref="I362">_xlfn.XLOOKUP(F362,customers!$A$1:A1361,customers!$B$1:B1361,,0)</f>
        <v>Nicko Corps</v>
      </c>
      <c r="J362" s="2" t="str" cm="1">
        <f t="array" ref="J362">_xlfn.XLOOKUP(F362,customers!$A$1:A1361,customers!$C$1:C1361,,0)</f>
        <v>ncorpsa0@gmpg.org</v>
      </c>
      <c r="K362" s="2" t="str" cm="1">
        <f t="array" ref="K362">_xlfn.XLOOKUP(F362,customers!$A$1:A1361,customers!$G$1:G1361,,0)</f>
        <v>United States</v>
      </c>
      <c r="L362" t="str" cm="1">
        <f t="array" ref="L362">_xlfn.XLOOKUP(G362,products!$A$1:A409,products!$B$1:B409,,0)</f>
        <v>Rob</v>
      </c>
      <c r="M362" t="str" cm="1">
        <f t="array" ref="M362">_xlfn.XLOOKUP(G362,products!$A$1:A409,products!$C$1:C409,,0)</f>
        <v>D</v>
      </c>
      <c r="N362" cm="1">
        <f t="array" ref="N362">_xlfn.XLOOKUP(G362,products!$A$1:A409,products!$D$1:D409,,0)</f>
        <v>2.5</v>
      </c>
      <c r="O362" s="3" cm="1">
        <f t="array" ref="O362">_xlfn.XLOOKUP(G362,products!$A$1:A409,products!$E$1:E409,,0)</f>
        <v>20.584999999999997</v>
      </c>
      <c r="P362" s="3">
        <f xml:space="preserve"> Orders[[#This Row],[Unit Price]]*Orders[[#This Row],[Quantity]]</f>
        <v>41.169999999999995</v>
      </c>
      <c r="Q362" t="str">
        <f>_xlfn.XLOOKUP(orders!F362,customers!A361:A1361,customers!I361:I1361,,0)</f>
        <v>No</v>
      </c>
    </row>
    <row r="363" spans="1:17" x14ac:dyDescent="0.25">
      <c r="A363" s="2" t="s">
        <v>761</v>
      </c>
      <c r="B363" s="7">
        <v>44058</v>
      </c>
      <c r="C363" s="2">
        <f>MONTH(Orders[[#This Row],[Order Date]])</f>
        <v>8</v>
      </c>
      <c r="D363" s="2">
        <f>DAY(Orders[[#This Row],[Order Date]])</f>
        <v>15</v>
      </c>
      <c r="E363" s="2">
        <f>YEAR(Orders[[#This Row],[Order Date]])</f>
        <v>2020</v>
      </c>
      <c r="F363" s="2" t="s">
        <v>762</v>
      </c>
      <c r="G363" t="s">
        <v>57</v>
      </c>
      <c r="H363" s="2">
        <v>1</v>
      </c>
      <c r="I363" s="2" t="str" cm="1">
        <f t="array" ref="I363">_xlfn.XLOOKUP(F363,customers!$A$1:A1362,customers!$B$1:B1362,,0)</f>
        <v>Nicko Corps</v>
      </c>
      <c r="J363" s="2" t="str" cm="1">
        <f t="array" ref="J363">_xlfn.XLOOKUP(F363,customers!$A$1:A1362,customers!$C$1:C1362,,0)</f>
        <v>ncorpsa0@gmpg.org</v>
      </c>
      <c r="K363" s="2" t="str" cm="1">
        <f t="array" ref="K363">_xlfn.XLOOKUP(F363,customers!$A$1:A1362,customers!$G$1:G1362,,0)</f>
        <v>United States</v>
      </c>
      <c r="L363" t="str" cm="1">
        <f t="array" ref="L363">_xlfn.XLOOKUP(G363,products!$A$1:A410,products!$B$1:B410,,0)</f>
        <v>Rob</v>
      </c>
      <c r="M363" t="str" cm="1">
        <f t="array" ref="M363">_xlfn.XLOOKUP(G363,products!$A$1:A410,products!$C$1:C410,,0)</f>
        <v>M</v>
      </c>
      <c r="N363" cm="1">
        <f t="array" ref="N363">_xlfn.XLOOKUP(G363,products!$A$1:A410,products!$D$1:D410,,0)</f>
        <v>0.5</v>
      </c>
      <c r="O363" s="3" cm="1">
        <f t="array" ref="O363">_xlfn.XLOOKUP(G363,products!$A$1:A410,products!$E$1:E410,,0)</f>
        <v>5.97</v>
      </c>
      <c r="P363" s="3">
        <f xml:space="preserve"> Orders[[#This Row],[Unit Price]]*Orders[[#This Row],[Quantity]]</f>
        <v>5.97</v>
      </c>
      <c r="Q363" t="str">
        <f>_xlfn.XLOOKUP(orders!F363,customers!A362:A1362,customers!I362:I1362,,0)</f>
        <v>No</v>
      </c>
    </row>
    <row r="364" spans="1:17" x14ac:dyDescent="0.25">
      <c r="A364" s="2" t="s">
        <v>763</v>
      </c>
      <c r="B364" s="7">
        <v>44686</v>
      </c>
      <c r="C364" s="2">
        <f>MONTH(Orders[[#This Row],[Order Date]])</f>
        <v>5</v>
      </c>
      <c r="D364" s="2">
        <f>DAY(Orders[[#This Row],[Order Date]])</f>
        <v>5</v>
      </c>
      <c r="E364" s="2">
        <f>YEAR(Orders[[#This Row],[Order Date]])</f>
        <v>2022</v>
      </c>
      <c r="F364" s="2" t="s">
        <v>764</v>
      </c>
      <c r="G364" t="s">
        <v>172</v>
      </c>
      <c r="H364" s="2">
        <v>5</v>
      </c>
      <c r="I364" s="2" t="str" cm="1">
        <f t="array" ref="I364">_xlfn.XLOOKUP(F364,customers!$A$1:A1363,customers!$B$1:B1363,,0)</f>
        <v>Feliks Babber</v>
      </c>
      <c r="J364" s="2" t="str" cm="1">
        <f t="array" ref="J364">_xlfn.XLOOKUP(F364,customers!$A$1:A1363,customers!$C$1:C1363,,0)</f>
        <v>fbabbera2@stanford.edu</v>
      </c>
      <c r="K364" s="2" t="str" cm="1">
        <f t="array" ref="K364">_xlfn.XLOOKUP(F364,customers!$A$1:A1363,customers!$G$1:G1363,,0)</f>
        <v>United States</v>
      </c>
      <c r="L364" t="str" cm="1">
        <f t="array" ref="L364">_xlfn.XLOOKUP(G364,products!$A$1:A411,products!$B$1:B411,,0)</f>
        <v>Exc</v>
      </c>
      <c r="M364" t="str" cm="1">
        <f t="array" ref="M364">_xlfn.XLOOKUP(G364,products!$A$1:A411,products!$C$1:C411,,0)</f>
        <v>L</v>
      </c>
      <c r="N364" cm="1">
        <f t="array" ref="N364">_xlfn.XLOOKUP(G364,products!$A$1:A411,products!$D$1:D411,,0)</f>
        <v>1</v>
      </c>
      <c r="O364" s="3" cm="1">
        <f t="array" ref="O364">_xlfn.XLOOKUP(G364,products!$A$1:A411,products!$E$1:E411,,0)</f>
        <v>14.85</v>
      </c>
      <c r="P364" s="3">
        <f xml:space="preserve"> Orders[[#This Row],[Unit Price]]*Orders[[#This Row],[Quantity]]</f>
        <v>74.25</v>
      </c>
      <c r="Q364" t="str">
        <f>_xlfn.XLOOKUP(orders!F364,customers!A363:A1363,customers!I363:I1363,,0)</f>
        <v>Yes</v>
      </c>
    </row>
    <row r="365" spans="1:17" x14ac:dyDescent="0.25">
      <c r="A365" s="2" t="s">
        <v>765</v>
      </c>
      <c r="B365" s="7">
        <v>44282</v>
      </c>
      <c r="C365" s="2">
        <f>MONTH(Orders[[#This Row],[Order Date]])</f>
        <v>3</v>
      </c>
      <c r="D365" s="2">
        <f>DAY(Orders[[#This Row],[Order Date]])</f>
        <v>27</v>
      </c>
      <c r="E365" s="2">
        <f>YEAR(Orders[[#This Row],[Order Date]])</f>
        <v>2021</v>
      </c>
      <c r="F365" s="2" t="s">
        <v>766</v>
      </c>
      <c r="G365" t="s">
        <v>131</v>
      </c>
      <c r="H365" s="2">
        <v>6</v>
      </c>
      <c r="I365" s="2" t="str" cm="1">
        <f t="array" ref="I365">_xlfn.XLOOKUP(F365,customers!$A$1:A1364,customers!$B$1:B1364,,0)</f>
        <v>Kaja Loxton</v>
      </c>
      <c r="J365" s="2" t="str" cm="1">
        <f t="array" ref="J365">_xlfn.XLOOKUP(F365,customers!$A$1:A1364,customers!$C$1:C1364,,0)</f>
        <v>kloxtona3@opensource.org</v>
      </c>
      <c r="K365" s="2" t="str" cm="1">
        <f t="array" ref="K365">_xlfn.XLOOKUP(F365,customers!$A$1:A1364,customers!$G$1:G1364,,0)</f>
        <v>United States</v>
      </c>
      <c r="L365" t="str" cm="1">
        <f t="array" ref="L365">_xlfn.XLOOKUP(G365,products!$A$1:A412,products!$B$1:B412,,0)</f>
        <v>Lib</v>
      </c>
      <c r="M365" t="str" cm="1">
        <f t="array" ref="M365">_xlfn.XLOOKUP(G365,products!$A$1:A412,products!$C$1:C412,,0)</f>
        <v>M</v>
      </c>
      <c r="N365" cm="1">
        <f t="array" ref="N365">_xlfn.XLOOKUP(G365,products!$A$1:A412,products!$D$1:D412,,0)</f>
        <v>1</v>
      </c>
      <c r="O365" s="3" cm="1">
        <f t="array" ref="O365">_xlfn.XLOOKUP(G365,products!$A$1:A412,products!$E$1:E412,,0)</f>
        <v>14.55</v>
      </c>
      <c r="P365" s="3">
        <f xml:space="preserve"> Orders[[#This Row],[Unit Price]]*Orders[[#This Row],[Quantity]]</f>
        <v>87.300000000000011</v>
      </c>
      <c r="Q365" t="str">
        <f>_xlfn.XLOOKUP(orders!F365,customers!A364:A1364,customers!I364:I1364,,0)</f>
        <v>No</v>
      </c>
    </row>
    <row r="366" spans="1:17" x14ac:dyDescent="0.25">
      <c r="A366" s="2" t="s">
        <v>767</v>
      </c>
      <c r="B366" s="7">
        <v>43582</v>
      </c>
      <c r="C366" s="2">
        <f>MONTH(Orders[[#This Row],[Order Date]])</f>
        <v>4</v>
      </c>
      <c r="D366" s="2">
        <f>DAY(Orders[[#This Row],[Order Date]])</f>
        <v>27</v>
      </c>
      <c r="E366" s="2">
        <f>YEAR(Orders[[#This Row],[Order Date]])</f>
        <v>2019</v>
      </c>
      <c r="F366" s="2" t="s">
        <v>768</v>
      </c>
      <c r="G366" t="s">
        <v>280</v>
      </c>
      <c r="H366" s="2">
        <v>6</v>
      </c>
      <c r="I366" s="2" t="str" cm="1">
        <f t="array" ref="I366">_xlfn.XLOOKUP(F366,customers!$A$1:A1365,customers!$B$1:B1365,,0)</f>
        <v>Parker Tofful</v>
      </c>
      <c r="J366" s="2" t="str" cm="1">
        <f t="array" ref="J366">_xlfn.XLOOKUP(F366,customers!$A$1:A1365,customers!$C$1:C1365,,0)</f>
        <v>ptoffula4@posterous.com</v>
      </c>
      <c r="K366" s="2" t="str" cm="1">
        <f t="array" ref="K366">_xlfn.XLOOKUP(F366,customers!$A$1:A1365,customers!$G$1:G1365,,0)</f>
        <v>United States</v>
      </c>
      <c r="L366" t="str" cm="1">
        <f t="array" ref="L366">_xlfn.XLOOKUP(G366,products!$A$1:A413,products!$B$1:B413,,0)</f>
        <v>Exc</v>
      </c>
      <c r="M366" t="str" cm="1">
        <f t="array" ref="M366">_xlfn.XLOOKUP(G366,products!$A$1:A413,products!$C$1:C413,,0)</f>
        <v>D</v>
      </c>
      <c r="N366" cm="1">
        <f t="array" ref="N366">_xlfn.XLOOKUP(G366,products!$A$1:A413,products!$D$1:D413,,0)</f>
        <v>1</v>
      </c>
      <c r="O366" s="3" cm="1">
        <f t="array" ref="O366">_xlfn.XLOOKUP(G366,products!$A$1:A413,products!$E$1:E413,,0)</f>
        <v>12.15</v>
      </c>
      <c r="P366" s="3">
        <f xml:space="preserve"> Orders[[#This Row],[Unit Price]]*Orders[[#This Row],[Quantity]]</f>
        <v>72.900000000000006</v>
      </c>
      <c r="Q366" t="str">
        <f>_xlfn.XLOOKUP(orders!F366,customers!A365:A1365,customers!I365:I1365,,0)</f>
        <v>Yes</v>
      </c>
    </row>
    <row r="367" spans="1:17" x14ac:dyDescent="0.25">
      <c r="A367" s="2" t="s">
        <v>769</v>
      </c>
      <c r="B367" s="7">
        <v>44464</v>
      </c>
      <c r="C367" s="2">
        <f>MONTH(Orders[[#This Row],[Order Date]])</f>
        <v>9</v>
      </c>
      <c r="D367" s="2">
        <f>DAY(Orders[[#This Row],[Order Date]])</f>
        <v>25</v>
      </c>
      <c r="E367" s="2">
        <f>YEAR(Orders[[#This Row],[Order Date]])</f>
        <v>2021</v>
      </c>
      <c r="F367" s="2" t="s">
        <v>770</v>
      </c>
      <c r="G367" t="s">
        <v>158</v>
      </c>
      <c r="H367" s="2">
        <v>1</v>
      </c>
      <c r="I367" s="2" t="str" cm="1">
        <f t="array" ref="I367">_xlfn.XLOOKUP(F367,customers!$A$1:A1366,customers!$B$1:B1366,,0)</f>
        <v>Casi Gwinnett</v>
      </c>
      <c r="J367" s="2" t="str" cm="1">
        <f t="array" ref="J367">_xlfn.XLOOKUP(F367,customers!$A$1:A1366,customers!$C$1:C1366,,0)</f>
        <v>cgwinnetta5@behance.net</v>
      </c>
      <c r="K367" s="2" t="str" cm="1">
        <f t="array" ref="K367">_xlfn.XLOOKUP(F367,customers!$A$1:A1366,customers!$G$1:G1366,,0)</f>
        <v>United States</v>
      </c>
      <c r="L367" t="str" cm="1">
        <f t="array" ref="L367">_xlfn.XLOOKUP(G367,products!$A$1:A414,products!$B$1:B414,,0)</f>
        <v>Lib</v>
      </c>
      <c r="M367" t="str" cm="1">
        <f t="array" ref="M367">_xlfn.XLOOKUP(G367,products!$A$1:A414,products!$C$1:C414,,0)</f>
        <v>D</v>
      </c>
      <c r="N367" cm="1">
        <f t="array" ref="N367">_xlfn.XLOOKUP(G367,products!$A$1:A414,products!$D$1:D414,,0)</f>
        <v>0.5</v>
      </c>
      <c r="O367" s="3" cm="1">
        <f t="array" ref="O367">_xlfn.XLOOKUP(G367,products!$A$1:A414,products!$E$1:E414,,0)</f>
        <v>7.77</v>
      </c>
      <c r="P367" s="3">
        <f xml:space="preserve"> Orders[[#This Row],[Unit Price]]*Orders[[#This Row],[Quantity]]</f>
        <v>7.77</v>
      </c>
      <c r="Q367" t="str">
        <f>_xlfn.XLOOKUP(orders!F367,customers!A366:A1366,customers!I366:I1366,,0)</f>
        <v>No</v>
      </c>
    </row>
    <row r="368" spans="1:17" x14ac:dyDescent="0.25">
      <c r="A368" s="2" t="s">
        <v>771</v>
      </c>
      <c r="B368" s="7">
        <v>43874</v>
      </c>
      <c r="C368" s="2">
        <f>MONTH(Orders[[#This Row],[Order Date]])</f>
        <v>2</v>
      </c>
      <c r="D368" s="2">
        <f>DAY(Orders[[#This Row],[Order Date]])</f>
        <v>13</v>
      </c>
      <c r="E368" s="2">
        <f>YEAR(Orders[[#This Row],[Order Date]])</f>
        <v>2020</v>
      </c>
      <c r="F368" s="2" t="s">
        <v>772</v>
      </c>
      <c r="G368" t="s">
        <v>51</v>
      </c>
      <c r="H368" s="2">
        <v>6</v>
      </c>
      <c r="I368" s="2" t="str" cm="1">
        <f t="array" ref="I368">_xlfn.XLOOKUP(F368,customers!$A$1:A1367,customers!$B$1:B1367,,0)</f>
        <v>Saree Ellesworth</v>
      </c>
      <c r="J368" s="2" cm="1">
        <f t="array" ref="J368">_xlfn.XLOOKUP(F368,customers!$A$1:A1367,customers!$C$1:C1367,,0)</f>
        <v>0</v>
      </c>
      <c r="K368" s="2" t="str" cm="1">
        <f t="array" ref="K368">_xlfn.XLOOKUP(F368,customers!$A$1:A1367,customers!$G$1:G1367,,0)</f>
        <v>United States</v>
      </c>
      <c r="L368" t="str" cm="1">
        <f t="array" ref="L368">_xlfn.XLOOKUP(G368,products!$A$1:A415,products!$B$1:B415,,0)</f>
        <v>Exc</v>
      </c>
      <c r="M368" t="str" cm="1">
        <f t="array" ref="M368">_xlfn.XLOOKUP(G368,products!$A$1:A415,products!$C$1:C415,,0)</f>
        <v>D</v>
      </c>
      <c r="N368" cm="1">
        <f t="array" ref="N368">_xlfn.XLOOKUP(G368,products!$A$1:A415,products!$D$1:D415,,0)</f>
        <v>0.5</v>
      </c>
      <c r="O368" s="3" cm="1">
        <f t="array" ref="O368">_xlfn.XLOOKUP(G368,products!$A$1:A415,products!$E$1:E415,,0)</f>
        <v>7.29</v>
      </c>
      <c r="P368" s="3">
        <f xml:space="preserve"> Orders[[#This Row],[Unit Price]]*Orders[[#This Row],[Quantity]]</f>
        <v>43.74</v>
      </c>
      <c r="Q368" t="str">
        <f>_xlfn.XLOOKUP(orders!F368,customers!A367:A1367,customers!I367:I1367,,0)</f>
        <v>No</v>
      </c>
    </row>
    <row r="369" spans="1:17" x14ac:dyDescent="0.25">
      <c r="A369" s="2" t="s">
        <v>773</v>
      </c>
      <c r="B369" s="7">
        <v>44393</v>
      </c>
      <c r="C369" s="2">
        <f>MONTH(Orders[[#This Row],[Order Date]])</f>
        <v>7</v>
      </c>
      <c r="D369" s="2">
        <f>DAY(Orders[[#This Row],[Order Date]])</f>
        <v>16</v>
      </c>
      <c r="E369" s="2">
        <f>YEAR(Orders[[#This Row],[Order Date]])</f>
        <v>2021</v>
      </c>
      <c r="F369" s="2" t="s">
        <v>774</v>
      </c>
      <c r="G369" t="s">
        <v>112</v>
      </c>
      <c r="H369" s="2">
        <v>2</v>
      </c>
      <c r="I369" s="2" t="str" cm="1">
        <f t="array" ref="I369">_xlfn.XLOOKUP(F369,customers!$A$1:A1368,customers!$B$1:B1368,,0)</f>
        <v>Silvio Iorizzi</v>
      </c>
      <c r="J369" s="2" cm="1">
        <f t="array" ref="J369">_xlfn.XLOOKUP(F369,customers!$A$1:A1368,customers!$C$1:C1368,,0)</f>
        <v>0</v>
      </c>
      <c r="K369" s="2" t="str" cm="1">
        <f t="array" ref="K369">_xlfn.XLOOKUP(F369,customers!$A$1:A1368,customers!$G$1:G1368,,0)</f>
        <v>United States</v>
      </c>
      <c r="L369" t="str" cm="1">
        <f t="array" ref="L369">_xlfn.XLOOKUP(G369,products!$A$1:A416,products!$B$1:B416,,0)</f>
        <v>Lib</v>
      </c>
      <c r="M369" t="str" cm="1">
        <f t="array" ref="M369">_xlfn.XLOOKUP(G369,products!$A$1:A416,products!$C$1:C416,,0)</f>
        <v>M</v>
      </c>
      <c r="N369" cm="1">
        <f t="array" ref="N369">_xlfn.XLOOKUP(G369,products!$A$1:A416,products!$D$1:D416,,0)</f>
        <v>0.2</v>
      </c>
      <c r="O369" s="3" cm="1">
        <f t="array" ref="O369">_xlfn.XLOOKUP(G369,products!$A$1:A416,products!$E$1:E416,,0)</f>
        <v>4.3650000000000002</v>
      </c>
      <c r="P369" s="3">
        <f xml:space="preserve"> Orders[[#This Row],[Unit Price]]*Orders[[#This Row],[Quantity]]</f>
        <v>8.73</v>
      </c>
      <c r="Q369" t="str">
        <f>_xlfn.XLOOKUP(orders!F369,customers!A368:A1368,customers!I368:I1368,,0)</f>
        <v>Yes</v>
      </c>
    </row>
    <row r="370" spans="1:17" x14ac:dyDescent="0.25">
      <c r="A370" s="2" t="s">
        <v>775</v>
      </c>
      <c r="B370" s="7">
        <v>44692</v>
      </c>
      <c r="C370" s="2">
        <f>MONTH(Orders[[#This Row],[Order Date]])</f>
        <v>5</v>
      </c>
      <c r="D370" s="2">
        <f>DAY(Orders[[#This Row],[Order Date]])</f>
        <v>11</v>
      </c>
      <c r="E370" s="2">
        <f>YEAR(Orders[[#This Row],[Order Date]])</f>
        <v>2022</v>
      </c>
      <c r="F370" s="2" t="s">
        <v>776</v>
      </c>
      <c r="G370" t="s">
        <v>147</v>
      </c>
      <c r="H370" s="2">
        <v>2</v>
      </c>
      <c r="I370" s="2" t="str" cm="1">
        <f t="array" ref="I370">_xlfn.XLOOKUP(F370,customers!$A$1:A1369,customers!$B$1:B1369,,0)</f>
        <v>Leesa Flaonier</v>
      </c>
      <c r="J370" s="2" t="str" cm="1">
        <f t="array" ref="J370">_xlfn.XLOOKUP(F370,customers!$A$1:A1369,customers!$C$1:C1369,,0)</f>
        <v>lflaoniera8@wordpress.org</v>
      </c>
      <c r="K370" s="2" t="str" cm="1">
        <f t="array" ref="K370">_xlfn.XLOOKUP(F370,customers!$A$1:A1369,customers!$G$1:G1369,,0)</f>
        <v>United States</v>
      </c>
      <c r="L370" t="str" cm="1">
        <f t="array" ref="L370">_xlfn.XLOOKUP(G370,products!$A$1:A417,products!$B$1:B417,,0)</f>
        <v>Exc</v>
      </c>
      <c r="M370" t="str" cm="1">
        <f t="array" ref="M370">_xlfn.XLOOKUP(G370,products!$A$1:A417,products!$C$1:C417,,0)</f>
        <v>M</v>
      </c>
      <c r="N370" cm="1">
        <f t="array" ref="N370">_xlfn.XLOOKUP(G370,products!$A$1:A417,products!$D$1:D417,,0)</f>
        <v>2.5</v>
      </c>
      <c r="O370" s="3" cm="1">
        <f t="array" ref="O370">_xlfn.XLOOKUP(G370,products!$A$1:A417,products!$E$1:E417,,0)</f>
        <v>31.624999999999996</v>
      </c>
      <c r="P370" s="3">
        <f xml:space="preserve"> Orders[[#This Row],[Unit Price]]*Orders[[#This Row],[Quantity]]</f>
        <v>63.249999999999993</v>
      </c>
      <c r="Q370" t="str">
        <f>_xlfn.XLOOKUP(orders!F370,customers!A369:A1369,customers!I369:I1369,,0)</f>
        <v>No</v>
      </c>
    </row>
    <row r="371" spans="1:17" x14ac:dyDescent="0.25">
      <c r="A371" s="2" t="s">
        <v>777</v>
      </c>
      <c r="B371" s="7">
        <v>43500</v>
      </c>
      <c r="C371" s="2">
        <f>MONTH(Orders[[#This Row],[Order Date]])</f>
        <v>2</v>
      </c>
      <c r="D371" s="2">
        <f>DAY(Orders[[#This Row],[Order Date]])</f>
        <v>4</v>
      </c>
      <c r="E371" s="2">
        <f>YEAR(Orders[[#This Row],[Order Date]])</f>
        <v>2019</v>
      </c>
      <c r="F371" s="2" t="s">
        <v>778</v>
      </c>
      <c r="G371" t="s">
        <v>211</v>
      </c>
      <c r="H371" s="2">
        <v>1</v>
      </c>
      <c r="I371" s="2" t="str" cm="1">
        <f t="array" ref="I371">_xlfn.XLOOKUP(F371,customers!$A$1:A1370,customers!$B$1:B1370,,0)</f>
        <v>Abba Pummell</v>
      </c>
      <c r="J371" s="2" cm="1">
        <f t="array" ref="J371">_xlfn.XLOOKUP(F371,customers!$A$1:A1370,customers!$C$1:C1370,,0)</f>
        <v>0</v>
      </c>
      <c r="K371" s="2" t="str" cm="1">
        <f t="array" ref="K371">_xlfn.XLOOKUP(F371,customers!$A$1:A1370,customers!$G$1:G1370,,0)</f>
        <v>United States</v>
      </c>
      <c r="L371" t="str" cm="1">
        <f t="array" ref="L371">_xlfn.XLOOKUP(G371,products!$A$1:A418,products!$B$1:B418,,0)</f>
        <v>Exc</v>
      </c>
      <c r="M371" t="str" cm="1">
        <f t="array" ref="M371">_xlfn.XLOOKUP(G371,products!$A$1:A418,products!$C$1:C418,,0)</f>
        <v>L</v>
      </c>
      <c r="N371" cm="1">
        <f t="array" ref="N371">_xlfn.XLOOKUP(G371,products!$A$1:A418,products!$D$1:D418,,0)</f>
        <v>0.5</v>
      </c>
      <c r="O371" s="3" cm="1">
        <f t="array" ref="O371">_xlfn.XLOOKUP(G371,products!$A$1:A418,products!$E$1:E418,,0)</f>
        <v>8.91</v>
      </c>
      <c r="P371" s="3">
        <f xml:space="preserve"> Orders[[#This Row],[Unit Price]]*Orders[[#This Row],[Quantity]]</f>
        <v>8.91</v>
      </c>
      <c r="Q371" t="str">
        <f>_xlfn.XLOOKUP(orders!F371,customers!A370:A1370,customers!I370:I1370,,0)</f>
        <v>Yes</v>
      </c>
    </row>
    <row r="372" spans="1:17" x14ac:dyDescent="0.25">
      <c r="A372" s="2" t="s">
        <v>779</v>
      </c>
      <c r="B372" s="7">
        <v>43501</v>
      </c>
      <c r="C372" s="2">
        <f>MONTH(Orders[[#This Row],[Order Date]])</f>
        <v>2</v>
      </c>
      <c r="D372" s="2">
        <f>DAY(Orders[[#This Row],[Order Date]])</f>
        <v>5</v>
      </c>
      <c r="E372" s="2">
        <f>YEAR(Orders[[#This Row],[Order Date]])</f>
        <v>2019</v>
      </c>
      <c r="F372" s="2" t="s">
        <v>780</v>
      </c>
      <c r="G372" t="s">
        <v>280</v>
      </c>
      <c r="H372" s="2">
        <v>2</v>
      </c>
      <c r="I372" s="2" t="str" cm="1">
        <f t="array" ref="I372">_xlfn.XLOOKUP(F372,customers!$A$1:A1371,customers!$B$1:B1371,,0)</f>
        <v>Corinna Catcheside</v>
      </c>
      <c r="J372" s="2" t="str" cm="1">
        <f t="array" ref="J372">_xlfn.XLOOKUP(F372,customers!$A$1:A1371,customers!$C$1:C1371,,0)</f>
        <v>ccatchesideaa@macromedia.com</v>
      </c>
      <c r="K372" s="2" t="str" cm="1">
        <f t="array" ref="K372">_xlfn.XLOOKUP(F372,customers!$A$1:A1371,customers!$G$1:G1371,,0)</f>
        <v>United States</v>
      </c>
      <c r="L372" t="str" cm="1">
        <f t="array" ref="L372">_xlfn.XLOOKUP(G372,products!$A$1:A419,products!$B$1:B419,,0)</f>
        <v>Exc</v>
      </c>
      <c r="M372" t="str" cm="1">
        <f t="array" ref="M372">_xlfn.XLOOKUP(G372,products!$A$1:A419,products!$C$1:C419,,0)</f>
        <v>D</v>
      </c>
      <c r="N372" cm="1">
        <f t="array" ref="N372">_xlfn.XLOOKUP(G372,products!$A$1:A419,products!$D$1:D419,,0)</f>
        <v>1</v>
      </c>
      <c r="O372" s="3" cm="1">
        <f t="array" ref="O372">_xlfn.XLOOKUP(G372,products!$A$1:A419,products!$E$1:E419,,0)</f>
        <v>12.15</v>
      </c>
      <c r="P372" s="3">
        <f xml:space="preserve"> Orders[[#This Row],[Unit Price]]*Orders[[#This Row],[Quantity]]</f>
        <v>24.3</v>
      </c>
      <c r="Q372" t="str">
        <f>_xlfn.XLOOKUP(orders!F372,customers!A371:A1371,customers!I371:I1371,,0)</f>
        <v>Yes</v>
      </c>
    </row>
    <row r="373" spans="1:17" x14ac:dyDescent="0.25">
      <c r="A373" s="2" t="s">
        <v>781</v>
      </c>
      <c r="B373" s="7">
        <v>44705</v>
      </c>
      <c r="C373" s="2">
        <f>MONTH(Orders[[#This Row],[Order Date]])</f>
        <v>5</v>
      </c>
      <c r="D373" s="2">
        <f>DAY(Orders[[#This Row],[Order Date]])</f>
        <v>24</v>
      </c>
      <c r="E373" s="2">
        <f>YEAR(Orders[[#This Row],[Order Date]])</f>
        <v>2022</v>
      </c>
      <c r="F373" s="2" t="s">
        <v>782</v>
      </c>
      <c r="G373" t="s">
        <v>227</v>
      </c>
      <c r="H373" s="2">
        <v>6</v>
      </c>
      <c r="I373" s="2" t="str" cm="1">
        <f t="array" ref="I373">_xlfn.XLOOKUP(F373,customers!$A$1:A1372,customers!$B$1:B1372,,0)</f>
        <v>Cortney Gibbonson</v>
      </c>
      <c r="J373" s="2" t="str" cm="1">
        <f t="array" ref="J373">_xlfn.XLOOKUP(F373,customers!$A$1:A1372,customers!$C$1:C1372,,0)</f>
        <v>cgibbonsonab@accuweather.com</v>
      </c>
      <c r="K373" s="2" t="str" cm="1">
        <f t="array" ref="K373">_xlfn.XLOOKUP(F373,customers!$A$1:A1372,customers!$G$1:G1372,,0)</f>
        <v>United States</v>
      </c>
      <c r="L373" t="str" cm="1">
        <f t="array" ref="L373">_xlfn.XLOOKUP(G373,products!$A$1:A420,products!$B$1:B420,,0)</f>
        <v>Ara</v>
      </c>
      <c r="M373" t="str" cm="1">
        <f t="array" ref="M373">_xlfn.XLOOKUP(G373,products!$A$1:A420,products!$C$1:C420,,0)</f>
        <v>L</v>
      </c>
      <c r="N373" cm="1">
        <f t="array" ref="N373">_xlfn.XLOOKUP(G373,products!$A$1:A420,products!$D$1:D420,,0)</f>
        <v>0.5</v>
      </c>
      <c r="O373" s="3" cm="1">
        <f t="array" ref="O373">_xlfn.XLOOKUP(G373,products!$A$1:A420,products!$E$1:E420,,0)</f>
        <v>7.77</v>
      </c>
      <c r="P373" s="3">
        <f xml:space="preserve"> Orders[[#This Row],[Unit Price]]*Orders[[#This Row],[Quantity]]</f>
        <v>46.62</v>
      </c>
      <c r="Q373" t="str">
        <f>_xlfn.XLOOKUP(orders!F373,customers!A372:A1372,customers!I372:I1372,,0)</f>
        <v>Yes</v>
      </c>
    </row>
    <row r="374" spans="1:17" x14ac:dyDescent="0.25">
      <c r="A374" s="2" t="s">
        <v>783</v>
      </c>
      <c r="B374" s="7">
        <v>44108</v>
      </c>
      <c r="C374" s="2">
        <f>MONTH(Orders[[#This Row],[Order Date]])</f>
        <v>10</v>
      </c>
      <c r="D374" s="2">
        <f>DAY(Orders[[#This Row],[Order Date]])</f>
        <v>4</v>
      </c>
      <c r="E374" s="2">
        <f>YEAR(Orders[[#This Row],[Order Date]])</f>
        <v>2020</v>
      </c>
      <c r="F374" s="2" t="s">
        <v>784</v>
      </c>
      <c r="G374" t="s">
        <v>192</v>
      </c>
      <c r="H374" s="2">
        <v>6</v>
      </c>
      <c r="I374" s="2" t="str" cm="1">
        <f t="array" ref="I374">_xlfn.XLOOKUP(F374,customers!$A$1:A1373,customers!$B$1:B1373,,0)</f>
        <v>Terri Farra</v>
      </c>
      <c r="J374" s="2" t="str" cm="1">
        <f t="array" ref="J374">_xlfn.XLOOKUP(F374,customers!$A$1:A1373,customers!$C$1:C1373,,0)</f>
        <v>tfarraac@behance.net</v>
      </c>
      <c r="K374" s="2" t="str" cm="1">
        <f t="array" ref="K374">_xlfn.XLOOKUP(F374,customers!$A$1:A1373,customers!$G$1:G1373,,0)</f>
        <v>United States</v>
      </c>
      <c r="L374" t="str" cm="1">
        <f t="array" ref="L374">_xlfn.XLOOKUP(G374,products!$A$1:A421,products!$B$1:B421,,0)</f>
        <v>Rob</v>
      </c>
      <c r="M374" t="str" cm="1">
        <f t="array" ref="M374">_xlfn.XLOOKUP(G374,products!$A$1:A421,products!$C$1:C421,,0)</f>
        <v>L</v>
      </c>
      <c r="N374" cm="1">
        <f t="array" ref="N374">_xlfn.XLOOKUP(G374,products!$A$1:A421,products!$D$1:D421,,0)</f>
        <v>0.5</v>
      </c>
      <c r="O374" s="3" cm="1">
        <f t="array" ref="O374">_xlfn.XLOOKUP(G374,products!$A$1:A421,products!$E$1:E421,,0)</f>
        <v>7.169999999999999</v>
      </c>
      <c r="P374" s="3">
        <f xml:space="preserve"> Orders[[#This Row],[Unit Price]]*Orders[[#This Row],[Quantity]]</f>
        <v>43.019999999999996</v>
      </c>
      <c r="Q374" t="str">
        <f>_xlfn.XLOOKUP(orders!F374,customers!A373:A1373,customers!I373:I1373,,0)</f>
        <v>No</v>
      </c>
    </row>
    <row r="375" spans="1:17" x14ac:dyDescent="0.25">
      <c r="A375" s="2" t="s">
        <v>785</v>
      </c>
      <c r="B375" s="7">
        <v>44742</v>
      </c>
      <c r="C375" s="2">
        <f>MONTH(Orders[[#This Row],[Order Date]])</f>
        <v>6</v>
      </c>
      <c r="D375" s="2">
        <f>DAY(Orders[[#This Row],[Order Date]])</f>
        <v>30</v>
      </c>
      <c r="E375" s="2">
        <f>YEAR(Orders[[#This Row],[Order Date]])</f>
        <v>2022</v>
      </c>
      <c r="F375" s="2" t="s">
        <v>786</v>
      </c>
      <c r="G375" t="s">
        <v>107</v>
      </c>
      <c r="H375" s="2">
        <v>3</v>
      </c>
      <c r="I375" s="2" t="str" cm="1">
        <f t="array" ref="I375">_xlfn.XLOOKUP(F375,customers!$A$1:A1374,customers!$B$1:B1374,,0)</f>
        <v>Corney Curme</v>
      </c>
      <c r="J375" s="2" cm="1">
        <f t="array" ref="J375">_xlfn.XLOOKUP(F375,customers!$A$1:A1374,customers!$C$1:C1374,,0)</f>
        <v>0</v>
      </c>
      <c r="K375" s="2" t="str" cm="1">
        <f t="array" ref="K375">_xlfn.XLOOKUP(F375,customers!$A$1:A1374,customers!$G$1:G1374,,0)</f>
        <v>Ireland</v>
      </c>
      <c r="L375" t="str" cm="1">
        <f t="array" ref="L375">_xlfn.XLOOKUP(G375,products!$A$1:A422,products!$B$1:B422,,0)</f>
        <v>Ara</v>
      </c>
      <c r="M375" t="str" cm="1">
        <f t="array" ref="M375">_xlfn.XLOOKUP(G375,products!$A$1:A422,products!$C$1:C422,,0)</f>
        <v>D</v>
      </c>
      <c r="N375" cm="1">
        <f t="array" ref="N375">_xlfn.XLOOKUP(G375,products!$A$1:A422,products!$D$1:D422,,0)</f>
        <v>0.5</v>
      </c>
      <c r="O375" s="3" cm="1">
        <f t="array" ref="O375">_xlfn.XLOOKUP(G375,products!$A$1:A422,products!$E$1:E422,,0)</f>
        <v>5.97</v>
      </c>
      <c r="P375" s="3">
        <f xml:space="preserve"> Orders[[#This Row],[Unit Price]]*Orders[[#This Row],[Quantity]]</f>
        <v>17.91</v>
      </c>
      <c r="Q375" t="str">
        <f>_xlfn.XLOOKUP(orders!F375,customers!A374:A1374,customers!I374:I1374,,0)</f>
        <v>Yes</v>
      </c>
    </row>
    <row r="376" spans="1:17" x14ac:dyDescent="0.25">
      <c r="A376" s="2" t="s">
        <v>787</v>
      </c>
      <c r="B376" s="7">
        <v>44125</v>
      </c>
      <c r="C376" s="2">
        <f>MONTH(Orders[[#This Row],[Order Date]])</f>
        <v>10</v>
      </c>
      <c r="D376" s="2">
        <f>DAY(Orders[[#This Row],[Order Date]])</f>
        <v>21</v>
      </c>
      <c r="E376" s="2">
        <f>YEAR(Orders[[#This Row],[Order Date]])</f>
        <v>2020</v>
      </c>
      <c r="F376" s="2" t="s">
        <v>788</v>
      </c>
      <c r="G376" t="s">
        <v>118</v>
      </c>
      <c r="H376" s="2">
        <v>4</v>
      </c>
      <c r="I376" s="2" t="str" cm="1">
        <f t="array" ref="I376">_xlfn.XLOOKUP(F376,customers!$A$1:A1375,customers!$B$1:B1375,,0)</f>
        <v>Gothart Bamfield</v>
      </c>
      <c r="J376" s="2" t="str" cm="1">
        <f t="array" ref="J376">_xlfn.XLOOKUP(F376,customers!$A$1:A1375,customers!$C$1:C1375,,0)</f>
        <v>gbamfieldae@yellowpages.com</v>
      </c>
      <c r="K376" s="2" t="str" cm="1">
        <f t="array" ref="K376">_xlfn.XLOOKUP(F376,customers!$A$1:A1375,customers!$G$1:G1375,,0)</f>
        <v>United States</v>
      </c>
      <c r="L376" t="str" cm="1">
        <f t="array" ref="L376">_xlfn.XLOOKUP(G376,products!$A$1:A423,products!$B$1:B423,,0)</f>
        <v>Lib</v>
      </c>
      <c r="M376" t="str" cm="1">
        <f t="array" ref="M376">_xlfn.XLOOKUP(G376,products!$A$1:A423,products!$C$1:C423,,0)</f>
        <v>L</v>
      </c>
      <c r="N376" cm="1">
        <f t="array" ref="N376">_xlfn.XLOOKUP(G376,products!$A$1:A423,products!$D$1:D423,,0)</f>
        <v>0.5</v>
      </c>
      <c r="O376" s="3" cm="1">
        <f t="array" ref="O376">_xlfn.XLOOKUP(G376,products!$A$1:A423,products!$E$1:E423,,0)</f>
        <v>9.51</v>
      </c>
      <c r="P376" s="3">
        <f xml:space="preserve"> Orders[[#This Row],[Unit Price]]*Orders[[#This Row],[Quantity]]</f>
        <v>38.04</v>
      </c>
      <c r="Q376" t="str">
        <f>_xlfn.XLOOKUP(orders!F376,customers!A375:A1375,customers!I375:I1375,,0)</f>
        <v>Yes</v>
      </c>
    </row>
    <row r="377" spans="1:17" x14ac:dyDescent="0.25">
      <c r="A377" s="2" t="s">
        <v>789</v>
      </c>
      <c r="B377" s="7">
        <v>44120</v>
      </c>
      <c r="C377" s="2">
        <f>MONTH(Orders[[#This Row],[Order Date]])</f>
        <v>10</v>
      </c>
      <c r="D377" s="2">
        <f>DAY(Orders[[#This Row],[Order Date]])</f>
        <v>16</v>
      </c>
      <c r="E377" s="2">
        <f>YEAR(Orders[[#This Row],[Order Date]])</f>
        <v>2020</v>
      </c>
      <c r="F377" s="2" t="s">
        <v>790</v>
      </c>
      <c r="G377" t="s">
        <v>79</v>
      </c>
      <c r="H377" s="2">
        <v>2</v>
      </c>
      <c r="I377" s="2" t="str" cm="1">
        <f t="array" ref="I377">_xlfn.XLOOKUP(F377,customers!$A$1:A1376,customers!$B$1:B1376,,0)</f>
        <v>Waylin Hollingdale</v>
      </c>
      <c r="J377" s="2" t="str" cm="1">
        <f t="array" ref="J377">_xlfn.XLOOKUP(F377,customers!$A$1:A1376,customers!$C$1:C1376,,0)</f>
        <v>whollingdaleaf@about.me</v>
      </c>
      <c r="K377" s="2" t="str" cm="1">
        <f t="array" ref="K377">_xlfn.XLOOKUP(F377,customers!$A$1:A1376,customers!$G$1:G1376,,0)</f>
        <v>United States</v>
      </c>
      <c r="L377" t="str" cm="1">
        <f t="array" ref="L377">_xlfn.XLOOKUP(G377,products!$A$1:A424,products!$B$1:B424,,0)</f>
        <v>Ara</v>
      </c>
      <c r="M377" t="str" cm="1">
        <f t="array" ref="M377">_xlfn.XLOOKUP(G377,products!$A$1:A424,products!$C$1:C424,,0)</f>
        <v>M</v>
      </c>
      <c r="N377" cm="1">
        <f t="array" ref="N377">_xlfn.XLOOKUP(G377,products!$A$1:A424,products!$D$1:D424,,0)</f>
        <v>0.2</v>
      </c>
      <c r="O377" s="3" cm="1">
        <f t="array" ref="O377">_xlfn.XLOOKUP(G377,products!$A$1:A424,products!$E$1:E424,,0)</f>
        <v>3.375</v>
      </c>
      <c r="P377" s="3">
        <f xml:space="preserve"> Orders[[#This Row],[Unit Price]]*Orders[[#This Row],[Quantity]]</f>
        <v>6.75</v>
      </c>
      <c r="Q377" t="str">
        <f>_xlfn.XLOOKUP(orders!F377,customers!A376:A1376,customers!I376:I1376,,0)</f>
        <v>Yes</v>
      </c>
    </row>
    <row r="378" spans="1:17" x14ac:dyDescent="0.25">
      <c r="A378" s="2" t="s">
        <v>791</v>
      </c>
      <c r="B378" s="7">
        <v>44097</v>
      </c>
      <c r="C378" s="2">
        <f>MONTH(Orders[[#This Row],[Order Date]])</f>
        <v>9</v>
      </c>
      <c r="D378" s="2">
        <f>DAY(Orders[[#This Row],[Order Date]])</f>
        <v>23</v>
      </c>
      <c r="E378" s="2">
        <f>YEAR(Orders[[#This Row],[Order Date]])</f>
        <v>2020</v>
      </c>
      <c r="F378" s="2" t="s">
        <v>792</v>
      </c>
      <c r="G378" t="s">
        <v>57</v>
      </c>
      <c r="H378" s="2">
        <v>1</v>
      </c>
      <c r="I378" s="2" t="str" cm="1">
        <f t="array" ref="I378">_xlfn.XLOOKUP(F378,customers!$A$1:A1377,customers!$B$1:B1377,,0)</f>
        <v>Judd De Leek</v>
      </c>
      <c r="J378" s="2" t="str" cm="1">
        <f t="array" ref="J378">_xlfn.XLOOKUP(F378,customers!$A$1:A1377,customers!$C$1:C1377,,0)</f>
        <v>jdeag@xrea.com</v>
      </c>
      <c r="K378" s="2" t="str" cm="1">
        <f t="array" ref="K378">_xlfn.XLOOKUP(F378,customers!$A$1:A1377,customers!$G$1:G1377,,0)</f>
        <v>United States</v>
      </c>
      <c r="L378" t="str" cm="1">
        <f t="array" ref="L378">_xlfn.XLOOKUP(G378,products!$A$1:A425,products!$B$1:B425,,0)</f>
        <v>Rob</v>
      </c>
      <c r="M378" t="str" cm="1">
        <f t="array" ref="M378">_xlfn.XLOOKUP(G378,products!$A$1:A425,products!$C$1:C425,,0)</f>
        <v>M</v>
      </c>
      <c r="N378" cm="1">
        <f t="array" ref="N378">_xlfn.XLOOKUP(G378,products!$A$1:A425,products!$D$1:D425,,0)</f>
        <v>0.5</v>
      </c>
      <c r="O378" s="3" cm="1">
        <f t="array" ref="O378">_xlfn.XLOOKUP(G378,products!$A$1:A425,products!$E$1:E425,,0)</f>
        <v>5.97</v>
      </c>
      <c r="P378" s="3">
        <f xml:space="preserve"> Orders[[#This Row],[Unit Price]]*Orders[[#This Row],[Quantity]]</f>
        <v>5.97</v>
      </c>
      <c r="Q378" t="str">
        <f>_xlfn.XLOOKUP(orders!F378,customers!A377:A1377,customers!I377:I1377,,0)</f>
        <v>Yes</v>
      </c>
    </row>
    <row r="379" spans="1:17" x14ac:dyDescent="0.25">
      <c r="A379" s="2" t="s">
        <v>793</v>
      </c>
      <c r="B379" s="7">
        <v>43532</v>
      </c>
      <c r="C379" s="2">
        <f>MONTH(Orders[[#This Row],[Order Date]])</f>
        <v>3</v>
      </c>
      <c r="D379" s="2">
        <f>DAY(Orders[[#This Row],[Order Date]])</f>
        <v>8</v>
      </c>
      <c r="E379" s="2">
        <f>YEAR(Orders[[#This Row],[Order Date]])</f>
        <v>2019</v>
      </c>
      <c r="F379" s="2" t="s">
        <v>794</v>
      </c>
      <c r="G379" t="s">
        <v>136</v>
      </c>
      <c r="H379" s="2">
        <v>3</v>
      </c>
      <c r="I379" s="2" t="str" cm="1">
        <f t="array" ref="I379">_xlfn.XLOOKUP(F379,customers!$A$1:A1378,customers!$B$1:B1378,,0)</f>
        <v>Vanya Skullet</v>
      </c>
      <c r="J379" s="2" t="str" cm="1">
        <f t="array" ref="J379">_xlfn.XLOOKUP(F379,customers!$A$1:A1378,customers!$C$1:C1378,,0)</f>
        <v>vskulletah@tinyurl.com</v>
      </c>
      <c r="K379" s="2" t="str" cm="1">
        <f t="array" ref="K379">_xlfn.XLOOKUP(F379,customers!$A$1:A1378,customers!$G$1:G1378,,0)</f>
        <v>Ireland</v>
      </c>
      <c r="L379" t="str" cm="1">
        <f t="array" ref="L379">_xlfn.XLOOKUP(G379,products!$A$1:A426,products!$B$1:B426,,0)</f>
        <v>Rob</v>
      </c>
      <c r="M379" t="str" cm="1">
        <f t="array" ref="M379">_xlfn.XLOOKUP(G379,products!$A$1:A426,products!$C$1:C426,,0)</f>
        <v>D</v>
      </c>
      <c r="N379" cm="1">
        <f t="array" ref="N379">_xlfn.XLOOKUP(G379,products!$A$1:A426,products!$D$1:D426,,0)</f>
        <v>0.2</v>
      </c>
      <c r="O379" s="3" cm="1">
        <f t="array" ref="O379">_xlfn.XLOOKUP(G379,products!$A$1:A426,products!$E$1:E426,,0)</f>
        <v>2.6849999999999996</v>
      </c>
      <c r="P379" s="3">
        <f xml:space="preserve"> Orders[[#This Row],[Unit Price]]*Orders[[#This Row],[Quantity]]</f>
        <v>8.0549999999999997</v>
      </c>
      <c r="Q379" t="str">
        <f>_xlfn.XLOOKUP(orders!F379,customers!A378:A1378,customers!I378:I1378,,0)</f>
        <v>No</v>
      </c>
    </row>
    <row r="380" spans="1:17" x14ac:dyDescent="0.25">
      <c r="A380" s="2" t="s">
        <v>795</v>
      </c>
      <c r="B380" s="7">
        <v>44377</v>
      </c>
      <c r="C380" s="2">
        <f>MONTH(Orders[[#This Row],[Order Date]])</f>
        <v>6</v>
      </c>
      <c r="D380" s="2">
        <f>DAY(Orders[[#This Row],[Order Date]])</f>
        <v>30</v>
      </c>
      <c r="E380" s="2">
        <f>YEAR(Orders[[#This Row],[Order Date]])</f>
        <v>2021</v>
      </c>
      <c r="F380" s="2" t="s">
        <v>796</v>
      </c>
      <c r="G380" t="s">
        <v>227</v>
      </c>
      <c r="H380" s="2">
        <v>3</v>
      </c>
      <c r="I380" s="2" t="str" cm="1">
        <f t="array" ref="I380">_xlfn.XLOOKUP(F380,customers!$A$1:A1379,customers!$B$1:B1379,,0)</f>
        <v>Jany Rudeforth</v>
      </c>
      <c r="J380" s="2" t="str" cm="1">
        <f t="array" ref="J380">_xlfn.XLOOKUP(F380,customers!$A$1:A1379,customers!$C$1:C1379,,0)</f>
        <v>jrudeforthai@wunderground.com</v>
      </c>
      <c r="K380" s="2" t="str" cm="1">
        <f t="array" ref="K380">_xlfn.XLOOKUP(F380,customers!$A$1:A1379,customers!$G$1:G1379,,0)</f>
        <v>Ireland</v>
      </c>
      <c r="L380" t="str" cm="1">
        <f t="array" ref="L380">_xlfn.XLOOKUP(G380,products!$A$1:A427,products!$B$1:B427,,0)</f>
        <v>Ara</v>
      </c>
      <c r="M380" t="str" cm="1">
        <f t="array" ref="M380">_xlfn.XLOOKUP(G380,products!$A$1:A427,products!$C$1:C427,,0)</f>
        <v>L</v>
      </c>
      <c r="N380" cm="1">
        <f t="array" ref="N380">_xlfn.XLOOKUP(G380,products!$A$1:A427,products!$D$1:D427,,0)</f>
        <v>0.5</v>
      </c>
      <c r="O380" s="3" cm="1">
        <f t="array" ref="O380">_xlfn.XLOOKUP(G380,products!$A$1:A427,products!$E$1:E427,,0)</f>
        <v>7.77</v>
      </c>
      <c r="P380" s="3">
        <f xml:space="preserve"> Orders[[#This Row],[Unit Price]]*Orders[[#This Row],[Quantity]]</f>
        <v>23.31</v>
      </c>
      <c r="Q380" t="str">
        <f>_xlfn.XLOOKUP(orders!F380,customers!A379:A1379,customers!I379:I1379,,0)</f>
        <v>Yes</v>
      </c>
    </row>
    <row r="381" spans="1:17" x14ac:dyDescent="0.25">
      <c r="A381" s="2" t="s">
        <v>797</v>
      </c>
      <c r="B381" s="7">
        <v>43690</v>
      </c>
      <c r="C381" s="2">
        <f>MONTH(Orders[[#This Row],[Order Date]])</f>
        <v>8</v>
      </c>
      <c r="D381" s="2">
        <f>DAY(Orders[[#This Row],[Order Date]])</f>
        <v>13</v>
      </c>
      <c r="E381" s="2">
        <f>YEAR(Orders[[#This Row],[Order Date]])</f>
        <v>2019</v>
      </c>
      <c r="F381" s="2" t="s">
        <v>798</v>
      </c>
      <c r="G381" t="s">
        <v>192</v>
      </c>
      <c r="H381" s="2">
        <v>6</v>
      </c>
      <c r="I381" s="2" t="str" cm="1">
        <f t="array" ref="I381">_xlfn.XLOOKUP(F381,customers!$A$1:A1380,customers!$B$1:B1380,,0)</f>
        <v>Ashbey Tomaszewski</v>
      </c>
      <c r="J381" s="2" t="str" cm="1">
        <f t="array" ref="J381">_xlfn.XLOOKUP(F381,customers!$A$1:A1380,customers!$C$1:C1380,,0)</f>
        <v>atomaszewskiaj@answers.com</v>
      </c>
      <c r="K381" s="2" t="str" cm="1">
        <f t="array" ref="K381">_xlfn.XLOOKUP(F381,customers!$A$1:A1380,customers!$G$1:G1380,,0)</f>
        <v>United Kingdom</v>
      </c>
      <c r="L381" t="str" cm="1">
        <f t="array" ref="L381">_xlfn.XLOOKUP(G381,products!$A$1:A428,products!$B$1:B428,,0)</f>
        <v>Rob</v>
      </c>
      <c r="M381" t="str" cm="1">
        <f t="array" ref="M381">_xlfn.XLOOKUP(G381,products!$A$1:A428,products!$C$1:C428,,0)</f>
        <v>L</v>
      </c>
      <c r="N381" cm="1">
        <f t="array" ref="N381">_xlfn.XLOOKUP(G381,products!$A$1:A428,products!$D$1:D428,,0)</f>
        <v>0.5</v>
      </c>
      <c r="O381" s="3" cm="1">
        <f t="array" ref="O381">_xlfn.XLOOKUP(G381,products!$A$1:A428,products!$E$1:E428,,0)</f>
        <v>7.169999999999999</v>
      </c>
      <c r="P381" s="3">
        <f xml:space="preserve"> Orders[[#This Row],[Unit Price]]*Orders[[#This Row],[Quantity]]</f>
        <v>43.019999999999996</v>
      </c>
      <c r="Q381" t="str">
        <f>_xlfn.XLOOKUP(orders!F381,customers!A380:A1380,customers!I380:I1380,,0)</f>
        <v>Yes</v>
      </c>
    </row>
    <row r="382" spans="1:17" x14ac:dyDescent="0.25">
      <c r="A382" s="2" t="s">
        <v>799</v>
      </c>
      <c r="B382" s="7">
        <v>44249</v>
      </c>
      <c r="C382" s="2">
        <f>MONTH(Orders[[#This Row],[Order Date]])</f>
        <v>2</v>
      </c>
      <c r="D382" s="2">
        <f>DAY(Orders[[#This Row],[Order Date]])</f>
        <v>22</v>
      </c>
      <c r="E382" s="2">
        <f>YEAR(Orders[[#This Row],[Order Date]])</f>
        <v>2021</v>
      </c>
      <c r="F382" s="2" t="s">
        <v>699</v>
      </c>
      <c r="G382" t="s">
        <v>158</v>
      </c>
      <c r="H382" s="2">
        <v>3</v>
      </c>
      <c r="I382" s="2" t="str" cm="1">
        <f t="array" ref="I382">_xlfn.XLOOKUP(F382,customers!$A$1:A1381,customers!$B$1:B1381,,0)</f>
        <v>Flynn Antony</v>
      </c>
      <c r="J382" s="2" cm="1">
        <f t="array" ref="J382">_xlfn.XLOOKUP(F382,customers!$A$1:A1381,customers!$C$1:C1381,,0)</f>
        <v>0</v>
      </c>
      <c r="K382" s="2" t="str" cm="1">
        <f t="array" ref="K382">_xlfn.XLOOKUP(F382,customers!$A$1:A1381,customers!$G$1:G1381,,0)</f>
        <v>United States</v>
      </c>
      <c r="L382" t="str" cm="1">
        <f t="array" ref="L382">_xlfn.XLOOKUP(G382,products!$A$1:A429,products!$B$1:B429,,0)</f>
        <v>Lib</v>
      </c>
      <c r="M382" t="str" cm="1">
        <f t="array" ref="M382">_xlfn.XLOOKUP(G382,products!$A$1:A429,products!$C$1:C429,,0)</f>
        <v>D</v>
      </c>
      <c r="N382" cm="1">
        <f t="array" ref="N382">_xlfn.XLOOKUP(G382,products!$A$1:A429,products!$D$1:D429,,0)</f>
        <v>0.5</v>
      </c>
      <c r="O382" s="3" cm="1">
        <f t="array" ref="O382">_xlfn.XLOOKUP(G382,products!$A$1:A429,products!$E$1:E429,,0)</f>
        <v>7.77</v>
      </c>
      <c r="P382" s="3">
        <f xml:space="preserve"> Orders[[#This Row],[Unit Price]]*Orders[[#This Row],[Quantity]]</f>
        <v>23.31</v>
      </c>
      <c r="Q382" t="e">
        <f>_xlfn.XLOOKUP(orders!F382,customers!A381:A1381,customers!I381:I1381,,0)</f>
        <v>#N/A</v>
      </c>
    </row>
    <row r="383" spans="1:17" x14ac:dyDescent="0.25">
      <c r="A383" s="2" t="s">
        <v>800</v>
      </c>
      <c r="B383" s="7">
        <v>44646</v>
      </c>
      <c r="C383" s="2">
        <f>MONTH(Orders[[#This Row],[Order Date]])</f>
        <v>3</v>
      </c>
      <c r="D383" s="2">
        <f>DAY(Orders[[#This Row],[Order Date]])</f>
        <v>26</v>
      </c>
      <c r="E383" s="2">
        <f>YEAR(Orders[[#This Row],[Order Date]])</f>
        <v>2022</v>
      </c>
      <c r="F383" s="2" t="s">
        <v>801</v>
      </c>
      <c r="G383" t="s">
        <v>89</v>
      </c>
      <c r="H383" s="2">
        <v>5</v>
      </c>
      <c r="I383" s="2" t="str" cm="1">
        <f t="array" ref="I383">_xlfn.XLOOKUP(F383,customers!$A$1:A1382,customers!$B$1:B1382,,0)</f>
        <v>Pren Bess</v>
      </c>
      <c r="J383" s="2" t="str" cm="1">
        <f t="array" ref="J383">_xlfn.XLOOKUP(F383,customers!$A$1:A1382,customers!$C$1:C1382,,0)</f>
        <v>pbessal@qq.com</v>
      </c>
      <c r="K383" s="2" t="str" cm="1">
        <f t="array" ref="K383">_xlfn.XLOOKUP(F383,customers!$A$1:A1382,customers!$G$1:G1382,,0)</f>
        <v>United States</v>
      </c>
      <c r="L383" t="str" cm="1">
        <f t="array" ref="L383">_xlfn.XLOOKUP(G383,products!$A$1:A430,products!$B$1:B430,,0)</f>
        <v>Ara</v>
      </c>
      <c r="M383" t="str" cm="1">
        <f t="array" ref="M383">_xlfn.XLOOKUP(G383,products!$A$1:A430,products!$C$1:C430,,0)</f>
        <v>D</v>
      </c>
      <c r="N383" cm="1">
        <f t="array" ref="N383">_xlfn.XLOOKUP(G383,products!$A$1:A430,products!$D$1:D430,,0)</f>
        <v>0.2</v>
      </c>
      <c r="O383" s="3" cm="1">
        <f t="array" ref="O383">_xlfn.XLOOKUP(G383,products!$A$1:A430,products!$E$1:E430,,0)</f>
        <v>2.9849999999999999</v>
      </c>
      <c r="P383" s="3">
        <f xml:space="preserve"> Orders[[#This Row],[Unit Price]]*Orders[[#This Row],[Quantity]]</f>
        <v>14.924999999999999</v>
      </c>
      <c r="Q383" t="str">
        <f>_xlfn.XLOOKUP(orders!F383,customers!A382:A1382,customers!I382:I1382,,0)</f>
        <v>Yes</v>
      </c>
    </row>
    <row r="384" spans="1:17" x14ac:dyDescent="0.25">
      <c r="A384" s="2" t="s">
        <v>802</v>
      </c>
      <c r="B384" s="7">
        <v>43840</v>
      </c>
      <c r="C384" s="2">
        <f>MONTH(Orders[[#This Row],[Order Date]])</f>
        <v>1</v>
      </c>
      <c r="D384" s="2">
        <f>DAY(Orders[[#This Row],[Order Date]])</f>
        <v>10</v>
      </c>
      <c r="E384" s="2">
        <f>YEAR(Orders[[#This Row],[Order Date]])</f>
        <v>2020</v>
      </c>
      <c r="F384" s="2" t="s">
        <v>803</v>
      </c>
      <c r="G384" t="s">
        <v>51</v>
      </c>
      <c r="H384" s="2">
        <v>3</v>
      </c>
      <c r="I384" s="2" t="str" cm="1">
        <f t="array" ref="I384">_xlfn.XLOOKUP(F384,customers!$A$1:A1383,customers!$B$1:B1383,,0)</f>
        <v>Elka Windress</v>
      </c>
      <c r="J384" s="2" t="str" cm="1">
        <f t="array" ref="J384">_xlfn.XLOOKUP(F384,customers!$A$1:A1383,customers!$C$1:C1383,,0)</f>
        <v>ewindressam@marketwatch.com</v>
      </c>
      <c r="K384" s="2" t="str" cm="1">
        <f t="array" ref="K384">_xlfn.XLOOKUP(F384,customers!$A$1:A1383,customers!$G$1:G1383,,0)</f>
        <v>United States</v>
      </c>
      <c r="L384" t="str" cm="1">
        <f t="array" ref="L384">_xlfn.XLOOKUP(G384,products!$A$1:A431,products!$B$1:B431,,0)</f>
        <v>Exc</v>
      </c>
      <c r="M384" t="str" cm="1">
        <f t="array" ref="M384">_xlfn.XLOOKUP(G384,products!$A$1:A431,products!$C$1:C431,,0)</f>
        <v>D</v>
      </c>
      <c r="N384" cm="1">
        <f t="array" ref="N384">_xlfn.XLOOKUP(G384,products!$A$1:A431,products!$D$1:D431,,0)</f>
        <v>0.5</v>
      </c>
      <c r="O384" s="3" cm="1">
        <f t="array" ref="O384">_xlfn.XLOOKUP(G384,products!$A$1:A431,products!$E$1:E431,,0)</f>
        <v>7.29</v>
      </c>
      <c r="P384" s="3">
        <f xml:space="preserve"> Orders[[#This Row],[Unit Price]]*Orders[[#This Row],[Quantity]]</f>
        <v>21.87</v>
      </c>
      <c r="Q384" t="str">
        <f>_xlfn.XLOOKUP(orders!F384,customers!A383:A1383,customers!I383:I1383,,0)</f>
        <v>No</v>
      </c>
    </row>
    <row r="385" spans="1:17" x14ac:dyDescent="0.25">
      <c r="A385" s="2" t="s">
        <v>804</v>
      </c>
      <c r="B385" s="7">
        <v>43586</v>
      </c>
      <c r="C385" s="2">
        <f>MONTH(Orders[[#This Row],[Order Date]])</f>
        <v>5</v>
      </c>
      <c r="D385" s="2">
        <f>DAY(Orders[[#This Row],[Order Date]])</f>
        <v>1</v>
      </c>
      <c r="E385" s="2">
        <f>YEAR(Orders[[#This Row],[Order Date]])</f>
        <v>2019</v>
      </c>
      <c r="F385" s="2" t="s">
        <v>805</v>
      </c>
      <c r="G385" t="s">
        <v>211</v>
      </c>
      <c r="H385" s="2">
        <v>6</v>
      </c>
      <c r="I385" s="2" t="str" cm="1">
        <f t="array" ref="I385">_xlfn.XLOOKUP(F385,customers!$A$1:A1384,customers!$B$1:B1384,,0)</f>
        <v>Marty Kidstoun</v>
      </c>
      <c r="J385" s="2" cm="1">
        <f t="array" ref="J385">_xlfn.XLOOKUP(F385,customers!$A$1:A1384,customers!$C$1:C1384,,0)</f>
        <v>0</v>
      </c>
      <c r="K385" s="2" t="str" cm="1">
        <f t="array" ref="K385">_xlfn.XLOOKUP(F385,customers!$A$1:A1384,customers!$G$1:G1384,,0)</f>
        <v>United States</v>
      </c>
      <c r="L385" t="str" cm="1">
        <f t="array" ref="L385">_xlfn.XLOOKUP(G385,products!$A$1:A432,products!$B$1:B432,,0)</f>
        <v>Exc</v>
      </c>
      <c r="M385" t="str" cm="1">
        <f t="array" ref="M385">_xlfn.XLOOKUP(G385,products!$A$1:A432,products!$C$1:C432,,0)</f>
        <v>L</v>
      </c>
      <c r="N385" cm="1">
        <f t="array" ref="N385">_xlfn.XLOOKUP(G385,products!$A$1:A432,products!$D$1:D432,,0)</f>
        <v>0.5</v>
      </c>
      <c r="O385" s="3" cm="1">
        <f t="array" ref="O385">_xlfn.XLOOKUP(G385,products!$A$1:A432,products!$E$1:E432,,0)</f>
        <v>8.91</v>
      </c>
      <c r="P385" s="3">
        <f xml:space="preserve"> Orders[[#This Row],[Unit Price]]*Orders[[#This Row],[Quantity]]</f>
        <v>53.46</v>
      </c>
      <c r="Q385" t="str">
        <f>_xlfn.XLOOKUP(orders!F385,customers!A384:A1384,customers!I384:I1384,,0)</f>
        <v>Yes</v>
      </c>
    </row>
    <row r="386" spans="1:17" x14ac:dyDescent="0.25">
      <c r="A386" s="2" t="s">
        <v>806</v>
      </c>
      <c r="B386" s="7">
        <v>43870</v>
      </c>
      <c r="C386" s="2">
        <f>MONTH(Orders[[#This Row],[Order Date]])</f>
        <v>2</v>
      </c>
      <c r="D386" s="2">
        <f>DAY(Orders[[#This Row],[Order Date]])</f>
        <v>9</v>
      </c>
      <c r="E386" s="2">
        <f>YEAR(Orders[[#This Row],[Order Date]])</f>
        <v>2020</v>
      </c>
      <c r="F386" s="2" t="s">
        <v>807</v>
      </c>
      <c r="G386" t="s">
        <v>239</v>
      </c>
      <c r="H386" s="2">
        <v>4</v>
      </c>
      <c r="I386" s="2" t="str" cm="1">
        <f t="array" ref="I386">_xlfn.XLOOKUP(F386,customers!$A$1:A1385,customers!$B$1:B1385,,0)</f>
        <v>Nickey Dimbleby</v>
      </c>
      <c r="J386" s="2" cm="1">
        <f t="array" ref="J386">_xlfn.XLOOKUP(F386,customers!$A$1:A1385,customers!$C$1:C1385,,0)</f>
        <v>0</v>
      </c>
      <c r="K386" s="2" t="str" cm="1">
        <f t="array" ref="K386">_xlfn.XLOOKUP(F386,customers!$A$1:A1385,customers!$G$1:G1385,,0)</f>
        <v>United States</v>
      </c>
      <c r="L386" t="str" cm="1">
        <f t="array" ref="L386">_xlfn.XLOOKUP(G386,products!$A$1:A433,products!$B$1:B433,,0)</f>
        <v>Ara</v>
      </c>
      <c r="M386" t="str" cm="1">
        <f t="array" ref="M386">_xlfn.XLOOKUP(G386,products!$A$1:A433,products!$C$1:C433,,0)</f>
        <v>L</v>
      </c>
      <c r="N386" cm="1">
        <f t="array" ref="N386">_xlfn.XLOOKUP(G386,products!$A$1:A433,products!$D$1:D433,,0)</f>
        <v>2.5</v>
      </c>
      <c r="O386" s="3" cm="1">
        <f t="array" ref="O386">_xlfn.XLOOKUP(G386,products!$A$1:A433,products!$E$1:E433,,0)</f>
        <v>29.784999999999997</v>
      </c>
      <c r="P386" s="3">
        <f xml:space="preserve"> Orders[[#This Row],[Unit Price]]*Orders[[#This Row],[Quantity]]</f>
        <v>119.13999999999999</v>
      </c>
      <c r="Q386" t="str">
        <f>_xlfn.XLOOKUP(orders!F386,customers!A385:A1385,customers!I385:I1385,,0)</f>
        <v>No</v>
      </c>
    </row>
    <row r="387" spans="1:17" x14ac:dyDescent="0.25">
      <c r="A387" s="2" t="s">
        <v>808</v>
      </c>
      <c r="B387" s="7">
        <v>44559</v>
      </c>
      <c r="C387" s="2">
        <f>MONTH(Orders[[#This Row],[Order Date]])</f>
        <v>12</v>
      </c>
      <c r="D387" s="2">
        <f>DAY(Orders[[#This Row],[Order Date]])</f>
        <v>29</v>
      </c>
      <c r="E387" s="2">
        <f>YEAR(Orders[[#This Row],[Order Date]])</f>
        <v>2021</v>
      </c>
      <c r="F387" s="2" t="s">
        <v>809</v>
      </c>
      <c r="G387" t="s">
        <v>113</v>
      </c>
      <c r="H387" s="2">
        <v>5</v>
      </c>
      <c r="I387" s="2" t="str" cm="1">
        <f t="array" ref="I387">_xlfn.XLOOKUP(F387,customers!$A$1:A1386,customers!$B$1:B1386,,0)</f>
        <v>Virgil Baumadier</v>
      </c>
      <c r="J387" s="2" t="str" cm="1">
        <f t="array" ref="J387">_xlfn.XLOOKUP(F387,customers!$A$1:A1386,customers!$C$1:C1386,,0)</f>
        <v>vbaumadierap@google.cn</v>
      </c>
      <c r="K387" s="2" t="str" cm="1">
        <f t="array" ref="K387">_xlfn.XLOOKUP(F387,customers!$A$1:A1386,customers!$G$1:G1386,,0)</f>
        <v>United States</v>
      </c>
      <c r="L387" t="str" cm="1">
        <f t="array" ref="L387">_xlfn.XLOOKUP(G387,products!$A$1:A434,products!$B$1:B434,,0)</f>
        <v>Lib</v>
      </c>
      <c r="M387" t="str" cm="1">
        <f t="array" ref="M387">_xlfn.XLOOKUP(G387,products!$A$1:A434,products!$C$1:C434,,0)</f>
        <v>M</v>
      </c>
      <c r="N387" cm="1">
        <f t="array" ref="N387">_xlfn.XLOOKUP(G387,products!$A$1:A434,products!$D$1:D434,,0)</f>
        <v>0.5</v>
      </c>
      <c r="O387" s="3" cm="1">
        <f t="array" ref="O387">_xlfn.XLOOKUP(G387,products!$A$1:A434,products!$E$1:E434,,0)</f>
        <v>8.73</v>
      </c>
      <c r="P387" s="3">
        <f xml:space="preserve"> Orders[[#This Row],[Unit Price]]*Orders[[#This Row],[Quantity]]</f>
        <v>43.650000000000006</v>
      </c>
      <c r="Q387" t="str">
        <f>_xlfn.XLOOKUP(orders!F387,customers!A386:A1386,customers!I386:I1386,,0)</f>
        <v>Yes</v>
      </c>
    </row>
    <row r="388" spans="1:17" x14ac:dyDescent="0.25">
      <c r="A388" s="2" t="s">
        <v>810</v>
      </c>
      <c r="B388" s="7">
        <v>44083</v>
      </c>
      <c r="C388" s="2">
        <f>MONTH(Orders[[#This Row],[Order Date]])</f>
        <v>9</v>
      </c>
      <c r="D388" s="2">
        <f>DAY(Orders[[#This Row],[Order Date]])</f>
        <v>9</v>
      </c>
      <c r="E388" s="2">
        <f>YEAR(Orders[[#This Row],[Order Date]])</f>
        <v>2020</v>
      </c>
      <c r="F388" s="2" t="s">
        <v>811</v>
      </c>
      <c r="G388" t="s">
        <v>89</v>
      </c>
      <c r="H388" s="2">
        <v>6</v>
      </c>
      <c r="I388" s="2" t="str" cm="1">
        <f t="array" ref="I388">_xlfn.XLOOKUP(F388,customers!$A$1:A1387,customers!$B$1:B1387,,0)</f>
        <v>Lenore Messenbird</v>
      </c>
      <c r="J388" s="2" cm="1">
        <f t="array" ref="J388">_xlfn.XLOOKUP(F388,customers!$A$1:A1387,customers!$C$1:C1387,,0)</f>
        <v>0</v>
      </c>
      <c r="K388" s="2" t="str" cm="1">
        <f t="array" ref="K388">_xlfn.XLOOKUP(F388,customers!$A$1:A1387,customers!$G$1:G1387,,0)</f>
        <v>United States</v>
      </c>
      <c r="L388" t="str" cm="1">
        <f t="array" ref="L388">_xlfn.XLOOKUP(G388,products!$A$1:A435,products!$B$1:B435,,0)</f>
        <v>Ara</v>
      </c>
      <c r="M388" t="str" cm="1">
        <f t="array" ref="M388">_xlfn.XLOOKUP(G388,products!$A$1:A435,products!$C$1:C435,,0)</f>
        <v>D</v>
      </c>
      <c r="N388" cm="1">
        <f t="array" ref="N388">_xlfn.XLOOKUP(G388,products!$A$1:A435,products!$D$1:D435,,0)</f>
        <v>0.2</v>
      </c>
      <c r="O388" s="3" cm="1">
        <f t="array" ref="O388">_xlfn.XLOOKUP(G388,products!$A$1:A435,products!$E$1:E435,,0)</f>
        <v>2.9849999999999999</v>
      </c>
      <c r="P388" s="3">
        <f xml:space="preserve"> Orders[[#This Row],[Unit Price]]*Orders[[#This Row],[Quantity]]</f>
        <v>17.91</v>
      </c>
      <c r="Q388" t="str">
        <f>_xlfn.XLOOKUP(orders!F388,customers!A387:A1387,customers!I387:I1387,,0)</f>
        <v>Yes</v>
      </c>
    </row>
    <row r="389" spans="1:17" x14ac:dyDescent="0.25">
      <c r="A389" s="2" t="s">
        <v>812</v>
      </c>
      <c r="B389" s="7">
        <v>44455</v>
      </c>
      <c r="C389" s="2">
        <f>MONTH(Orders[[#This Row],[Order Date]])</f>
        <v>9</v>
      </c>
      <c r="D389" s="2">
        <f>DAY(Orders[[#This Row],[Order Date]])</f>
        <v>16</v>
      </c>
      <c r="E389" s="2">
        <f>YEAR(Orders[[#This Row],[Order Date]])</f>
        <v>2021</v>
      </c>
      <c r="F389" s="2" t="s">
        <v>813</v>
      </c>
      <c r="G389" t="s">
        <v>172</v>
      </c>
      <c r="H389" s="2">
        <v>5</v>
      </c>
      <c r="I389" s="2" t="str" cm="1">
        <f t="array" ref="I389">_xlfn.XLOOKUP(F389,customers!$A$1:A1388,customers!$B$1:B1388,,0)</f>
        <v>Shirleen Welds</v>
      </c>
      <c r="J389" s="2" t="str" cm="1">
        <f t="array" ref="J389">_xlfn.XLOOKUP(F389,customers!$A$1:A1388,customers!$C$1:C1388,,0)</f>
        <v>sweldsar@wired.com</v>
      </c>
      <c r="K389" s="2" t="str" cm="1">
        <f t="array" ref="K389">_xlfn.XLOOKUP(F389,customers!$A$1:A1388,customers!$G$1:G1388,,0)</f>
        <v>United States</v>
      </c>
      <c r="L389" t="str" cm="1">
        <f t="array" ref="L389">_xlfn.XLOOKUP(G389,products!$A$1:A436,products!$B$1:B436,,0)</f>
        <v>Exc</v>
      </c>
      <c r="M389" t="str" cm="1">
        <f t="array" ref="M389">_xlfn.XLOOKUP(G389,products!$A$1:A436,products!$C$1:C436,,0)</f>
        <v>L</v>
      </c>
      <c r="N389" cm="1">
        <f t="array" ref="N389">_xlfn.XLOOKUP(G389,products!$A$1:A436,products!$D$1:D436,,0)</f>
        <v>1</v>
      </c>
      <c r="O389" s="3" cm="1">
        <f t="array" ref="O389">_xlfn.XLOOKUP(G389,products!$A$1:A436,products!$E$1:E436,,0)</f>
        <v>14.85</v>
      </c>
      <c r="P389" s="3">
        <f xml:space="preserve"> Orders[[#This Row],[Unit Price]]*Orders[[#This Row],[Quantity]]</f>
        <v>74.25</v>
      </c>
      <c r="Q389" t="str">
        <f>_xlfn.XLOOKUP(orders!F389,customers!A388:A1388,customers!I388:I1388,,0)</f>
        <v>Yes</v>
      </c>
    </row>
    <row r="390" spans="1:17" x14ac:dyDescent="0.25">
      <c r="A390" s="2" t="s">
        <v>814</v>
      </c>
      <c r="B390" s="7">
        <v>44130</v>
      </c>
      <c r="C390" s="2">
        <f>MONTH(Orders[[#This Row],[Order Date]])</f>
        <v>10</v>
      </c>
      <c r="D390" s="2">
        <f>DAY(Orders[[#This Row],[Order Date]])</f>
        <v>26</v>
      </c>
      <c r="E390" s="2">
        <f>YEAR(Orders[[#This Row],[Order Date]])</f>
        <v>2020</v>
      </c>
      <c r="F390" s="2" t="s">
        <v>815</v>
      </c>
      <c r="G390" t="s">
        <v>73</v>
      </c>
      <c r="H390" s="2">
        <v>3</v>
      </c>
      <c r="I390" s="2" t="str" cm="1">
        <f t="array" ref="I390">_xlfn.XLOOKUP(F390,customers!$A$1:A1389,customers!$B$1:B1389,,0)</f>
        <v>Maisie Sarvar</v>
      </c>
      <c r="J390" s="2" t="str" cm="1">
        <f t="array" ref="J390">_xlfn.XLOOKUP(F390,customers!$A$1:A1389,customers!$C$1:C1389,,0)</f>
        <v>msarvaras@artisteer.com</v>
      </c>
      <c r="K390" s="2" t="str" cm="1">
        <f t="array" ref="K390">_xlfn.XLOOKUP(F390,customers!$A$1:A1389,customers!$G$1:G1389,,0)</f>
        <v>United States</v>
      </c>
      <c r="L390" t="str" cm="1">
        <f t="array" ref="L390">_xlfn.XLOOKUP(G390,products!$A$1:A437,products!$B$1:B437,,0)</f>
        <v>Lib</v>
      </c>
      <c r="M390" t="str" cm="1">
        <f t="array" ref="M390">_xlfn.XLOOKUP(G390,products!$A$1:A437,products!$C$1:C437,,0)</f>
        <v>D</v>
      </c>
      <c r="N390" cm="1">
        <f t="array" ref="N390">_xlfn.XLOOKUP(G390,products!$A$1:A437,products!$D$1:D437,,0)</f>
        <v>0.2</v>
      </c>
      <c r="O390" s="3" cm="1">
        <f t="array" ref="O390">_xlfn.XLOOKUP(G390,products!$A$1:A437,products!$E$1:E437,,0)</f>
        <v>3.8849999999999998</v>
      </c>
      <c r="P390" s="3">
        <f xml:space="preserve"> Orders[[#This Row],[Unit Price]]*Orders[[#This Row],[Quantity]]</f>
        <v>11.654999999999999</v>
      </c>
      <c r="Q390" t="str">
        <f>_xlfn.XLOOKUP(orders!F390,customers!A389:A1389,customers!I389:I1389,,0)</f>
        <v>Yes</v>
      </c>
    </row>
    <row r="391" spans="1:17" x14ac:dyDescent="0.25">
      <c r="A391" s="2" t="s">
        <v>816</v>
      </c>
      <c r="B391" s="7">
        <v>43536</v>
      </c>
      <c r="C391" s="2">
        <f>MONTH(Orders[[#This Row],[Order Date]])</f>
        <v>3</v>
      </c>
      <c r="D391" s="2">
        <f>DAY(Orders[[#This Row],[Order Date]])</f>
        <v>12</v>
      </c>
      <c r="E391" s="2">
        <f>YEAR(Orders[[#This Row],[Order Date]])</f>
        <v>2019</v>
      </c>
      <c r="F391" s="2" t="s">
        <v>817</v>
      </c>
      <c r="G391" t="s">
        <v>158</v>
      </c>
      <c r="H391" s="2">
        <v>3</v>
      </c>
      <c r="I391" s="2" t="str" cm="1">
        <f t="array" ref="I391">_xlfn.XLOOKUP(F391,customers!$A$1:A1390,customers!$B$1:B1390,,0)</f>
        <v>Andrej Havick</v>
      </c>
      <c r="J391" s="2" t="str" cm="1">
        <f t="array" ref="J391">_xlfn.XLOOKUP(F391,customers!$A$1:A1390,customers!$C$1:C1390,,0)</f>
        <v>ahavickat@nsw.gov.au</v>
      </c>
      <c r="K391" s="2" t="str" cm="1">
        <f t="array" ref="K391">_xlfn.XLOOKUP(F391,customers!$A$1:A1390,customers!$G$1:G1390,,0)</f>
        <v>United States</v>
      </c>
      <c r="L391" t="str" cm="1">
        <f t="array" ref="L391">_xlfn.XLOOKUP(G391,products!$A$1:A438,products!$B$1:B438,,0)</f>
        <v>Lib</v>
      </c>
      <c r="M391" t="str" cm="1">
        <f t="array" ref="M391">_xlfn.XLOOKUP(G391,products!$A$1:A438,products!$C$1:C438,,0)</f>
        <v>D</v>
      </c>
      <c r="N391" cm="1">
        <f t="array" ref="N391">_xlfn.XLOOKUP(G391,products!$A$1:A438,products!$D$1:D438,,0)</f>
        <v>0.5</v>
      </c>
      <c r="O391" s="3" cm="1">
        <f t="array" ref="O391">_xlfn.XLOOKUP(G391,products!$A$1:A438,products!$E$1:E438,,0)</f>
        <v>7.77</v>
      </c>
      <c r="P391" s="3">
        <f xml:space="preserve"> Orders[[#This Row],[Unit Price]]*Orders[[#This Row],[Quantity]]</f>
        <v>23.31</v>
      </c>
      <c r="Q391" t="str">
        <f>_xlfn.XLOOKUP(orders!F391,customers!A390:A1390,customers!I390:I1390,,0)</f>
        <v>Yes</v>
      </c>
    </row>
    <row r="392" spans="1:17" x14ac:dyDescent="0.25">
      <c r="A392" s="2" t="s">
        <v>818</v>
      </c>
      <c r="B392" s="7">
        <v>44245</v>
      </c>
      <c r="C392" s="2">
        <f>MONTH(Orders[[#This Row],[Order Date]])</f>
        <v>2</v>
      </c>
      <c r="D392" s="2">
        <f>DAY(Orders[[#This Row],[Order Date]])</f>
        <v>18</v>
      </c>
      <c r="E392" s="2">
        <f>YEAR(Orders[[#This Row],[Order Date]])</f>
        <v>2021</v>
      </c>
      <c r="F392" s="2" t="s">
        <v>819</v>
      </c>
      <c r="G392" t="s">
        <v>51</v>
      </c>
      <c r="H392" s="2">
        <v>2</v>
      </c>
      <c r="I392" s="2" t="str" cm="1">
        <f t="array" ref="I392">_xlfn.XLOOKUP(F392,customers!$A$1:A1391,customers!$B$1:B1391,,0)</f>
        <v>Sloan Diviny</v>
      </c>
      <c r="J392" s="2" t="str" cm="1">
        <f t="array" ref="J392">_xlfn.XLOOKUP(F392,customers!$A$1:A1391,customers!$C$1:C1391,,0)</f>
        <v>sdivinyau@ask.com</v>
      </c>
      <c r="K392" s="2" t="str" cm="1">
        <f t="array" ref="K392">_xlfn.XLOOKUP(F392,customers!$A$1:A1391,customers!$G$1:G1391,,0)</f>
        <v>United States</v>
      </c>
      <c r="L392" t="str" cm="1">
        <f t="array" ref="L392">_xlfn.XLOOKUP(G392,products!$A$1:A439,products!$B$1:B439,,0)</f>
        <v>Exc</v>
      </c>
      <c r="M392" t="str" cm="1">
        <f t="array" ref="M392">_xlfn.XLOOKUP(G392,products!$A$1:A439,products!$C$1:C439,,0)</f>
        <v>D</v>
      </c>
      <c r="N392" cm="1">
        <f t="array" ref="N392">_xlfn.XLOOKUP(G392,products!$A$1:A439,products!$D$1:D439,,0)</f>
        <v>0.5</v>
      </c>
      <c r="O392" s="3" cm="1">
        <f t="array" ref="O392">_xlfn.XLOOKUP(G392,products!$A$1:A439,products!$E$1:E439,,0)</f>
        <v>7.29</v>
      </c>
      <c r="P392" s="3">
        <f xml:space="preserve"> Orders[[#This Row],[Unit Price]]*Orders[[#This Row],[Quantity]]</f>
        <v>14.58</v>
      </c>
      <c r="Q392" t="str">
        <f>_xlfn.XLOOKUP(orders!F392,customers!A391:A1391,customers!I391:I1391,,0)</f>
        <v>Yes</v>
      </c>
    </row>
    <row r="393" spans="1:17" x14ac:dyDescent="0.25">
      <c r="A393" s="2" t="s">
        <v>820</v>
      </c>
      <c r="B393" s="7">
        <v>44133</v>
      </c>
      <c r="C393" s="2">
        <f>MONTH(Orders[[#This Row],[Order Date]])</f>
        <v>10</v>
      </c>
      <c r="D393" s="2">
        <f>DAY(Orders[[#This Row],[Order Date]])</f>
        <v>29</v>
      </c>
      <c r="E393" s="2">
        <f>YEAR(Orders[[#This Row],[Order Date]])</f>
        <v>2020</v>
      </c>
      <c r="F393" s="2" t="s">
        <v>821</v>
      </c>
      <c r="G393" t="s">
        <v>102</v>
      </c>
      <c r="H393" s="2">
        <v>2</v>
      </c>
      <c r="I393" s="2" t="str" cm="1">
        <f t="array" ref="I393">_xlfn.XLOOKUP(F393,customers!$A$1:A1392,customers!$B$1:B1392,,0)</f>
        <v>Itch Norquoy</v>
      </c>
      <c r="J393" s="2" t="str" cm="1">
        <f t="array" ref="J393">_xlfn.XLOOKUP(F393,customers!$A$1:A1392,customers!$C$1:C1392,,0)</f>
        <v>inorquoyav@businessweek.com</v>
      </c>
      <c r="K393" s="2" t="str" cm="1">
        <f t="array" ref="K393">_xlfn.XLOOKUP(F393,customers!$A$1:A1392,customers!$G$1:G1392,,0)</f>
        <v>United States</v>
      </c>
      <c r="L393" t="str" cm="1">
        <f t="array" ref="L393">_xlfn.XLOOKUP(G393,products!$A$1:A440,products!$B$1:B440,,0)</f>
        <v>Ara</v>
      </c>
      <c r="M393" t="str" cm="1">
        <f t="array" ref="M393">_xlfn.XLOOKUP(G393,products!$A$1:A440,products!$C$1:C440,,0)</f>
        <v>M</v>
      </c>
      <c r="N393" cm="1">
        <f t="array" ref="N393">_xlfn.XLOOKUP(G393,products!$A$1:A440,products!$D$1:D440,,0)</f>
        <v>0.5</v>
      </c>
      <c r="O393" s="3" cm="1">
        <f t="array" ref="O393">_xlfn.XLOOKUP(G393,products!$A$1:A440,products!$E$1:E440,,0)</f>
        <v>6.75</v>
      </c>
      <c r="P393" s="3">
        <f xml:space="preserve"> Orders[[#This Row],[Unit Price]]*Orders[[#This Row],[Quantity]]</f>
        <v>13.5</v>
      </c>
      <c r="Q393" t="str">
        <f>_xlfn.XLOOKUP(orders!F393,customers!A392:A1392,customers!I392:I1392,,0)</f>
        <v>No</v>
      </c>
    </row>
    <row r="394" spans="1:17" x14ac:dyDescent="0.25">
      <c r="A394" s="2" t="s">
        <v>822</v>
      </c>
      <c r="B394" s="7">
        <v>44445</v>
      </c>
      <c r="C394" s="2">
        <f>MONTH(Orders[[#This Row],[Order Date]])</f>
        <v>9</v>
      </c>
      <c r="D394" s="2">
        <f>DAY(Orders[[#This Row],[Order Date]])</f>
        <v>6</v>
      </c>
      <c r="E394" s="2">
        <f>YEAR(Orders[[#This Row],[Order Date]])</f>
        <v>2021</v>
      </c>
      <c r="F394" s="2" t="s">
        <v>823</v>
      </c>
      <c r="G394" t="s">
        <v>172</v>
      </c>
      <c r="H394" s="2">
        <v>6</v>
      </c>
      <c r="I394" s="2" t="str" cm="1">
        <f t="array" ref="I394">_xlfn.XLOOKUP(F394,customers!$A$1:A1393,customers!$B$1:B1393,,0)</f>
        <v>Anson Iddison</v>
      </c>
      <c r="J394" s="2" t="str" cm="1">
        <f t="array" ref="J394">_xlfn.XLOOKUP(F394,customers!$A$1:A1393,customers!$C$1:C1393,,0)</f>
        <v>aiddisonaw@usa.gov</v>
      </c>
      <c r="K394" s="2" t="str" cm="1">
        <f t="array" ref="K394">_xlfn.XLOOKUP(F394,customers!$A$1:A1393,customers!$G$1:G1393,,0)</f>
        <v>United States</v>
      </c>
      <c r="L394" t="str" cm="1">
        <f t="array" ref="L394">_xlfn.XLOOKUP(G394,products!$A$1:A441,products!$B$1:B441,,0)</f>
        <v>Exc</v>
      </c>
      <c r="M394" t="str" cm="1">
        <f t="array" ref="M394">_xlfn.XLOOKUP(G394,products!$A$1:A441,products!$C$1:C441,,0)</f>
        <v>L</v>
      </c>
      <c r="N394" cm="1">
        <f t="array" ref="N394">_xlfn.XLOOKUP(G394,products!$A$1:A441,products!$D$1:D441,,0)</f>
        <v>1</v>
      </c>
      <c r="O394" s="3" cm="1">
        <f t="array" ref="O394">_xlfn.XLOOKUP(G394,products!$A$1:A441,products!$E$1:E441,,0)</f>
        <v>14.85</v>
      </c>
      <c r="P394" s="3">
        <f xml:space="preserve"> Orders[[#This Row],[Unit Price]]*Orders[[#This Row],[Quantity]]</f>
        <v>89.1</v>
      </c>
      <c r="Q394" t="str">
        <f>_xlfn.XLOOKUP(orders!F394,customers!A393:A1393,customers!I393:I1393,,0)</f>
        <v>No</v>
      </c>
    </row>
    <row r="395" spans="1:17" x14ac:dyDescent="0.25">
      <c r="A395" s="2" t="s">
        <v>822</v>
      </c>
      <c r="B395" s="7">
        <v>44445</v>
      </c>
      <c r="C395" s="2">
        <f>MONTH(Orders[[#This Row],[Order Date]])</f>
        <v>9</v>
      </c>
      <c r="D395" s="2">
        <f>DAY(Orders[[#This Row],[Order Date]])</f>
        <v>6</v>
      </c>
      <c r="E395" s="2">
        <f>YEAR(Orders[[#This Row],[Order Date]])</f>
        <v>2021</v>
      </c>
      <c r="F395" s="2" t="s">
        <v>823</v>
      </c>
      <c r="G395" t="s">
        <v>150</v>
      </c>
      <c r="H395" s="2">
        <v>1</v>
      </c>
      <c r="I395" s="2" t="str" cm="1">
        <f t="array" ref="I395">_xlfn.XLOOKUP(F395,customers!$A$1:A1394,customers!$B$1:B1394,,0)</f>
        <v>Anson Iddison</v>
      </c>
      <c r="J395" s="2" t="str" cm="1">
        <f t="array" ref="J395">_xlfn.XLOOKUP(F395,customers!$A$1:A1394,customers!$C$1:C1394,,0)</f>
        <v>aiddisonaw@usa.gov</v>
      </c>
      <c r="K395" s="2" t="str" cm="1">
        <f t="array" ref="K395">_xlfn.XLOOKUP(F395,customers!$A$1:A1394,customers!$G$1:G1394,,0)</f>
        <v>United States</v>
      </c>
      <c r="L395" t="str" cm="1">
        <f t="array" ref="L395">_xlfn.XLOOKUP(G395,products!$A$1:A442,products!$B$1:B442,,0)</f>
        <v>Ara</v>
      </c>
      <c r="M395" t="str" cm="1">
        <f t="array" ref="M395">_xlfn.XLOOKUP(G395,products!$A$1:A442,products!$C$1:C442,,0)</f>
        <v>L</v>
      </c>
      <c r="N395" cm="1">
        <f t="array" ref="N395">_xlfn.XLOOKUP(G395,products!$A$1:A442,products!$D$1:D442,,0)</f>
        <v>0.2</v>
      </c>
      <c r="O395" s="3" cm="1">
        <f t="array" ref="O395">_xlfn.XLOOKUP(G395,products!$A$1:A442,products!$E$1:E442,,0)</f>
        <v>3.8849999999999998</v>
      </c>
      <c r="P395" s="3">
        <f xml:space="preserve"> Orders[[#This Row],[Unit Price]]*Orders[[#This Row],[Quantity]]</f>
        <v>3.8849999999999998</v>
      </c>
      <c r="Q395" t="str">
        <f>_xlfn.XLOOKUP(orders!F395,customers!A394:A1394,customers!I394:I1394,,0)</f>
        <v>No</v>
      </c>
    </row>
    <row r="396" spans="1:17" x14ac:dyDescent="0.25">
      <c r="A396" s="2" t="s">
        <v>824</v>
      </c>
      <c r="B396" s="7">
        <v>44083</v>
      </c>
      <c r="C396" s="2">
        <f>MONTH(Orders[[#This Row],[Order Date]])</f>
        <v>9</v>
      </c>
      <c r="D396" s="2">
        <f>DAY(Orders[[#This Row],[Order Date]])</f>
        <v>9</v>
      </c>
      <c r="E396" s="2">
        <f>YEAR(Orders[[#This Row],[Order Date]])</f>
        <v>2020</v>
      </c>
      <c r="F396" s="2" t="s">
        <v>825</v>
      </c>
      <c r="G396" t="s">
        <v>45</v>
      </c>
      <c r="H396" s="2">
        <v>4</v>
      </c>
      <c r="I396" s="2" t="str" cm="1">
        <f t="array" ref="I396">_xlfn.XLOOKUP(F396,customers!$A$1:A1395,customers!$B$1:B1395,,0)</f>
        <v>Randal Longfield</v>
      </c>
      <c r="J396" s="2" t="str" cm="1">
        <f t="array" ref="J396">_xlfn.XLOOKUP(F396,customers!$A$1:A1395,customers!$C$1:C1395,,0)</f>
        <v>rlongfielday@bluehost.com</v>
      </c>
      <c r="K396" s="2" t="str" cm="1">
        <f t="array" ref="K396">_xlfn.XLOOKUP(F396,customers!$A$1:A1395,customers!$G$1:G1395,,0)</f>
        <v>United States</v>
      </c>
      <c r="L396" t="str" cm="1">
        <f t="array" ref="L396">_xlfn.XLOOKUP(G396,products!$A$1:A443,products!$B$1:B443,,0)</f>
        <v>Rob</v>
      </c>
      <c r="M396" t="str" cm="1">
        <f t="array" ref="M396">_xlfn.XLOOKUP(G396,products!$A$1:A443,products!$C$1:C443,,0)</f>
        <v>L</v>
      </c>
      <c r="N396" cm="1">
        <f t="array" ref="N396">_xlfn.XLOOKUP(G396,products!$A$1:A443,products!$D$1:D443,,0)</f>
        <v>2.5</v>
      </c>
      <c r="O396" s="3" cm="1">
        <f t="array" ref="O396">_xlfn.XLOOKUP(G396,products!$A$1:A443,products!$E$1:E443,,0)</f>
        <v>27.484999999999996</v>
      </c>
      <c r="P396" s="3">
        <f xml:space="preserve"> Orders[[#This Row],[Unit Price]]*Orders[[#This Row],[Quantity]]</f>
        <v>109.93999999999998</v>
      </c>
      <c r="Q396" t="str">
        <f>_xlfn.XLOOKUP(orders!F396,customers!A395:A1395,customers!I395:I1395,,0)</f>
        <v>No</v>
      </c>
    </row>
    <row r="397" spans="1:17" x14ac:dyDescent="0.25">
      <c r="A397" s="2" t="s">
        <v>826</v>
      </c>
      <c r="B397" s="7">
        <v>44465</v>
      </c>
      <c r="C397" s="2">
        <f>MONTH(Orders[[#This Row],[Order Date]])</f>
        <v>9</v>
      </c>
      <c r="D397" s="2">
        <f>DAY(Orders[[#This Row],[Order Date]])</f>
        <v>26</v>
      </c>
      <c r="E397" s="2">
        <f>YEAR(Orders[[#This Row],[Order Date]])</f>
        <v>2021</v>
      </c>
      <c r="F397" s="2" t="s">
        <v>827</v>
      </c>
      <c r="G397" t="s">
        <v>158</v>
      </c>
      <c r="H397" s="2">
        <v>6</v>
      </c>
      <c r="I397" s="2" t="str" cm="1">
        <f t="array" ref="I397">_xlfn.XLOOKUP(F397,customers!$A$1:A1396,customers!$B$1:B1396,,0)</f>
        <v>Gregorius Kislingbury</v>
      </c>
      <c r="J397" s="2" t="str" cm="1">
        <f t="array" ref="J397">_xlfn.XLOOKUP(F397,customers!$A$1:A1396,customers!$C$1:C1396,,0)</f>
        <v>gkislingburyaz@samsung.com</v>
      </c>
      <c r="K397" s="2" t="str" cm="1">
        <f t="array" ref="K397">_xlfn.XLOOKUP(F397,customers!$A$1:A1396,customers!$G$1:G1396,,0)</f>
        <v>United States</v>
      </c>
      <c r="L397" t="str" cm="1">
        <f t="array" ref="L397">_xlfn.XLOOKUP(G397,products!$A$1:A444,products!$B$1:B444,,0)</f>
        <v>Lib</v>
      </c>
      <c r="M397" t="str" cm="1">
        <f t="array" ref="M397">_xlfn.XLOOKUP(G397,products!$A$1:A444,products!$C$1:C444,,0)</f>
        <v>D</v>
      </c>
      <c r="N397" cm="1">
        <f t="array" ref="N397">_xlfn.XLOOKUP(G397,products!$A$1:A444,products!$D$1:D444,,0)</f>
        <v>0.5</v>
      </c>
      <c r="O397" s="3" cm="1">
        <f t="array" ref="O397">_xlfn.XLOOKUP(G397,products!$A$1:A444,products!$E$1:E444,,0)</f>
        <v>7.77</v>
      </c>
      <c r="P397" s="3">
        <f xml:space="preserve"> Orders[[#This Row],[Unit Price]]*Orders[[#This Row],[Quantity]]</f>
        <v>46.62</v>
      </c>
      <c r="Q397" t="str">
        <f>_xlfn.XLOOKUP(orders!F397,customers!A396:A1396,customers!I396:I1396,,0)</f>
        <v>Yes</v>
      </c>
    </row>
    <row r="398" spans="1:17" x14ac:dyDescent="0.25">
      <c r="A398" s="2" t="s">
        <v>828</v>
      </c>
      <c r="B398" s="7">
        <v>44140</v>
      </c>
      <c r="C398" s="2">
        <f>MONTH(Orders[[#This Row],[Order Date]])</f>
        <v>11</v>
      </c>
      <c r="D398" s="2">
        <f>DAY(Orders[[#This Row],[Order Date]])</f>
        <v>5</v>
      </c>
      <c r="E398" s="2">
        <f>YEAR(Orders[[#This Row],[Order Date]])</f>
        <v>2020</v>
      </c>
      <c r="F398" s="2" t="s">
        <v>829</v>
      </c>
      <c r="G398" t="s">
        <v>227</v>
      </c>
      <c r="H398" s="2">
        <v>5</v>
      </c>
      <c r="I398" s="2" t="str" cm="1">
        <f t="array" ref="I398">_xlfn.XLOOKUP(F398,customers!$A$1:A1397,customers!$B$1:B1397,,0)</f>
        <v>Xenos Gibbons</v>
      </c>
      <c r="J398" s="2" t="str" cm="1">
        <f t="array" ref="J398">_xlfn.XLOOKUP(F398,customers!$A$1:A1397,customers!$C$1:C1397,,0)</f>
        <v>xgibbonsb0@artisteer.com</v>
      </c>
      <c r="K398" s="2" t="str" cm="1">
        <f t="array" ref="K398">_xlfn.XLOOKUP(F398,customers!$A$1:A1397,customers!$G$1:G1397,,0)</f>
        <v>United States</v>
      </c>
      <c r="L398" t="str" cm="1">
        <f t="array" ref="L398">_xlfn.XLOOKUP(G398,products!$A$1:A445,products!$B$1:B445,,0)</f>
        <v>Ara</v>
      </c>
      <c r="M398" t="str" cm="1">
        <f t="array" ref="M398">_xlfn.XLOOKUP(G398,products!$A$1:A445,products!$C$1:C445,,0)</f>
        <v>L</v>
      </c>
      <c r="N398" cm="1">
        <f t="array" ref="N398">_xlfn.XLOOKUP(G398,products!$A$1:A445,products!$D$1:D445,,0)</f>
        <v>0.5</v>
      </c>
      <c r="O398" s="3" cm="1">
        <f t="array" ref="O398">_xlfn.XLOOKUP(G398,products!$A$1:A445,products!$E$1:E445,,0)</f>
        <v>7.77</v>
      </c>
      <c r="P398" s="3">
        <f xml:space="preserve"> Orders[[#This Row],[Unit Price]]*Orders[[#This Row],[Quantity]]</f>
        <v>38.849999999999994</v>
      </c>
      <c r="Q398" t="str">
        <f>_xlfn.XLOOKUP(orders!F398,customers!A397:A1397,customers!I397:I1397,,0)</f>
        <v>No</v>
      </c>
    </row>
    <row r="399" spans="1:17" x14ac:dyDescent="0.25">
      <c r="A399" s="2" t="s">
        <v>830</v>
      </c>
      <c r="B399" s="7">
        <v>43720</v>
      </c>
      <c r="C399" s="2">
        <f>MONTH(Orders[[#This Row],[Order Date]])</f>
        <v>9</v>
      </c>
      <c r="D399" s="2">
        <f>DAY(Orders[[#This Row],[Order Date]])</f>
        <v>12</v>
      </c>
      <c r="E399" s="2">
        <f>YEAR(Orders[[#This Row],[Order Date]])</f>
        <v>2019</v>
      </c>
      <c r="F399" s="2" t="s">
        <v>831</v>
      </c>
      <c r="G399" t="s">
        <v>158</v>
      </c>
      <c r="H399" s="2">
        <v>4</v>
      </c>
      <c r="I399" s="2" t="str" cm="1">
        <f t="array" ref="I399">_xlfn.XLOOKUP(F399,customers!$A$1:A1398,customers!$B$1:B1398,,0)</f>
        <v>Fleur Parres</v>
      </c>
      <c r="J399" s="2" t="str" cm="1">
        <f t="array" ref="J399">_xlfn.XLOOKUP(F399,customers!$A$1:A1398,customers!$C$1:C1398,,0)</f>
        <v>fparresb1@imageshack.us</v>
      </c>
      <c r="K399" s="2" t="str" cm="1">
        <f t="array" ref="K399">_xlfn.XLOOKUP(F399,customers!$A$1:A1398,customers!$G$1:G1398,,0)</f>
        <v>United States</v>
      </c>
      <c r="L399" t="str" cm="1">
        <f t="array" ref="L399">_xlfn.XLOOKUP(G399,products!$A$1:A446,products!$B$1:B446,,0)</f>
        <v>Lib</v>
      </c>
      <c r="M399" t="str" cm="1">
        <f t="array" ref="M399">_xlfn.XLOOKUP(G399,products!$A$1:A446,products!$C$1:C446,,0)</f>
        <v>D</v>
      </c>
      <c r="N399" cm="1">
        <f t="array" ref="N399">_xlfn.XLOOKUP(G399,products!$A$1:A446,products!$D$1:D446,,0)</f>
        <v>0.5</v>
      </c>
      <c r="O399" s="3" cm="1">
        <f t="array" ref="O399">_xlfn.XLOOKUP(G399,products!$A$1:A446,products!$E$1:E446,,0)</f>
        <v>7.77</v>
      </c>
      <c r="P399" s="3">
        <f xml:space="preserve"> Orders[[#This Row],[Unit Price]]*Orders[[#This Row],[Quantity]]</f>
        <v>31.08</v>
      </c>
      <c r="Q399" t="str">
        <f>_xlfn.XLOOKUP(orders!F399,customers!A398:A1398,customers!I398:I1398,,0)</f>
        <v>Yes</v>
      </c>
    </row>
    <row r="400" spans="1:17" x14ac:dyDescent="0.25">
      <c r="A400" s="2" t="s">
        <v>832</v>
      </c>
      <c r="B400" s="7">
        <v>43677</v>
      </c>
      <c r="C400" s="2">
        <f>MONTH(Orders[[#This Row],[Order Date]])</f>
        <v>7</v>
      </c>
      <c r="D400" s="2">
        <f>DAY(Orders[[#This Row],[Order Date]])</f>
        <v>31</v>
      </c>
      <c r="E400" s="2">
        <f>YEAR(Orders[[#This Row],[Order Date]])</f>
        <v>2019</v>
      </c>
      <c r="F400" s="2" t="s">
        <v>833</v>
      </c>
      <c r="G400" t="s">
        <v>89</v>
      </c>
      <c r="H400" s="2">
        <v>6</v>
      </c>
      <c r="I400" s="2" t="str" cm="1">
        <f t="array" ref="I400">_xlfn.XLOOKUP(F400,customers!$A$1:A1399,customers!$B$1:B1399,,0)</f>
        <v>Gran Sibray</v>
      </c>
      <c r="J400" s="2" t="str" cm="1">
        <f t="array" ref="J400">_xlfn.XLOOKUP(F400,customers!$A$1:A1399,customers!$C$1:C1399,,0)</f>
        <v>gsibrayb2@wsj.com</v>
      </c>
      <c r="K400" s="2" t="str" cm="1">
        <f t="array" ref="K400">_xlfn.XLOOKUP(F400,customers!$A$1:A1399,customers!$G$1:G1399,,0)</f>
        <v>United States</v>
      </c>
      <c r="L400" t="str" cm="1">
        <f t="array" ref="L400">_xlfn.XLOOKUP(G400,products!$A$1:A447,products!$B$1:B447,,0)</f>
        <v>Ara</v>
      </c>
      <c r="M400" t="str" cm="1">
        <f t="array" ref="M400">_xlfn.XLOOKUP(G400,products!$A$1:A447,products!$C$1:C447,,0)</f>
        <v>D</v>
      </c>
      <c r="N400" cm="1">
        <f t="array" ref="N400">_xlfn.XLOOKUP(G400,products!$A$1:A447,products!$D$1:D447,,0)</f>
        <v>0.2</v>
      </c>
      <c r="O400" s="3" cm="1">
        <f t="array" ref="O400">_xlfn.XLOOKUP(G400,products!$A$1:A447,products!$E$1:E447,,0)</f>
        <v>2.9849999999999999</v>
      </c>
      <c r="P400" s="3">
        <f xml:space="preserve"> Orders[[#This Row],[Unit Price]]*Orders[[#This Row],[Quantity]]</f>
        <v>17.91</v>
      </c>
      <c r="Q400" t="str">
        <f>_xlfn.XLOOKUP(orders!F400,customers!A399:A1399,customers!I399:I1399,,0)</f>
        <v>Yes</v>
      </c>
    </row>
    <row r="401" spans="1:17" x14ac:dyDescent="0.25">
      <c r="A401" s="2" t="s">
        <v>834</v>
      </c>
      <c r="B401" s="7">
        <v>43539</v>
      </c>
      <c r="C401" s="2">
        <f>MONTH(Orders[[#This Row],[Order Date]])</f>
        <v>3</v>
      </c>
      <c r="D401" s="2">
        <f>DAY(Orders[[#This Row],[Order Date]])</f>
        <v>15</v>
      </c>
      <c r="E401" s="2">
        <f>YEAR(Orders[[#This Row],[Order Date]])</f>
        <v>2019</v>
      </c>
      <c r="F401" s="2" t="s">
        <v>835</v>
      </c>
      <c r="G401" t="s">
        <v>565</v>
      </c>
      <c r="H401" s="2">
        <v>6</v>
      </c>
      <c r="I401" s="2" t="str" cm="1">
        <f t="array" ref="I401">_xlfn.XLOOKUP(F401,customers!$A$1:A1400,customers!$B$1:B1400,,0)</f>
        <v>Ingelbert Hotchkin</v>
      </c>
      <c r="J401" s="2" t="str" cm="1">
        <f t="array" ref="J401">_xlfn.XLOOKUP(F401,customers!$A$1:A1400,customers!$C$1:C1400,,0)</f>
        <v>ihotchkinb3@mit.edu</v>
      </c>
      <c r="K401" s="2" t="str" cm="1">
        <f t="array" ref="K401">_xlfn.XLOOKUP(F401,customers!$A$1:A1400,customers!$G$1:G1400,,0)</f>
        <v>United Kingdom</v>
      </c>
      <c r="L401" t="str" cm="1">
        <f t="array" ref="L401">_xlfn.XLOOKUP(G401,products!$A$1:A448,products!$B$1:B448,,0)</f>
        <v>Exc</v>
      </c>
      <c r="M401" t="str" cm="1">
        <f t="array" ref="M401">_xlfn.XLOOKUP(G401,products!$A$1:A448,products!$C$1:C448,,0)</f>
        <v>D</v>
      </c>
      <c r="N401" cm="1">
        <f t="array" ref="N401">_xlfn.XLOOKUP(G401,products!$A$1:A448,products!$D$1:D448,,0)</f>
        <v>2.5</v>
      </c>
      <c r="O401" s="3" cm="1">
        <f t="array" ref="O401">_xlfn.XLOOKUP(G401,products!$A$1:A448,products!$E$1:E448,,0)</f>
        <v>27.945</v>
      </c>
      <c r="P401" s="3">
        <f xml:space="preserve"> Orders[[#This Row],[Unit Price]]*Orders[[#This Row],[Quantity]]</f>
        <v>167.67000000000002</v>
      </c>
      <c r="Q401" t="str">
        <f>_xlfn.XLOOKUP(orders!F401,customers!A400:A1400,customers!I400:I1400,,0)</f>
        <v>No</v>
      </c>
    </row>
    <row r="402" spans="1:17" x14ac:dyDescent="0.25">
      <c r="A402" s="2" t="s">
        <v>836</v>
      </c>
      <c r="B402" s="7">
        <v>44332</v>
      </c>
      <c r="C402" s="2">
        <f>MONTH(Orders[[#This Row],[Order Date]])</f>
        <v>5</v>
      </c>
      <c r="D402" s="2">
        <f>DAY(Orders[[#This Row],[Order Date]])</f>
        <v>16</v>
      </c>
      <c r="E402" s="2">
        <f>YEAR(Orders[[#This Row],[Order Date]])</f>
        <v>2021</v>
      </c>
      <c r="F402" s="2" t="s">
        <v>837</v>
      </c>
      <c r="G402" t="s">
        <v>167</v>
      </c>
      <c r="H402" s="2">
        <v>4</v>
      </c>
      <c r="I402" s="2" t="str" cm="1">
        <f t="array" ref="I402">_xlfn.XLOOKUP(F402,customers!$A$1:A1401,customers!$B$1:B1401,,0)</f>
        <v>Neely Broadberrie</v>
      </c>
      <c r="J402" s="2" t="str" cm="1">
        <f t="array" ref="J402">_xlfn.XLOOKUP(F402,customers!$A$1:A1401,customers!$C$1:C1401,,0)</f>
        <v>nbroadberrieb4@gnu.org</v>
      </c>
      <c r="K402" s="2" t="str" cm="1">
        <f t="array" ref="K402">_xlfn.XLOOKUP(F402,customers!$A$1:A1401,customers!$G$1:G1401,,0)</f>
        <v>United States</v>
      </c>
      <c r="L402" t="str" cm="1">
        <f t="array" ref="L402">_xlfn.XLOOKUP(G402,products!$A$1:A449,products!$B$1:B449,,0)</f>
        <v>Lib</v>
      </c>
      <c r="M402" t="str" cm="1">
        <f t="array" ref="M402">_xlfn.XLOOKUP(G402,products!$A$1:A449,products!$C$1:C449,,0)</f>
        <v>L</v>
      </c>
      <c r="N402" cm="1">
        <f t="array" ref="N402">_xlfn.XLOOKUP(G402,products!$A$1:A449,products!$D$1:D449,,0)</f>
        <v>1</v>
      </c>
      <c r="O402" s="3" cm="1">
        <f t="array" ref="O402">_xlfn.XLOOKUP(G402,products!$A$1:A449,products!$E$1:E449,,0)</f>
        <v>15.85</v>
      </c>
      <c r="P402" s="3">
        <f xml:space="preserve"> Orders[[#This Row],[Unit Price]]*Orders[[#This Row],[Quantity]]</f>
        <v>63.4</v>
      </c>
      <c r="Q402" t="str">
        <f>_xlfn.XLOOKUP(orders!F402,customers!A401:A1401,customers!I401:I1401,,0)</f>
        <v>No</v>
      </c>
    </row>
    <row r="403" spans="1:17" x14ac:dyDescent="0.25">
      <c r="A403" s="2" t="s">
        <v>838</v>
      </c>
      <c r="B403" s="7">
        <v>43591</v>
      </c>
      <c r="C403" s="2">
        <f>MONTH(Orders[[#This Row],[Order Date]])</f>
        <v>5</v>
      </c>
      <c r="D403" s="2">
        <f>DAY(Orders[[#This Row],[Order Date]])</f>
        <v>6</v>
      </c>
      <c r="E403" s="2">
        <f>YEAR(Orders[[#This Row],[Order Date]])</f>
        <v>2019</v>
      </c>
      <c r="F403" s="2" t="s">
        <v>839</v>
      </c>
      <c r="G403" t="s">
        <v>112</v>
      </c>
      <c r="H403" s="2">
        <v>2</v>
      </c>
      <c r="I403" s="2" t="str" cm="1">
        <f t="array" ref="I403">_xlfn.XLOOKUP(F403,customers!$A$1:A1402,customers!$B$1:B1402,,0)</f>
        <v>Rutger Pithcock</v>
      </c>
      <c r="J403" s="2" t="str" cm="1">
        <f t="array" ref="J403">_xlfn.XLOOKUP(F403,customers!$A$1:A1402,customers!$C$1:C1402,,0)</f>
        <v>rpithcockb5@yellowbook.com</v>
      </c>
      <c r="K403" s="2" t="str" cm="1">
        <f t="array" ref="K403">_xlfn.XLOOKUP(F403,customers!$A$1:A1402,customers!$G$1:G1402,,0)</f>
        <v>United States</v>
      </c>
      <c r="L403" t="str" cm="1">
        <f t="array" ref="L403">_xlfn.XLOOKUP(G403,products!$A$1:A450,products!$B$1:B450,,0)</f>
        <v>Lib</v>
      </c>
      <c r="M403" t="str" cm="1">
        <f t="array" ref="M403">_xlfn.XLOOKUP(G403,products!$A$1:A450,products!$C$1:C450,,0)</f>
        <v>M</v>
      </c>
      <c r="N403" cm="1">
        <f t="array" ref="N403">_xlfn.XLOOKUP(G403,products!$A$1:A450,products!$D$1:D450,,0)</f>
        <v>0.2</v>
      </c>
      <c r="O403" s="3" cm="1">
        <f t="array" ref="O403">_xlfn.XLOOKUP(G403,products!$A$1:A450,products!$E$1:E450,,0)</f>
        <v>4.3650000000000002</v>
      </c>
      <c r="P403" s="3">
        <f xml:space="preserve"> Orders[[#This Row],[Unit Price]]*Orders[[#This Row],[Quantity]]</f>
        <v>8.73</v>
      </c>
      <c r="Q403" t="str">
        <f>_xlfn.XLOOKUP(orders!F403,customers!A402:A1402,customers!I402:I1402,,0)</f>
        <v>Yes</v>
      </c>
    </row>
    <row r="404" spans="1:17" x14ac:dyDescent="0.25">
      <c r="A404" s="2" t="s">
        <v>840</v>
      </c>
      <c r="B404" s="7">
        <v>43502</v>
      </c>
      <c r="C404" s="2">
        <f>MONTH(Orders[[#This Row],[Order Date]])</f>
        <v>2</v>
      </c>
      <c r="D404" s="2">
        <f>DAY(Orders[[#This Row],[Order Date]])</f>
        <v>6</v>
      </c>
      <c r="E404" s="2">
        <f>YEAR(Orders[[#This Row],[Order Date]])</f>
        <v>2019</v>
      </c>
      <c r="F404" s="2" t="s">
        <v>841</v>
      </c>
      <c r="G404" t="s">
        <v>214</v>
      </c>
      <c r="H404" s="2">
        <v>3</v>
      </c>
      <c r="I404" s="2" t="str" cm="1">
        <f t="array" ref="I404">_xlfn.XLOOKUP(F404,customers!$A$1:A1403,customers!$B$1:B1403,,0)</f>
        <v>Gale Croysdale</v>
      </c>
      <c r="J404" s="2" t="str" cm="1">
        <f t="array" ref="J404">_xlfn.XLOOKUP(F404,customers!$A$1:A1403,customers!$C$1:C1403,,0)</f>
        <v>gcroysdaleb6@nih.gov</v>
      </c>
      <c r="K404" s="2" t="str" cm="1">
        <f t="array" ref="K404">_xlfn.XLOOKUP(F404,customers!$A$1:A1403,customers!$G$1:G1403,,0)</f>
        <v>United States</v>
      </c>
      <c r="L404" t="str" cm="1">
        <f t="array" ref="L404">_xlfn.XLOOKUP(G404,products!$A$1:A451,products!$B$1:B451,,0)</f>
        <v>Rob</v>
      </c>
      <c r="M404" t="str" cm="1">
        <f t="array" ref="M404">_xlfn.XLOOKUP(G404,products!$A$1:A451,products!$C$1:C451,,0)</f>
        <v>D</v>
      </c>
      <c r="N404" cm="1">
        <f t="array" ref="N404">_xlfn.XLOOKUP(G404,products!$A$1:A451,products!$D$1:D451,,0)</f>
        <v>1</v>
      </c>
      <c r="O404" s="3" cm="1">
        <f t="array" ref="O404">_xlfn.XLOOKUP(G404,products!$A$1:A451,products!$E$1:E451,,0)</f>
        <v>8.9499999999999993</v>
      </c>
      <c r="P404" s="3">
        <f xml:space="preserve"> Orders[[#This Row],[Unit Price]]*Orders[[#This Row],[Quantity]]</f>
        <v>26.849999999999998</v>
      </c>
      <c r="Q404" t="str">
        <f>_xlfn.XLOOKUP(orders!F404,customers!A403:A1403,customers!I403:I1403,,0)</f>
        <v>Yes</v>
      </c>
    </row>
    <row r="405" spans="1:17" x14ac:dyDescent="0.25">
      <c r="A405" s="2" t="s">
        <v>842</v>
      </c>
      <c r="B405" s="7">
        <v>44295</v>
      </c>
      <c r="C405" s="2">
        <f>MONTH(Orders[[#This Row],[Order Date]])</f>
        <v>4</v>
      </c>
      <c r="D405" s="2">
        <f>DAY(Orders[[#This Row],[Order Date]])</f>
        <v>9</v>
      </c>
      <c r="E405" s="2">
        <f>YEAR(Orders[[#This Row],[Order Date]])</f>
        <v>2021</v>
      </c>
      <c r="F405" s="2" t="s">
        <v>843</v>
      </c>
      <c r="G405" t="s">
        <v>54</v>
      </c>
      <c r="H405" s="2">
        <v>2</v>
      </c>
      <c r="I405" s="2" t="str" cm="1">
        <f t="array" ref="I405">_xlfn.XLOOKUP(F405,customers!$A$1:A1404,customers!$B$1:B1404,,0)</f>
        <v>Benedetto Gozzett</v>
      </c>
      <c r="J405" s="2" t="str" cm="1">
        <f t="array" ref="J405">_xlfn.XLOOKUP(F405,customers!$A$1:A1404,customers!$C$1:C1404,,0)</f>
        <v>bgozzettb7@github.com</v>
      </c>
      <c r="K405" s="2" t="str" cm="1">
        <f t="array" ref="K405">_xlfn.XLOOKUP(F405,customers!$A$1:A1404,customers!$G$1:G1404,,0)</f>
        <v>United States</v>
      </c>
      <c r="L405" t="str" cm="1">
        <f t="array" ref="L405">_xlfn.XLOOKUP(G405,products!$A$1:A452,products!$B$1:B452,,0)</f>
        <v>Lib</v>
      </c>
      <c r="M405" t="str" cm="1">
        <f t="array" ref="M405">_xlfn.XLOOKUP(G405,products!$A$1:A452,products!$C$1:C452,,0)</f>
        <v>L</v>
      </c>
      <c r="N405" cm="1">
        <f t="array" ref="N405">_xlfn.XLOOKUP(G405,products!$A$1:A452,products!$D$1:D452,,0)</f>
        <v>0.2</v>
      </c>
      <c r="O405" s="3" cm="1">
        <f t="array" ref="O405">_xlfn.XLOOKUP(G405,products!$A$1:A452,products!$E$1:E452,,0)</f>
        <v>4.7549999999999999</v>
      </c>
      <c r="P405" s="3">
        <f xml:space="preserve"> Orders[[#This Row],[Unit Price]]*Orders[[#This Row],[Quantity]]</f>
        <v>9.51</v>
      </c>
      <c r="Q405" t="str">
        <f>_xlfn.XLOOKUP(orders!F405,customers!A404:A1404,customers!I404:I1404,,0)</f>
        <v>No</v>
      </c>
    </row>
    <row r="406" spans="1:17" x14ac:dyDescent="0.25">
      <c r="A406" s="2" t="s">
        <v>844</v>
      </c>
      <c r="B406" s="7">
        <v>43971</v>
      </c>
      <c r="C406" s="2">
        <f>MONTH(Orders[[#This Row],[Order Date]])</f>
        <v>5</v>
      </c>
      <c r="D406" s="2">
        <f>DAY(Orders[[#This Row],[Order Date]])</f>
        <v>20</v>
      </c>
      <c r="E406" s="2">
        <f>YEAR(Orders[[#This Row],[Order Date]])</f>
        <v>2020</v>
      </c>
      <c r="F406" s="2" t="s">
        <v>845</v>
      </c>
      <c r="G406" t="s">
        <v>62</v>
      </c>
      <c r="H406" s="2">
        <v>4</v>
      </c>
      <c r="I406" s="2" t="str" cm="1">
        <f t="array" ref="I406">_xlfn.XLOOKUP(F406,customers!$A$1:A1405,customers!$B$1:B1405,,0)</f>
        <v>Tania Craggs</v>
      </c>
      <c r="J406" s="2" t="str" cm="1">
        <f t="array" ref="J406">_xlfn.XLOOKUP(F406,customers!$A$1:A1405,customers!$C$1:C1405,,0)</f>
        <v>tcraggsb8@house.gov</v>
      </c>
      <c r="K406" s="2" t="str" cm="1">
        <f t="array" ref="K406">_xlfn.XLOOKUP(F406,customers!$A$1:A1405,customers!$G$1:G1405,,0)</f>
        <v>Ireland</v>
      </c>
      <c r="L406" t="str" cm="1">
        <f t="array" ref="L406">_xlfn.XLOOKUP(G406,products!$A$1:A453,products!$B$1:B453,,0)</f>
        <v>Ara</v>
      </c>
      <c r="M406" t="str" cm="1">
        <f t="array" ref="M406">_xlfn.XLOOKUP(G406,products!$A$1:A453,products!$C$1:C453,,0)</f>
        <v>D</v>
      </c>
      <c r="N406" cm="1">
        <f t="array" ref="N406">_xlfn.XLOOKUP(G406,products!$A$1:A453,products!$D$1:D453,,0)</f>
        <v>1</v>
      </c>
      <c r="O406" s="3" cm="1">
        <f t="array" ref="O406">_xlfn.XLOOKUP(G406,products!$A$1:A453,products!$E$1:E453,,0)</f>
        <v>9.9499999999999993</v>
      </c>
      <c r="P406" s="3">
        <f xml:space="preserve"> Orders[[#This Row],[Unit Price]]*Orders[[#This Row],[Quantity]]</f>
        <v>39.799999999999997</v>
      </c>
      <c r="Q406" t="str">
        <f>_xlfn.XLOOKUP(orders!F406,customers!A405:A1405,customers!I405:I1405,,0)</f>
        <v>No</v>
      </c>
    </row>
    <row r="407" spans="1:17" x14ac:dyDescent="0.25">
      <c r="A407" s="2" t="s">
        <v>846</v>
      </c>
      <c r="B407" s="7">
        <v>44167</v>
      </c>
      <c r="C407" s="2">
        <f>MONTH(Orders[[#This Row],[Order Date]])</f>
        <v>12</v>
      </c>
      <c r="D407" s="2">
        <f>DAY(Orders[[#This Row],[Order Date]])</f>
        <v>2</v>
      </c>
      <c r="E407" s="2">
        <f>YEAR(Orders[[#This Row],[Order Date]])</f>
        <v>2020</v>
      </c>
      <c r="F407" s="2" t="s">
        <v>847</v>
      </c>
      <c r="G407" t="s">
        <v>38</v>
      </c>
      <c r="H407" s="2">
        <v>3</v>
      </c>
      <c r="I407" s="2" t="str" cm="1">
        <f t="array" ref="I407">_xlfn.XLOOKUP(F407,customers!$A$1:A1406,customers!$B$1:B1406,,0)</f>
        <v>Leonie Cullrford</v>
      </c>
      <c r="J407" s="2" t="str" cm="1">
        <f t="array" ref="J407">_xlfn.XLOOKUP(F407,customers!$A$1:A1406,customers!$C$1:C1406,,0)</f>
        <v>lcullrfordb9@xing.com</v>
      </c>
      <c r="K407" s="2" t="str" cm="1">
        <f t="array" ref="K407">_xlfn.XLOOKUP(F407,customers!$A$1:A1406,customers!$G$1:G1406,,0)</f>
        <v>United States</v>
      </c>
      <c r="L407" t="str" cm="1">
        <f t="array" ref="L407">_xlfn.XLOOKUP(G407,products!$A$1:A454,products!$B$1:B454,,0)</f>
        <v>Exc</v>
      </c>
      <c r="M407" t="str" cm="1">
        <f t="array" ref="M407">_xlfn.XLOOKUP(G407,products!$A$1:A454,products!$C$1:C454,,0)</f>
        <v>M</v>
      </c>
      <c r="N407" cm="1">
        <f t="array" ref="N407">_xlfn.XLOOKUP(G407,products!$A$1:A454,products!$D$1:D454,,0)</f>
        <v>0.5</v>
      </c>
      <c r="O407" s="3" cm="1">
        <f t="array" ref="O407">_xlfn.XLOOKUP(G407,products!$A$1:A454,products!$E$1:E454,,0)</f>
        <v>8.25</v>
      </c>
      <c r="P407" s="3">
        <f xml:space="preserve"> Orders[[#This Row],[Unit Price]]*Orders[[#This Row],[Quantity]]</f>
        <v>24.75</v>
      </c>
      <c r="Q407" t="str">
        <f>_xlfn.XLOOKUP(orders!F407,customers!A406:A1406,customers!I406:I1406,,0)</f>
        <v>Yes</v>
      </c>
    </row>
    <row r="408" spans="1:17" x14ac:dyDescent="0.25">
      <c r="A408" s="2" t="s">
        <v>848</v>
      </c>
      <c r="B408" s="7">
        <v>44416</v>
      </c>
      <c r="C408" s="2">
        <f>MONTH(Orders[[#This Row],[Order Date]])</f>
        <v>8</v>
      </c>
      <c r="D408" s="2">
        <f>DAY(Orders[[#This Row],[Order Date]])</f>
        <v>8</v>
      </c>
      <c r="E408" s="2">
        <f>YEAR(Orders[[#This Row],[Order Date]])</f>
        <v>2021</v>
      </c>
      <c r="F408" s="2" t="s">
        <v>849</v>
      </c>
      <c r="G408" t="s">
        <v>44</v>
      </c>
      <c r="H408" s="2">
        <v>5</v>
      </c>
      <c r="I408" s="2" t="str" cm="1">
        <f t="array" ref="I408">_xlfn.XLOOKUP(F408,customers!$A$1:A1407,customers!$B$1:B1407,,0)</f>
        <v>Auguste Rizon</v>
      </c>
      <c r="J408" s="2" t="str" cm="1">
        <f t="array" ref="J408">_xlfn.XLOOKUP(F408,customers!$A$1:A1407,customers!$C$1:C1407,,0)</f>
        <v>arizonba@xing.com</v>
      </c>
      <c r="K408" s="2" t="str" cm="1">
        <f t="array" ref="K408">_xlfn.XLOOKUP(F408,customers!$A$1:A1407,customers!$G$1:G1407,,0)</f>
        <v>United States</v>
      </c>
      <c r="L408" t="str" cm="1">
        <f t="array" ref="L408">_xlfn.XLOOKUP(G408,products!$A$1:A455,products!$B$1:B455,,0)</f>
        <v>Exc</v>
      </c>
      <c r="M408" t="str" cm="1">
        <f t="array" ref="M408">_xlfn.XLOOKUP(G408,products!$A$1:A455,products!$C$1:C455,,0)</f>
        <v>M</v>
      </c>
      <c r="N408" cm="1">
        <f t="array" ref="N408">_xlfn.XLOOKUP(G408,products!$A$1:A455,products!$D$1:D455,,0)</f>
        <v>1</v>
      </c>
      <c r="O408" s="3" cm="1">
        <f t="array" ref="O408">_xlfn.XLOOKUP(G408,products!$A$1:A455,products!$E$1:E455,,0)</f>
        <v>13.75</v>
      </c>
      <c r="P408" s="3">
        <f xml:space="preserve"> Orders[[#This Row],[Unit Price]]*Orders[[#This Row],[Quantity]]</f>
        <v>68.75</v>
      </c>
      <c r="Q408" t="str">
        <f>_xlfn.XLOOKUP(orders!F408,customers!A407:A1407,customers!I407:I1407,,0)</f>
        <v>Yes</v>
      </c>
    </row>
    <row r="409" spans="1:17" x14ac:dyDescent="0.25">
      <c r="A409" s="2" t="s">
        <v>850</v>
      </c>
      <c r="B409" s="7">
        <v>44595</v>
      </c>
      <c r="C409" s="2">
        <f>MONTH(Orders[[#This Row],[Order Date]])</f>
        <v>2</v>
      </c>
      <c r="D409" s="2">
        <f>DAY(Orders[[#This Row],[Order Date]])</f>
        <v>3</v>
      </c>
      <c r="E409" s="2">
        <f>YEAR(Orders[[#This Row],[Order Date]])</f>
        <v>2022</v>
      </c>
      <c r="F409" s="2" t="s">
        <v>851</v>
      </c>
      <c r="G409" t="s">
        <v>38</v>
      </c>
      <c r="H409" s="2">
        <v>6</v>
      </c>
      <c r="I409" s="2" t="str" cm="1">
        <f t="array" ref="I409">_xlfn.XLOOKUP(F409,customers!$A$1:A1408,customers!$B$1:B1408,,0)</f>
        <v>Lorin Guerrazzi</v>
      </c>
      <c r="J409" s="2" cm="1">
        <f t="array" ref="J409">_xlfn.XLOOKUP(F409,customers!$A$1:A1408,customers!$C$1:C1408,,0)</f>
        <v>0</v>
      </c>
      <c r="K409" s="2" t="str" cm="1">
        <f t="array" ref="K409">_xlfn.XLOOKUP(F409,customers!$A$1:A1408,customers!$G$1:G1408,,0)</f>
        <v>Ireland</v>
      </c>
      <c r="L409" t="str" cm="1">
        <f t="array" ref="L409">_xlfn.XLOOKUP(G409,products!$A$1:A456,products!$B$1:B456,,0)</f>
        <v>Exc</v>
      </c>
      <c r="M409" t="str" cm="1">
        <f t="array" ref="M409">_xlfn.XLOOKUP(G409,products!$A$1:A456,products!$C$1:C456,,0)</f>
        <v>M</v>
      </c>
      <c r="N409" cm="1">
        <f t="array" ref="N409">_xlfn.XLOOKUP(G409,products!$A$1:A456,products!$D$1:D456,,0)</f>
        <v>0.5</v>
      </c>
      <c r="O409" s="3" cm="1">
        <f t="array" ref="O409">_xlfn.XLOOKUP(G409,products!$A$1:A456,products!$E$1:E456,,0)</f>
        <v>8.25</v>
      </c>
      <c r="P409" s="3">
        <f xml:space="preserve"> Orders[[#This Row],[Unit Price]]*Orders[[#This Row],[Quantity]]</f>
        <v>49.5</v>
      </c>
      <c r="Q409" t="str">
        <f>_xlfn.XLOOKUP(orders!F409,customers!A408:A1408,customers!I408:I1408,,0)</f>
        <v>No</v>
      </c>
    </row>
    <row r="410" spans="1:17" x14ac:dyDescent="0.25">
      <c r="A410" s="2" t="s">
        <v>852</v>
      </c>
      <c r="B410" s="7">
        <v>44659</v>
      </c>
      <c r="C410" s="2">
        <f>MONTH(Orders[[#This Row],[Order Date]])</f>
        <v>4</v>
      </c>
      <c r="D410" s="2">
        <f>DAY(Orders[[#This Row],[Order Date]])</f>
        <v>8</v>
      </c>
      <c r="E410" s="2">
        <f>YEAR(Orders[[#This Row],[Order Date]])</f>
        <v>2022</v>
      </c>
      <c r="F410" s="2" t="s">
        <v>853</v>
      </c>
      <c r="G410" t="s">
        <v>206</v>
      </c>
      <c r="H410" s="2">
        <v>2</v>
      </c>
      <c r="I410" s="2" t="str" cm="1">
        <f t="array" ref="I410">_xlfn.XLOOKUP(F410,customers!$A$1:A1409,customers!$B$1:B1409,,0)</f>
        <v>Felice Miell</v>
      </c>
      <c r="J410" s="2" t="str" cm="1">
        <f t="array" ref="J410">_xlfn.XLOOKUP(F410,customers!$A$1:A1409,customers!$C$1:C1409,,0)</f>
        <v>fmiellbc@spiegel.de</v>
      </c>
      <c r="K410" s="2" t="str" cm="1">
        <f t="array" ref="K410">_xlfn.XLOOKUP(F410,customers!$A$1:A1409,customers!$G$1:G1409,,0)</f>
        <v>United States</v>
      </c>
      <c r="L410" t="str" cm="1">
        <f t="array" ref="L410">_xlfn.XLOOKUP(G410,products!$A$1:A457,products!$B$1:B457,,0)</f>
        <v>Ara</v>
      </c>
      <c r="M410" t="str" cm="1">
        <f t="array" ref="M410">_xlfn.XLOOKUP(G410,products!$A$1:A457,products!$C$1:C457,,0)</f>
        <v>M</v>
      </c>
      <c r="N410" cm="1">
        <f t="array" ref="N410">_xlfn.XLOOKUP(G410,products!$A$1:A457,products!$D$1:D457,,0)</f>
        <v>2.5</v>
      </c>
      <c r="O410" s="3" cm="1">
        <f t="array" ref="O410">_xlfn.XLOOKUP(G410,products!$A$1:A457,products!$E$1:E457,,0)</f>
        <v>25.874999999999996</v>
      </c>
      <c r="P410" s="3">
        <f xml:space="preserve"> Orders[[#This Row],[Unit Price]]*Orders[[#This Row],[Quantity]]</f>
        <v>51.749999999999993</v>
      </c>
      <c r="Q410" t="str">
        <f>_xlfn.XLOOKUP(orders!F410,customers!A409:A1409,customers!I409:I1409,,0)</f>
        <v>Yes</v>
      </c>
    </row>
    <row r="411" spans="1:17" x14ac:dyDescent="0.25">
      <c r="A411" s="2" t="s">
        <v>854</v>
      </c>
      <c r="B411" s="7">
        <v>44203</v>
      </c>
      <c r="C411" s="2">
        <f>MONTH(Orders[[#This Row],[Order Date]])</f>
        <v>1</v>
      </c>
      <c r="D411" s="2">
        <f>DAY(Orders[[#This Row],[Order Date]])</f>
        <v>7</v>
      </c>
      <c r="E411" s="2">
        <f>YEAR(Orders[[#This Row],[Order Date]])</f>
        <v>2021</v>
      </c>
      <c r="F411" s="2" t="s">
        <v>855</v>
      </c>
      <c r="G411" t="s">
        <v>167</v>
      </c>
      <c r="H411" s="2">
        <v>3</v>
      </c>
      <c r="I411" s="2" t="str" cm="1">
        <f t="array" ref="I411">_xlfn.XLOOKUP(F411,customers!$A$1:A1410,customers!$B$1:B1410,,0)</f>
        <v>Hamish Skeech</v>
      </c>
      <c r="J411" s="2" cm="1">
        <f t="array" ref="J411">_xlfn.XLOOKUP(F411,customers!$A$1:A1410,customers!$C$1:C1410,,0)</f>
        <v>0</v>
      </c>
      <c r="K411" s="2" t="str" cm="1">
        <f t="array" ref="K411">_xlfn.XLOOKUP(F411,customers!$A$1:A1410,customers!$G$1:G1410,,0)</f>
        <v>Ireland</v>
      </c>
      <c r="L411" t="str" cm="1">
        <f t="array" ref="L411">_xlfn.XLOOKUP(G411,products!$A$1:A458,products!$B$1:B458,,0)</f>
        <v>Lib</v>
      </c>
      <c r="M411" t="str" cm="1">
        <f t="array" ref="M411">_xlfn.XLOOKUP(G411,products!$A$1:A458,products!$C$1:C458,,0)</f>
        <v>L</v>
      </c>
      <c r="N411" cm="1">
        <f t="array" ref="N411">_xlfn.XLOOKUP(G411,products!$A$1:A458,products!$D$1:D458,,0)</f>
        <v>1</v>
      </c>
      <c r="O411" s="3" cm="1">
        <f t="array" ref="O411">_xlfn.XLOOKUP(G411,products!$A$1:A458,products!$E$1:E458,,0)</f>
        <v>15.85</v>
      </c>
      <c r="P411" s="3">
        <f xml:space="preserve"> Orders[[#This Row],[Unit Price]]*Orders[[#This Row],[Quantity]]</f>
        <v>47.55</v>
      </c>
      <c r="Q411" t="str">
        <f>_xlfn.XLOOKUP(orders!F411,customers!A410:A1410,customers!I410:I1410,,0)</f>
        <v>Yes</v>
      </c>
    </row>
    <row r="412" spans="1:17" x14ac:dyDescent="0.25">
      <c r="A412" s="2" t="s">
        <v>856</v>
      </c>
      <c r="B412" s="7">
        <v>44441</v>
      </c>
      <c r="C412" s="2">
        <f>MONTH(Orders[[#This Row],[Order Date]])</f>
        <v>9</v>
      </c>
      <c r="D412" s="2">
        <f>DAY(Orders[[#This Row],[Order Date]])</f>
        <v>2</v>
      </c>
      <c r="E412" s="2">
        <f>YEAR(Orders[[#This Row],[Order Date]])</f>
        <v>2021</v>
      </c>
      <c r="F412" s="2" t="s">
        <v>857</v>
      </c>
      <c r="G412" t="s">
        <v>150</v>
      </c>
      <c r="H412" s="2">
        <v>4</v>
      </c>
      <c r="I412" s="2" t="str" cm="1">
        <f t="array" ref="I412">_xlfn.XLOOKUP(F412,customers!$A$1:A1411,customers!$B$1:B1411,,0)</f>
        <v>Giordano Lorenzin</v>
      </c>
      <c r="J412" s="2" cm="1">
        <f t="array" ref="J412">_xlfn.XLOOKUP(F412,customers!$A$1:A1411,customers!$C$1:C1411,,0)</f>
        <v>0</v>
      </c>
      <c r="K412" s="2" t="str" cm="1">
        <f t="array" ref="K412">_xlfn.XLOOKUP(F412,customers!$A$1:A1411,customers!$G$1:G1411,,0)</f>
        <v>United States</v>
      </c>
      <c r="L412" t="str" cm="1">
        <f t="array" ref="L412">_xlfn.XLOOKUP(G412,products!$A$1:A459,products!$B$1:B459,,0)</f>
        <v>Ara</v>
      </c>
      <c r="M412" t="str" cm="1">
        <f t="array" ref="M412">_xlfn.XLOOKUP(G412,products!$A$1:A459,products!$C$1:C459,,0)</f>
        <v>L</v>
      </c>
      <c r="N412" cm="1">
        <f t="array" ref="N412">_xlfn.XLOOKUP(G412,products!$A$1:A459,products!$D$1:D459,,0)</f>
        <v>0.2</v>
      </c>
      <c r="O412" s="3" cm="1">
        <f t="array" ref="O412">_xlfn.XLOOKUP(G412,products!$A$1:A459,products!$E$1:E459,,0)</f>
        <v>3.8849999999999998</v>
      </c>
      <c r="P412" s="3">
        <f xml:space="preserve"> Orders[[#This Row],[Unit Price]]*Orders[[#This Row],[Quantity]]</f>
        <v>15.54</v>
      </c>
      <c r="Q412" t="str">
        <f>_xlfn.XLOOKUP(orders!F412,customers!A411:A1411,customers!I411:I1411,,0)</f>
        <v>No</v>
      </c>
    </row>
    <row r="413" spans="1:17" x14ac:dyDescent="0.25">
      <c r="A413" s="2" t="s">
        <v>858</v>
      </c>
      <c r="B413" s="7">
        <v>44504</v>
      </c>
      <c r="C413" s="2">
        <f>MONTH(Orders[[#This Row],[Order Date]])</f>
        <v>11</v>
      </c>
      <c r="D413" s="2">
        <f>DAY(Orders[[#This Row],[Order Date]])</f>
        <v>4</v>
      </c>
      <c r="E413" s="2">
        <f>YEAR(Orders[[#This Row],[Order Date]])</f>
        <v>2021</v>
      </c>
      <c r="F413" s="2" t="s">
        <v>859</v>
      </c>
      <c r="G413" t="s">
        <v>131</v>
      </c>
      <c r="H413" s="2">
        <v>6</v>
      </c>
      <c r="I413" s="2" t="str" cm="1">
        <f t="array" ref="I413">_xlfn.XLOOKUP(F413,customers!$A$1:A1412,customers!$B$1:B1412,,0)</f>
        <v>Harwilll Bishell</v>
      </c>
      <c r="J413" s="2" cm="1">
        <f t="array" ref="J413">_xlfn.XLOOKUP(F413,customers!$A$1:A1412,customers!$C$1:C1412,,0)</f>
        <v>0</v>
      </c>
      <c r="K413" s="2" t="str" cm="1">
        <f t="array" ref="K413">_xlfn.XLOOKUP(F413,customers!$A$1:A1412,customers!$G$1:G1412,,0)</f>
        <v>United States</v>
      </c>
      <c r="L413" t="str" cm="1">
        <f t="array" ref="L413">_xlfn.XLOOKUP(G413,products!$A$1:A460,products!$B$1:B460,,0)</f>
        <v>Lib</v>
      </c>
      <c r="M413" t="str" cm="1">
        <f t="array" ref="M413">_xlfn.XLOOKUP(G413,products!$A$1:A460,products!$C$1:C460,,0)</f>
        <v>M</v>
      </c>
      <c r="N413" cm="1">
        <f t="array" ref="N413">_xlfn.XLOOKUP(G413,products!$A$1:A460,products!$D$1:D460,,0)</f>
        <v>1</v>
      </c>
      <c r="O413" s="3" cm="1">
        <f t="array" ref="O413">_xlfn.XLOOKUP(G413,products!$A$1:A460,products!$E$1:E460,,0)</f>
        <v>14.55</v>
      </c>
      <c r="P413" s="3">
        <f xml:space="preserve"> Orders[[#This Row],[Unit Price]]*Orders[[#This Row],[Quantity]]</f>
        <v>87.300000000000011</v>
      </c>
      <c r="Q413" t="str">
        <f>_xlfn.XLOOKUP(orders!F413,customers!A412:A1412,customers!I412:I1412,,0)</f>
        <v>Yes</v>
      </c>
    </row>
    <row r="414" spans="1:17" x14ac:dyDescent="0.25">
      <c r="A414" s="2" t="s">
        <v>860</v>
      </c>
      <c r="B414" s="7">
        <v>44410</v>
      </c>
      <c r="C414" s="2">
        <f>MONTH(Orders[[#This Row],[Order Date]])</f>
        <v>8</v>
      </c>
      <c r="D414" s="2">
        <f>DAY(Orders[[#This Row],[Order Date]])</f>
        <v>2</v>
      </c>
      <c r="E414" s="2">
        <f>YEAR(Orders[[#This Row],[Order Date]])</f>
        <v>2021</v>
      </c>
      <c r="F414" s="2" t="s">
        <v>861</v>
      </c>
      <c r="G414" t="s">
        <v>96</v>
      </c>
      <c r="H414" s="2">
        <v>5</v>
      </c>
      <c r="I414" s="2" t="str" cm="1">
        <f t="array" ref="I414">_xlfn.XLOOKUP(F414,customers!$A$1:A1413,customers!$B$1:B1413,,0)</f>
        <v>Freeland Missenden</v>
      </c>
      <c r="J414" s="2" cm="1">
        <f t="array" ref="J414">_xlfn.XLOOKUP(F414,customers!$A$1:A1413,customers!$C$1:C1413,,0)</f>
        <v>0</v>
      </c>
      <c r="K414" s="2" t="str" cm="1">
        <f t="array" ref="K414">_xlfn.XLOOKUP(F414,customers!$A$1:A1413,customers!$G$1:G1413,,0)</f>
        <v>United States</v>
      </c>
      <c r="L414" t="str" cm="1">
        <f t="array" ref="L414">_xlfn.XLOOKUP(G414,products!$A$1:A461,products!$B$1:B461,,0)</f>
        <v>Ara</v>
      </c>
      <c r="M414" t="str" cm="1">
        <f t="array" ref="M414">_xlfn.XLOOKUP(G414,products!$A$1:A461,products!$C$1:C461,,0)</f>
        <v>M</v>
      </c>
      <c r="N414" cm="1">
        <f t="array" ref="N414">_xlfn.XLOOKUP(G414,products!$A$1:A461,products!$D$1:D461,,0)</f>
        <v>1</v>
      </c>
      <c r="O414" s="3" cm="1">
        <f t="array" ref="O414">_xlfn.XLOOKUP(G414,products!$A$1:A461,products!$E$1:E461,,0)</f>
        <v>11.25</v>
      </c>
      <c r="P414" s="3">
        <f xml:space="preserve"> Orders[[#This Row],[Unit Price]]*Orders[[#This Row],[Quantity]]</f>
        <v>56.25</v>
      </c>
      <c r="Q414" t="str">
        <f>_xlfn.XLOOKUP(orders!F414,customers!A413:A1413,customers!I413:I1413,,0)</f>
        <v>Yes</v>
      </c>
    </row>
    <row r="415" spans="1:17" x14ac:dyDescent="0.25">
      <c r="A415" s="2" t="s">
        <v>862</v>
      </c>
      <c r="B415" s="7">
        <v>43857</v>
      </c>
      <c r="C415" s="2">
        <f>MONTH(Orders[[#This Row],[Order Date]])</f>
        <v>1</v>
      </c>
      <c r="D415" s="2">
        <f>DAY(Orders[[#This Row],[Order Date]])</f>
        <v>27</v>
      </c>
      <c r="E415" s="2">
        <f>YEAR(Orders[[#This Row],[Order Date]])</f>
        <v>2020</v>
      </c>
      <c r="F415" s="2" t="s">
        <v>863</v>
      </c>
      <c r="G415" t="s">
        <v>139</v>
      </c>
      <c r="H415" s="2">
        <v>1</v>
      </c>
      <c r="I415" s="2" t="str" cm="1">
        <f t="array" ref="I415">_xlfn.XLOOKUP(F415,customers!$A$1:A1414,customers!$B$1:B1414,,0)</f>
        <v>Waylan Springall</v>
      </c>
      <c r="J415" s="2" t="str" cm="1">
        <f t="array" ref="J415">_xlfn.XLOOKUP(F415,customers!$A$1:A1414,customers!$C$1:C1414,,0)</f>
        <v>wspringallbh@jugem.jp</v>
      </c>
      <c r="K415" s="2" t="str" cm="1">
        <f t="array" ref="K415">_xlfn.XLOOKUP(F415,customers!$A$1:A1414,customers!$G$1:G1414,,0)</f>
        <v>United States</v>
      </c>
      <c r="L415" t="str" cm="1">
        <f t="array" ref="L415">_xlfn.XLOOKUP(G415,products!$A$1:A462,products!$B$1:B462,,0)</f>
        <v>Lib</v>
      </c>
      <c r="M415" t="str" cm="1">
        <f t="array" ref="M415">_xlfn.XLOOKUP(G415,products!$A$1:A462,products!$C$1:C462,,0)</f>
        <v>L</v>
      </c>
      <c r="N415" cm="1">
        <f t="array" ref="N415">_xlfn.XLOOKUP(G415,products!$A$1:A462,products!$D$1:D462,,0)</f>
        <v>2.5</v>
      </c>
      <c r="O415" s="3" cm="1">
        <f t="array" ref="O415">_xlfn.XLOOKUP(G415,products!$A$1:A462,products!$E$1:E462,,0)</f>
        <v>36.454999999999998</v>
      </c>
      <c r="P415" s="3">
        <f xml:space="preserve"> Orders[[#This Row],[Unit Price]]*Orders[[#This Row],[Quantity]]</f>
        <v>36.454999999999998</v>
      </c>
      <c r="Q415" t="str">
        <f>_xlfn.XLOOKUP(orders!F415,customers!A414:A1414,customers!I414:I1414,,0)</f>
        <v>Yes</v>
      </c>
    </row>
    <row r="416" spans="1:17" x14ac:dyDescent="0.25">
      <c r="A416" s="2" t="s">
        <v>864</v>
      </c>
      <c r="B416" s="7">
        <v>43802</v>
      </c>
      <c r="C416" s="2">
        <f>MONTH(Orders[[#This Row],[Order Date]])</f>
        <v>12</v>
      </c>
      <c r="D416" s="2">
        <f>DAY(Orders[[#This Row],[Order Date]])</f>
        <v>3</v>
      </c>
      <c r="E416" s="2">
        <f>YEAR(Orders[[#This Row],[Order Date]])</f>
        <v>2019</v>
      </c>
      <c r="F416" s="2" t="s">
        <v>865</v>
      </c>
      <c r="G416" t="s">
        <v>217</v>
      </c>
      <c r="H416" s="2">
        <v>3</v>
      </c>
      <c r="I416" s="2" t="str" cm="1">
        <f t="array" ref="I416">_xlfn.XLOOKUP(F416,customers!$A$1:A1415,customers!$B$1:B1415,,0)</f>
        <v>Kiri Avramow</v>
      </c>
      <c r="J416" s="2" cm="1">
        <f t="array" ref="J416">_xlfn.XLOOKUP(F416,customers!$A$1:A1415,customers!$C$1:C1415,,0)</f>
        <v>0</v>
      </c>
      <c r="K416" s="2" t="str" cm="1">
        <f t="array" ref="K416">_xlfn.XLOOKUP(F416,customers!$A$1:A1415,customers!$G$1:G1415,,0)</f>
        <v>United States</v>
      </c>
      <c r="L416" t="str" cm="1">
        <f t="array" ref="L416">_xlfn.XLOOKUP(G416,products!$A$1:A463,products!$B$1:B463,,0)</f>
        <v>Rob</v>
      </c>
      <c r="M416" t="str" cm="1">
        <f t="array" ref="M416">_xlfn.XLOOKUP(G416,products!$A$1:A463,products!$C$1:C463,,0)</f>
        <v>L</v>
      </c>
      <c r="N416" cm="1">
        <f t="array" ref="N416">_xlfn.XLOOKUP(G416,products!$A$1:A463,products!$D$1:D463,,0)</f>
        <v>0.2</v>
      </c>
      <c r="O416" s="3" cm="1">
        <f t="array" ref="O416">_xlfn.XLOOKUP(G416,products!$A$1:A463,products!$E$1:E463,,0)</f>
        <v>3.5849999999999995</v>
      </c>
      <c r="P416" s="3">
        <f xml:space="preserve"> Orders[[#This Row],[Unit Price]]*Orders[[#This Row],[Quantity]]</f>
        <v>10.754999999999999</v>
      </c>
      <c r="Q416" t="str">
        <f>_xlfn.XLOOKUP(orders!F416,customers!A415:A1415,customers!I415:I1415,,0)</f>
        <v>Yes</v>
      </c>
    </row>
    <row r="417" spans="1:17" x14ac:dyDescent="0.25">
      <c r="A417" s="2" t="s">
        <v>866</v>
      </c>
      <c r="B417" s="7">
        <v>43683</v>
      </c>
      <c r="C417" s="2">
        <f>MONTH(Orders[[#This Row],[Order Date]])</f>
        <v>8</v>
      </c>
      <c r="D417" s="2">
        <f>DAY(Orders[[#This Row],[Order Date]])</f>
        <v>6</v>
      </c>
      <c r="E417" s="2">
        <f>YEAR(Orders[[#This Row],[Order Date]])</f>
        <v>2019</v>
      </c>
      <c r="F417" s="2" t="s">
        <v>867</v>
      </c>
      <c r="G417" t="s">
        <v>197</v>
      </c>
      <c r="H417" s="2">
        <v>3</v>
      </c>
      <c r="I417" s="2" t="str" cm="1">
        <f t="array" ref="I417">_xlfn.XLOOKUP(F417,customers!$A$1:A1416,customers!$B$1:B1416,,0)</f>
        <v>Gregg Hawkyens</v>
      </c>
      <c r="J417" s="2" t="str" cm="1">
        <f t="array" ref="J417">_xlfn.XLOOKUP(F417,customers!$A$1:A1416,customers!$C$1:C1416,,0)</f>
        <v>ghawkyensbj@census.gov</v>
      </c>
      <c r="K417" s="2" t="str" cm="1">
        <f t="array" ref="K417">_xlfn.XLOOKUP(F417,customers!$A$1:A1416,customers!$G$1:G1416,,0)</f>
        <v>United States</v>
      </c>
      <c r="L417" t="str" cm="1">
        <f t="array" ref="L417">_xlfn.XLOOKUP(G417,products!$A$1:A464,products!$B$1:B464,,0)</f>
        <v>Rob</v>
      </c>
      <c r="M417" t="str" cm="1">
        <f t="array" ref="M417">_xlfn.XLOOKUP(G417,products!$A$1:A464,products!$C$1:C464,,0)</f>
        <v>M</v>
      </c>
      <c r="N417" cm="1">
        <f t="array" ref="N417">_xlfn.XLOOKUP(G417,products!$A$1:A464,products!$D$1:D464,,0)</f>
        <v>0.2</v>
      </c>
      <c r="O417" s="3" cm="1">
        <f t="array" ref="O417">_xlfn.XLOOKUP(G417,products!$A$1:A464,products!$E$1:E464,,0)</f>
        <v>2.9849999999999999</v>
      </c>
      <c r="P417" s="3">
        <f xml:space="preserve"> Orders[[#This Row],[Unit Price]]*Orders[[#This Row],[Quantity]]</f>
        <v>8.9550000000000001</v>
      </c>
      <c r="Q417" t="str">
        <f>_xlfn.XLOOKUP(orders!F417,customers!A416:A1416,customers!I416:I1416,,0)</f>
        <v>No</v>
      </c>
    </row>
    <row r="418" spans="1:17" x14ac:dyDescent="0.25">
      <c r="A418" s="2" t="s">
        <v>868</v>
      </c>
      <c r="B418" s="7">
        <v>43901</v>
      </c>
      <c r="C418" s="2">
        <f>MONTH(Orders[[#This Row],[Order Date]])</f>
        <v>3</v>
      </c>
      <c r="D418" s="2">
        <f>DAY(Orders[[#This Row],[Order Date]])</f>
        <v>11</v>
      </c>
      <c r="E418" s="2">
        <f>YEAR(Orders[[#This Row],[Order Date]])</f>
        <v>2020</v>
      </c>
      <c r="F418" s="2" t="s">
        <v>869</v>
      </c>
      <c r="G418" t="s">
        <v>227</v>
      </c>
      <c r="H418" s="2">
        <v>3</v>
      </c>
      <c r="I418" s="2" t="str" cm="1">
        <f t="array" ref="I418">_xlfn.XLOOKUP(F418,customers!$A$1:A1417,customers!$B$1:B1417,,0)</f>
        <v>Reggis Pracy</v>
      </c>
      <c r="J418" s="2" cm="1">
        <f t="array" ref="J418">_xlfn.XLOOKUP(F418,customers!$A$1:A1417,customers!$C$1:C1417,,0)</f>
        <v>0</v>
      </c>
      <c r="K418" s="2" t="str" cm="1">
        <f t="array" ref="K418">_xlfn.XLOOKUP(F418,customers!$A$1:A1417,customers!$G$1:G1417,,0)</f>
        <v>United States</v>
      </c>
      <c r="L418" t="str" cm="1">
        <f t="array" ref="L418">_xlfn.XLOOKUP(G418,products!$A$1:A465,products!$B$1:B465,,0)</f>
        <v>Ara</v>
      </c>
      <c r="M418" t="str" cm="1">
        <f t="array" ref="M418">_xlfn.XLOOKUP(G418,products!$A$1:A465,products!$C$1:C465,,0)</f>
        <v>L</v>
      </c>
      <c r="N418" cm="1">
        <f t="array" ref="N418">_xlfn.XLOOKUP(G418,products!$A$1:A465,products!$D$1:D465,,0)</f>
        <v>0.5</v>
      </c>
      <c r="O418" s="3" cm="1">
        <f t="array" ref="O418">_xlfn.XLOOKUP(G418,products!$A$1:A465,products!$E$1:E465,,0)</f>
        <v>7.77</v>
      </c>
      <c r="P418" s="3">
        <f xml:space="preserve"> Orders[[#This Row],[Unit Price]]*Orders[[#This Row],[Quantity]]</f>
        <v>23.31</v>
      </c>
      <c r="Q418" t="str">
        <f>_xlfn.XLOOKUP(orders!F418,customers!A417:A1417,customers!I417:I1417,,0)</f>
        <v>Yes</v>
      </c>
    </row>
    <row r="419" spans="1:17" x14ac:dyDescent="0.25">
      <c r="A419" s="2" t="s">
        <v>870</v>
      </c>
      <c r="B419" s="7">
        <v>44457</v>
      </c>
      <c r="C419" s="2">
        <f>MONTH(Orders[[#This Row],[Order Date]])</f>
        <v>9</v>
      </c>
      <c r="D419" s="2">
        <f>DAY(Orders[[#This Row],[Order Date]])</f>
        <v>18</v>
      </c>
      <c r="E419" s="2">
        <f>YEAR(Orders[[#This Row],[Order Date]])</f>
        <v>2021</v>
      </c>
      <c r="F419" s="2" t="s">
        <v>871</v>
      </c>
      <c r="G419" t="s">
        <v>239</v>
      </c>
      <c r="H419" s="2">
        <v>1</v>
      </c>
      <c r="I419" s="2" t="str" cm="1">
        <f t="array" ref="I419">_xlfn.XLOOKUP(F419,customers!$A$1:A1418,customers!$B$1:B1418,,0)</f>
        <v>Paula Denis</v>
      </c>
      <c r="J419" s="2" cm="1">
        <f t="array" ref="J419">_xlfn.XLOOKUP(F419,customers!$A$1:A1418,customers!$C$1:C1418,,0)</f>
        <v>0</v>
      </c>
      <c r="K419" s="2" t="str" cm="1">
        <f t="array" ref="K419">_xlfn.XLOOKUP(F419,customers!$A$1:A1418,customers!$G$1:G1418,,0)</f>
        <v>United States</v>
      </c>
      <c r="L419" t="str" cm="1">
        <f t="array" ref="L419">_xlfn.XLOOKUP(G419,products!$A$1:A466,products!$B$1:B466,,0)</f>
        <v>Ara</v>
      </c>
      <c r="M419" t="str" cm="1">
        <f t="array" ref="M419">_xlfn.XLOOKUP(G419,products!$A$1:A466,products!$C$1:C466,,0)</f>
        <v>L</v>
      </c>
      <c r="N419" cm="1">
        <f t="array" ref="N419">_xlfn.XLOOKUP(G419,products!$A$1:A466,products!$D$1:D466,,0)</f>
        <v>2.5</v>
      </c>
      <c r="O419" s="3" cm="1">
        <f t="array" ref="O419">_xlfn.XLOOKUP(G419,products!$A$1:A466,products!$E$1:E466,,0)</f>
        <v>29.784999999999997</v>
      </c>
      <c r="P419" s="3">
        <f xml:space="preserve"> Orders[[#This Row],[Unit Price]]*Orders[[#This Row],[Quantity]]</f>
        <v>29.784999999999997</v>
      </c>
      <c r="Q419" t="str">
        <f>_xlfn.XLOOKUP(orders!F419,customers!A418:A1418,customers!I418:I1418,,0)</f>
        <v>Yes</v>
      </c>
    </row>
    <row r="420" spans="1:17" x14ac:dyDescent="0.25">
      <c r="A420" s="2" t="s">
        <v>872</v>
      </c>
      <c r="B420" s="7">
        <v>44142</v>
      </c>
      <c r="C420" s="2">
        <f>MONTH(Orders[[#This Row],[Order Date]])</f>
        <v>11</v>
      </c>
      <c r="D420" s="2">
        <f>DAY(Orders[[#This Row],[Order Date]])</f>
        <v>7</v>
      </c>
      <c r="E420" s="2">
        <f>YEAR(Orders[[#This Row],[Order Date]])</f>
        <v>2020</v>
      </c>
      <c r="F420" s="2" t="s">
        <v>873</v>
      </c>
      <c r="G420" t="s">
        <v>239</v>
      </c>
      <c r="H420" s="2">
        <v>5</v>
      </c>
      <c r="I420" s="2" t="str" cm="1">
        <f t="array" ref="I420">_xlfn.XLOOKUP(F420,customers!$A$1:A1419,customers!$B$1:B1419,,0)</f>
        <v>Broderick McGilvra</v>
      </c>
      <c r="J420" s="2" t="str" cm="1">
        <f t="array" ref="J420">_xlfn.XLOOKUP(F420,customers!$A$1:A1419,customers!$C$1:C1419,,0)</f>
        <v>bmcgilvrabm@so-net.ne.jp</v>
      </c>
      <c r="K420" s="2" t="str" cm="1">
        <f t="array" ref="K420">_xlfn.XLOOKUP(F420,customers!$A$1:A1419,customers!$G$1:G1419,,0)</f>
        <v>United States</v>
      </c>
      <c r="L420" t="str" cm="1">
        <f t="array" ref="L420">_xlfn.XLOOKUP(G420,products!$A$1:A467,products!$B$1:B467,,0)</f>
        <v>Ara</v>
      </c>
      <c r="M420" t="str" cm="1">
        <f t="array" ref="M420">_xlfn.XLOOKUP(G420,products!$A$1:A467,products!$C$1:C467,,0)</f>
        <v>L</v>
      </c>
      <c r="N420" cm="1">
        <f t="array" ref="N420">_xlfn.XLOOKUP(G420,products!$A$1:A467,products!$D$1:D467,,0)</f>
        <v>2.5</v>
      </c>
      <c r="O420" s="3" cm="1">
        <f t="array" ref="O420">_xlfn.XLOOKUP(G420,products!$A$1:A467,products!$E$1:E467,,0)</f>
        <v>29.784999999999997</v>
      </c>
      <c r="P420" s="3">
        <f xml:space="preserve"> Orders[[#This Row],[Unit Price]]*Orders[[#This Row],[Quantity]]</f>
        <v>148.92499999999998</v>
      </c>
      <c r="Q420" t="str">
        <f>_xlfn.XLOOKUP(orders!F420,customers!A419:A1419,customers!I419:I1419,,0)</f>
        <v>Yes</v>
      </c>
    </row>
    <row r="421" spans="1:17" x14ac:dyDescent="0.25">
      <c r="A421" s="2" t="s">
        <v>874</v>
      </c>
      <c r="B421" s="7">
        <v>44739</v>
      </c>
      <c r="C421" s="2">
        <f>MONTH(Orders[[#This Row],[Order Date]])</f>
        <v>6</v>
      </c>
      <c r="D421" s="2">
        <f>DAY(Orders[[#This Row],[Order Date]])</f>
        <v>27</v>
      </c>
      <c r="E421" s="2">
        <f>YEAR(Orders[[#This Row],[Order Date]])</f>
        <v>2022</v>
      </c>
      <c r="F421" s="2" t="s">
        <v>875</v>
      </c>
      <c r="G421" t="s">
        <v>113</v>
      </c>
      <c r="H421" s="2">
        <v>1</v>
      </c>
      <c r="I421" s="2" t="str" cm="1">
        <f t="array" ref="I421">_xlfn.XLOOKUP(F421,customers!$A$1:A1420,customers!$B$1:B1420,,0)</f>
        <v>Annabella Danzey</v>
      </c>
      <c r="J421" s="2" t="str" cm="1">
        <f t="array" ref="J421">_xlfn.XLOOKUP(F421,customers!$A$1:A1420,customers!$C$1:C1420,,0)</f>
        <v>adanzeybn@github.com</v>
      </c>
      <c r="K421" s="2" t="str" cm="1">
        <f t="array" ref="K421">_xlfn.XLOOKUP(F421,customers!$A$1:A1420,customers!$G$1:G1420,,0)</f>
        <v>United States</v>
      </c>
      <c r="L421" t="str" cm="1">
        <f t="array" ref="L421">_xlfn.XLOOKUP(G421,products!$A$1:A468,products!$B$1:B468,,0)</f>
        <v>Lib</v>
      </c>
      <c r="M421" t="str" cm="1">
        <f t="array" ref="M421">_xlfn.XLOOKUP(G421,products!$A$1:A468,products!$C$1:C468,,0)</f>
        <v>M</v>
      </c>
      <c r="N421" cm="1">
        <f t="array" ref="N421">_xlfn.XLOOKUP(G421,products!$A$1:A468,products!$D$1:D468,,0)</f>
        <v>0.5</v>
      </c>
      <c r="O421" s="3" cm="1">
        <f t="array" ref="O421">_xlfn.XLOOKUP(G421,products!$A$1:A468,products!$E$1:E468,,0)</f>
        <v>8.73</v>
      </c>
      <c r="P421" s="3">
        <f xml:space="preserve"> Orders[[#This Row],[Unit Price]]*Orders[[#This Row],[Quantity]]</f>
        <v>8.73</v>
      </c>
      <c r="Q421" t="str">
        <f>_xlfn.XLOOKUP(orders!F421,customers!A420:A1420,customers!I420:I1420,,0)</f>
        <v>Yes</v>
      </c>
    </row>
    <row r="422" spans="1:17" x14ac:dyDescent="0.25">
      <c r="A422" s="2" t="s">
        <v>876</v>
      </c>
      <c r="B422" s="7">
        <v>43866</v>
      </c>
      <c r="C422" s="2">
        <f>MONTH(Orders[[#This Row],[Order Date]])</f>
        <v>2</v>
      </c>
      <c r="D422" s="2">
        <f>DAY(Orders[[#This Row],[Order Date]])</f>
        <v>5</v>
      </c>
      <c r="E422" s="2">
        <f>YEAR(Orders[[#This Row],[Order Date]])</f>
        <v>2020</v>
      </c>
      <c r="F422" s="2" t="s">
        <v>784</v>
      </c>
      <c r="G422" t="s">
        <v>158</v>
      </c>
      <c r="H422" s="2">
        <v>4</v>
      </c>
      <c r="I422" s="2" t="str" cm="1">
        <f t="array" ref="I422">_xlfn.XLOOKUP(F422,customers!$A$1:A1421,customers!$B$1:B1421,,0)</f>
        <v>Terri Farra</v>
      </c>
      <c r="J422" s="2" t="str" cm="1">
        <f t="array" ref="J422">_xlfn.XLOOKUP(F422,customers!$A$1:A1421,customers!$C$1:C1421,,0)</f>
        <v>tfarraac@behance.net</v>
      </c>
      <c r="K422" s="2" t="str" cm="1">
        <f t="array" ref="K422">_xlfn.XLOOKUP(F422,customers!$A$1:A1421,customers!$G$1:G1421,,0)</f>
        <v>United States</v>
      </c>
      <c r="L422" t="str" cm="1">
        <f t="array" ref="L422">_xlfn.XLOOKUP(G422,products!$A$1:A469,products!$B$1:B469,,0)</f>
        <v>Lib</v>
      </c>
      <c r="M422" t="str" cm="1">
        <f t="array" ref="M422">_xlfn.XLOOKUP(G422,products!$A$1:A469,products!$C$1:C469,,0)</f>
        <v>D</v>
      </c>
      <c r="N422" cm="1">
        <f t="array" ref="N422">_xlfn.XLOOKUP(G422,products!$A$1:A469,products!$D$1:D469,,0)</f>
        <v>0.5</v>
      </c>
      <c r="O422" s="3" cm="1">
        <f t="array" ref="O422">_xlfn.XLOOKUP(G422,products!$A$1:A469,products!$E$1:E469,,0)</f>
        <v>7.77</v>
      </c>
      <c r="P422" s="3">
        <f xml:space="preserve"> Orders[[#This Row],[Unit Price]]*Orders[[#This Row],[Quantity]]</f>
        <v>31.08</v>
      </c>
      <c r="Q422" t="e">
        <f>_xlfn.XLOOKUP(orders!F422,customers!A421:A1421,customers!I421:I1421,,0)</f>
        <v>#N/A</v>
      </c>
    </row>
    <row r="423" spans="1:17" x14ac:dyDescent="0.25">
      <c r="A423" s="2" t="s">
        <v>876</v>
      </c>
      <c r="B423" s="7">
        <v>43866</v>
      </c>
      <c r="C423" s="2">
        <f>MONTH(Orders[[#This Row],[Order Date]])</f>
        <v>2</v>
      </c>
      <c r="D423" s="2">
        <f>DAY(Orders[[#This Row],[Order Date]])</f>
        <v>5</v>
      </c>
      <c r="E423" s="2">
        <f>YEAR(Orders[[#This Row],[Order Date]])</f>
        <v>2020</v>
      </c>
      <c r="F423" s="2" t="s">
        <v>784</v>
      </c>
      <c r="G423" t="s">
        <v>153</v>
      </c>
      <c r="H423" s="2">
        <v>6</v>
      </c>
      <c r="I423" s="2" t="str" cm="1">
        <f t="array" ref="I423">_xlfn.XLOOKUP(F423,customers!$A$1:A1422,customers!$B$1:B1422,,0)</f>
        <v>Terri Farra</v>
      </c>
      <c r="J423" s="2" t="str" cm="1">
        <f t="array" ref="J423">_xlfn.XLOOKUP(F423,customers!$A$1:A1422,customers!$C$1:C1422,,0)</f>
        <v>tfarraac@behance.net</v>
      </c>
      <c r="K423" s="2" t="str" cm="1">
        <f t="array" ref="K423">_xlfn.XLOOKUP(F423,customers!$A$1:A1422,customers!$G$1:G1422,,0)</f>
        <v>United States</v>
      </c>
      <c r="L423" t="str" cm="1">
        <f t="array" ref="L423">_xlfn.XLOOKUP(G423,products!$A$1:A470,products!$B$1:B470,,0)</f>
        <v>Ara</v>
      </c>
      <c r="M423" t="str" cm="1">
        <f t="array" ref="M423">_xlfn.XLOOKUP(G423,products!$A$1:A470,products!$C$1:C470,,0)</f>
        <v>D</v>
      </c>
      <c r="N423" cm="1">
        <f t="array" ref="N423">_xlfn.XLOOKUP(G423,products!$A$1:A470,products!$D$1:D470,,0)</f>
        <v>2.5</v>
      </c>
      <c r="O423" s="3" cm="1">
        <f t="array" ref="O423">_xlfn.XLOOKUP(G423,products!$A$1:A470,products!$E$1:E470,,0)</f>
        <v>22.884999999999998</v>
      </c>
      <c r="P423" s="3">
        <f xml:space="preserve"> Orders[[#This Row],[Unit Price]]*Orders[[#This Row],[Quantity]]</f>
        <v>137.31</v>
      </c>
      <c r="Q423" t="e">
        <f>_xlfn.XLOOKUP(orders!F423,customers!A422:A1422,customers!I422:I1422,,0)</f>
        <v>#N/A</v>
      </c>
    </row>
    <row r="424" spans="1:17" x14ac:dyDescent="0.25">
      <c r="A424" s="2" t="s">
        <v>877</v>
      </c>
      <c r="B424" s="7">
        <v>43868</v>
      </c>
      <c r="C424" s="2">
        <f>MONTH(Orders[[#This Row],[Order Date]])</f>
        <v>2</v>
      </c>
      <c r="D424" s="2">
        <f>DAY(Orders[[#This Row],[Order Date]])</f>
        <v>7</v>
      </c>
      <c r="E424" s="2">
        <f>YEAR(Orders[[#This Row],[Order Date]])</f>
        <v>2020</v>
      </c>
      <c r="F424" s="2" t="s">
        <v>878</v>
      </c>
      <c r="G424" t="s">
        <v>107</v>
      </c>
      <c r="H424" s="2">
        <v>5</v>
      </c>
      <c r="I424" s="2" t="str" cm="1">
        <f t="array" ref="I424">_xlfn.XLOOKUP(F424,customers!$A$1:A1423,customers!$B$1:B1423,,0)</f>
        <v>Nevins Glowacz</v>
      </c>
      <c r="J424" s="2" cm="1">
        <f t="array" ref="J424">_xlfn.XLOOKUP(F424,customers!$A$1:A1423,customers!$C$1:C1423,,0)</f>
        <v>0</v>
      </c>
      <c r="K424" s="2" t="str" cm="1">
        <f t="array" ref="K424">_xlfn.XLOOKUP(F424,customers!$A$1:A1423,customers!$G$1:G1423,,0)</f>
        <v>United States</v>
      </c>
      <c r="L424" t="str" cm="1">
        <f t="array" ref="L424">_xlfn.XLOOKUP(G424,products!$A$1:A471,products!$B$1:B471,,0)</f>
        <v>Ara</v>
      </c>
      <c r="M424" t="str" cm="1">
        <f t="array" ref="M424">_xlfn.XLOOKUP(G424,products!$A$1:A471,products!$C$1:C471,,0)</f>
        <v>D</v>
      </c>
      <c r="N424" cm="1">
        <f t="array" ref="N424">_xlfn.XLOOKUP(G424,products!$A$1:A471,products!$D$1:D471,,0)</f>
        <v>0.5</v>
      </c>
      <c r="O424" s="3" cm="1">
        <f t="array" ref="O424">_xlfn.XLOOKUP(G424,products!$A$1:A471,products!$E$1:E471,,0)</f>
        <v>5.97</v>
      </c>
      <c r="P424" s="3">
        <f xml:space="preserve"> Orders[[#This Row],[Unit Price]]*Orders[[#This Row],[Quantity]]</f>
        <v>29.849999999999998</v>
      </c>
      <c r="Q424" t="str">
        <f>_xlfn.XLOOKUP(orders!F424,customers!A423:A1423,customers!I423:I1423,,0)</f>
        <v>No</v>
      </c>
    </row>
    <row r="425" spans="1:17" x14ac:dyDescent="0.25">
      <c r="A425" s="2" t="s">
        <v>879</v>
      </c>
      <c r="B425" s="7">
        <v>44183</v>
      </c>
      <c r="C425" s="2">
        <f>MONTH(Orders[[#This Row],[Order Date]])</f>
        <v>12</v>
      </c>
      <c r="D425" s="2">
        <f>DAY(Orders[[#This Row],[Order Date]])</f>
        <v>18</v>
      </c>
      <c r="E425" s="2">
        <f>YEAR(Orders[[#This Row],[Order Date]])</f>
        <v>2020</v>
      </c>
      <c r="F425" s="2" t="s">
        <v>880</v>
      </c>
      <c r="G425" t="s">
        <v>57</v>
      </c>
      <c r="H425" s="2">
        <v>3</v>
      </c>
      <c r="I425" s="2" t="str" cm="1">
        <f t="array" ref="I425">_xlfn.XLOOKUP(F425,customers!$A$1:A1424,customers!$B$1:B1424,,0)</f>
        <v>Adelice Isabell</v>
      </c>
      <c r="J425" s="2" cm="1">
        <f t="array" ref="J425">_xlfn.XLOOKUP(F425,customers!$A$1:A1424,customers!$C$1:C1424,,0)</f>
        <v>0</v>
      </c>
      <c r="K425" s="2" t="str" cm="1">
        <f t="array" ref="K425">_xlfn.XLOOKUP(F425,customers!$A$1:A1424,customers!$G$1:G1424,,0)</f>
        <v>United States</v>
      </c>
      <c r="L425" t="str" cm="1">
        <f t="array" ref="L425">_xlfn.XLOOKUP(G425,products!$A$1:A472,products!$B$1:B472,,0)</f>
        <v>Rob</v>
      </c>
      <c r="M425" t="str" cm="1">
        <f t="array" ref="M425">_xlfn.XLOOKUP(G425,products!$A$1:A472,products!$C$1:C472,,0)</f>
        <v>M</v>
      </c>
      <c r="N425" cm="1">
        <f t="array" ref="N425">_xlfn.XLOOKUP(G425,products!$A$1:A472,products!$D$1:D472,,0)</f>
        <v>0.5</v>
      </c>
      <c r="O425" s="3" cm="1">
        <f t="array" ref="O425">_xlfn.XLOOKUP(G425,products!$A$1:A472,products!$E$1:E472,,0)</f>
        <v>5.97</v>
      </c>
      <c r="P425" s="3">
        <f xml:space="preserve"> Orders[[#This Row],[Unit Price]]*Orders[[#This Row],[Quantity]]</f>
        <v>17.91</v>
      </c>
      <c r="Q425" t="str">
        <f>_xlfn.XLOOKUP(orders!F425,customers!A424:A1424,customers!I424:I1424,,0)</f>
        <v>No</v>
      </c>
    </row>
    <row r="426" spans="1:17" x14ac:dyDescent="0.25">
      <c r="A426" s="2" t="s">
        <v>881</v>
      </c>
      <c r="B426" s="7">
        <v>44431</v>
      </c>
      <c r="C426" s="2">
        <f>MONTH(Orders[[#This Row],[Order Date]])</f>
        <v>8</v>
      </c>
      <c r="D426" s="2">
        <f>DAY(Orders[[#This Row],[Order Date]])</f>
        <v>23</v>
      </c>
      <c r="E426" s="2">
        <f>YEAR(Orders[[#This Row],[Order Date]])</f>
        <v>2021</v>
      </c>
      <c r="F426" s="2" t="s">
        <v>882</v>
      </c>
      <c r="G426" t="s">
        <v>211</v>
      </c>
      <c r="H426" s="2">
        <v>3</v>
      </c>
      <c r="I426" s="2" t="str" cm="1">
        <f t="array" ref="I426">_xlfn.XLOOKUP(F426,customers!$A$1:A1425,customers!$B$1:B1425,,0)</f>
        <v>Yulma Dombrell</v>
      </c>
      <c r="J426" s="2" t="str" cm="1">
        <f t="array" ref="J426">_xlfn.XLOOKUP(F426,customers!$A$1:A1425,customers!$C$1:C1425,,0)</f>
        <v>ydombrellbs@dedecms.com</v>
      </c>
      <c r="K426" s="2" t="str" cm="1">
        <f t="array" ref="K426">_xlfn.XLOOKUP(F426,customers!$A$1:A1425,customers!$G$1:G1425,,0)</f>
        <v>United States</v>
      </c>
      <c r="L426" t="str" cm="1">
        <f t="array" ref="L426">_xlfn.XLOOKUP(G426,products!$A$1:A473,products!$B$1:B473,,0)</f>
        <v>Exc</v>
      </c>
      <c r="M426" t="str" cm="1">
        <f t="array" ref="M426">_xlfn.XLOOKUP(G426,products!$A$1:A473,products!$C$1:C473,,0)</f>
        <v>L</v>
      </c>
      <c r="N426" cm="1">
        <f t="array" ref="N426">_xlfn.XLOOKUP(G426,products!$A$1:A473,products!$D$1:D473,,0)</f>
        <v>0.5</v>
      </c>
      <c r="O426" s="3" cm="1">
        <f t="array" ref="O426">_xlfn.XLOOKUP(G426,products!$A$1:A473,products!$E$1:E473,,0)</f>
        <v>8.91</v>
      </c>
      <c r="P426" s="3">
        <f xml:space="preserve"> Orders[[#This Row],[Unit Price]]*Orders[[#This Row],[Quantity]]</f>
        <v>26.73</v>
      </c>
      <c r="Q426" t="str">
        <f>_xlfn.XLOOKUP(orders!F426,customers!A425:A1425,customers!I425:I1425,,0)</f>
        <v>Yes</v>
      </c>
    </row>
    <row r="427" spans="1:17" x14ac:dyDescent="0.25">
      <c r="A427" s="2" t="s">
        <v>883</v>
      </c>
      <c r="B427" s="7">
        <v>44428</v>
      </c>
      <c r="C427" s="2">
        <f>MONTH(Orders[[#This Row],[Order Date]])</f>
        <v>8</v>
      </c>
      <c r="D427" s="2">
        <f>DAY(Orders[[#This Row],[Order Date]])</f>
        <v>20</v>
      </c>
      <c r="E427" s="2">
        <f>YEAR(Orders[[#This Row],[Order Date]])</f>
        <v>2021</v>
      </c>
      <c r="F427" s="2" t="s">
        <v>884</v>
      </c>
      <c r="G427" t="s">
        <v>214</v>
      </c>
      <c r="H427" s="2">
        <v>2</v>
      </c>
      <c r="I427" s="2" t="str" cm="1">
        <f t="array" ref="I427">_xlfn.XLOOKUP(F427,customers!$A$1:A1426,customers!$B$1:B1426,,0)</f>
        <v>Alric Darth</v>
      </c>
      <c r="J427" s="2" t="str" cm="1">
        <f t="array" ref="J427">_xlfn.XLOOKUP(F427,customers!$A$1:A1426,customers!$C$1:C1426,,0)</f>
        <v>adarthbt@t.co</v>
      </c>
      <c r="K427" s="2" t="str" cm="1">
        <f t="array" ref="K427">_xlfn.XLOOKUP(F427,customers!$A$1:A1426,customers!$G$1:G1426,,0)</f>
        <v>United States</v>
      </c>
      <c r="L427" t="str" cm="1">
        <f t="array" ref="L427">_xlfn.XLOOKUP(G427,products!$A$1:A474,products!$B$1:B474,,0)</f>
        <v>Rob</v>
      </c>
      <c r="M427" t="str" cm="1">
        <f t="array" ref="M427">_xlfn.XLOOKUP(G427,products!$A$1:A474,products!$C$1:C474,,0)</f>
        <v>D</v>
      </c>
      <c r="N427" cm="1">
        <f t="array" ref="N427">_xlfn.XLOOKUP(G427,products!$A$1:A474,products!$D$1:D474,,0)</f>
        <v>1</v>
      </c>
      <c r="O427" s="3" cm="1">
        <f t="array" ref="O427">_xlfn.XLOOKUP(G427,products!$A$1:A474,products!$E$1:E474,,0)</f>
        <v>8.9499999999999993</v>
      </c>
      <c r="P427" s="3">
        <f xml:space="preserve"> Orders[[#This Row],[Unit Price]]*Orders[[#This Row],[Quantity]]</f>
        <v>17.899999999999999</v>
      </c>
      <c r="Q427" t="str">
        <f>_xlfn.XLOOKUP(orders!F427,customers!A426:A1426,customers!I426:I1426,,0)</f>
        <v>No</v>
      </c>
    </row>
    <row r="428" spans="1:17" x14ac:dyDescent="0.25">
      <c r="A428" s="2" t="s">
        <v>885</v>
      </c>
      <c r="B428" s="7">
        <v>43556</v>
      </c>
      <c r="C428" s="2">
        <f>MONTH(Orders[[#This Row],[Order Date]])</f>
        <v>4</v>
      </c>
      <c r="D428" s="2">
        <f>DAY(Orders[[#This Row],[Order Date]])</f>
        <v>1</v>
      </c>
      <c r="E428" s="2">
        <f>YEAR(Orders[[#This Row],[Order Date]])</f>
        <v>2019</v>
      </c>
      <c r="F428" s="2" t="s">
        <v>886</v>
      </c>
      <c r="G428" t="s">
        <v>217</v>
      </c>
      <c r="H428" s="2">
        <v>4</v>
      </c>
      <c r="I428" s="2" t="str" cm="1">
        <f t="array" ref="I428">_xlfn.XLOOKUP(F428,customers!$A$1:A1427,customers!$B$1:B1427,,0)</f>
        <v>Manuel Darrigoe</v>
      </c>
      <c r="J428" s="2" t="str" cm="1">
        <f t="array" ref="J428">_xlfn.XLOOKUP(F428,customers!$A$1:A1427,customers!$C$1:C1427,,0)</f>
        <v>mdarrigoebu@hud.gov</v>
      </c>
      <c r="K428" s="2" t="str" cm="1">
        <f t="array" ref="K428">_xlfn.XLOOKUP(F428,customers!$A$1:A1427,customers!$G$1:G1427,,0)</f>
        <v>Ireland</v>
      </c>
      <c r="L428" t="str" cm="1">
        <f t="array" ref="L428">_xlfn.XLOOKUP(G428,products!$A$1:A475,products!$B$1:B475,,0)</f>
        <v>Rob</v>
      </c>
      <c r="M428" t="str" cm="1">
        <f t="array" ref="M428">_xlfn.XLOOKUP(G428,products!$A$1:A475,products!$C$1:C475,,0)</f>
        <v>L</v>
      </c>
      <c r="N428" cm="1">
        <f t="array" ref="N428">_xlfn.XLOOKUP(G428,products!$A$1:A475,products!$D$1:D475,,0)</f>
        <v>0.2</v>
      </c>
      <c r="O428" s="3" cm="1">
        <f t="array" ref="O428">_xlfn.XLOOKUP(G428,products!$A$1:A475,products!$E$1:E475,,0)</f>
        <v>3.5849999999999995</v>
      </c>
      <c r="P428" s="3">
        <f xml:space="preserve"> Orders[[#This Row],[Unit Price]]*Orders[[#This Row],[Quantity]]</f>
        <v>14.339999999999998</v>
      </c>
      <c r="Q428" t="str">
        <f>_xlfn.XLOOKUP(orders!F428,customers!A427:A1427,customers!I427:I1427,,0)</f>
        <v>Yes</v>
      </c>
    </row>
    <row r="429" spans="1:17" x14ac:dyDescent="0.25">
      <c r="A429" s="2" t="s">
        <v>887</v>
      </c>
      <c r="B429" s="7">
        <v>44224</v>
      </c>
      <c r="C429" s="2">
        <f>MONTH(Orders[[#This Row],[Order Date]])</f>
        <v>1</v>
      </c>
      <c r="D429" s="2">
        <f>DAY(Orders[[#This Row],[Order Date]])</f>
        <v>28</v>
      </c>
      <c r="E429" s="2">
        <f>YEAR(Orders[[#This Row],[Order Date]])</f>
        <v>2021</v>
      </c>
      <c r="F429" s="2" t="s">
        <v>888</v>
      </c>
      <c r="G429" t="s">
        <v>206</v>
      </c>
      <c r="H429" s="2">
        <v>3</v>
      </c>
      <c r="I429" s="2" t="str" cm="1">
        <f t="array" ref="I429">_xlfn.XLOOKUP(F429,customers!$A$1:A1428,customers!$B$1:B1428,,0)</f>
        <v>Kynthia Berick</v>
      </c>
      <c r="J429" s="2" cm="1">
        <f t="array" ref="J429">_xlfn.XLOOKUP(F429,customers!$A$1:A1428,customers!$C$1:C1428,,0)</f>
        <v>0</v>
      </c>
      <c r="K429" s="2" t="str" cm="1">
        <f t="array" ref="K429">_xlfn.XLOOKUP(F429,customers!$A$1:A1428,customers!$G$1:G1428,,0)</f>
        <v>United States</v>
      </c>
      <c r="L429" t="str" cm="1">
        <f t="array" ref="L429">_xlfn.XLOOKUP(G429,products!$A$1:A476,products!$B$1:B476,,0)</f>
        <v>Ara</v>
      </c>
      <c r="M429" t="str" cm="1">
        <f t="array" ref="M429">_xlfn.XLOOKUP(G429,products!$A$1:A476,products!$C$1:C476,,0)</f>
        <v>M</v>
      </c>
      <c r="N429" cm="1">
        <f t="array" ref="N429">_xlfn.XLOOKUP(G429,products!$A$1:A476,products!$D$1:D476,,0)</f>
        <v>2.5</v>
      </c>
      <c r="O429" s="3" cm="1">
        <f t="array" ref="O429">_xlfn.XLOOKUP(G429,products!$A$1:A476,products!$E$1:E476,,0)</f>
        <v>25.874999999999996</v>
      </c>
      <c r="P429" s="3">
        <f xml:space="preserve"> Orders[[#This Row],[Unit Price]]*Orders[[#This Row],[Quantity]]</f>
        <v>77.624999999999986</v>
      </c>
      <c r="Q429" t="str">
        <f>_xlfn.XLOOKUP(orders!F429,customers!A428:A1428,customers!I428:I1428,,0)</f>
        <v>Yes</v>
      </c>
    </row>
    <row r="430" spans="1:17" x14ac:dyDescent="0.25">
      <c r="A430" s="2" t="s">
        <v>889</v>
      </c>
      <c r="B430" s="7">
        <v>43759</v>
      </c>
      <c r="C430" s="2">
        <f>MONTH(Orders[[#This Row],[Order Date]])</f>
        <v>10</v>
      </c>
      <c r="D430" s="2">
        <f>DAY(Orders[[#This Row],[Order Date]])</f>
        <v>21</v>
      </c>
      <c r="E430" s="2">
        <f>YEAR(Orders[[#This Row],[Order Date]])</f>
        <v>2019</v>
      </c>
      <c r="F430" s="2" t="s">
        <v>890</v>
      </c>
      <c r="G430" t="s">
        <v>224</v>
      </c>
      <c r="H430" s="2">
        <v>5</v>
      </c>
      <c r="I430" s="2" t="str" cm="1">
        <f t="array" ref="I430">_xlfn.XLOOKUP(F430,customers!$A$1:A1429,customers!$B$1:B1429,,0)</f>
        <v>Minetta Ackrill</v>
      </c>
      <c r="J430" s="2" t="str" cm="1">
        <f t="array" ref="J430">_xlfn.XLOOKUP(F430,customers!$A$1:A1429,customers!$C$1:C1429,,0)</f>
        <v>mackrillbw@bandcamp.com</v>
      </c>
      <c r="K430" s="2" t="str" cm="1">
        <f t="array" ref="K430">_xlfn.XLOOKUP(F430,customers!$A$1:A1429,customers!$G$1:G1429,,0)</f>
        <v>United States</v>
      </c>
      <c r="L430" t="str" cm="1">
        <f t="array" ref="L430">_xlfn.XLOOKUP(G430,products!$A$1:A477,products!$B$1:B477,,0)</f>
        <v>Rob</v>
      </c>
      <c r="M430" t="str" cm="1">
        <f t="array" ref="M430">_xlfn.XLOOKUP(G430,products!$A$1:A477,products!$C$1:C477,,0)</f>
        <v>L</v>
      </c>
      <c r="N430" cm="1">
        <f t="array" ref="N430">_xlfn.XLOOKUP(G430,products!$A$1:A477,products!$D$1:D477,,0)</f>
        <v>1</v>
      </c>
      <c r="O430" s="3" cm="1">
        <f t="array" ref="O430">_xlfn.XLOOKUP(G430,products!$A$1:A477,products!$E$1:E477,,0)</f>
        <v>11.95</v>
      </c>
      <c r="P430" s="3">
        <f xml:space="preserve"> Orders[[#This Row],[Unit Price]]*Orders[[#This Row],[Quantity]]</f>
        <v>59.75</v>
      </c>
      <c r="Q430" t="str">
        <f>_xlfn.XLOOKUP(orders!F430,customers!A429:A1429,customers!I429:I1429,,0)</f>
        <v>No</v>
      </c>
    </row>
    <row r="431" spans="1:17" x14ac:dyDescent="0.25">
      <c r="A431" s="2" t="s">
        <v>891</v>
      </c>
      <c r="B431" s="7">
        <v>44367</v>
      </c>
      <c r="C431" s="2">
        <f>MONTH(Orders[[#This Row],[Order Date]])</f>
        <v>6</v>
      </c>
      <c r="D431" s="2">
        <f>DAY(Orders[[#This Row],[Order Date]])</f>
        <v>20</v>
      </c>
      <c r="E431" s="2">
        <f>YEAR(Orders[[#This Row],[Order Date]])</f>
        <v>2021</v>
      </c>
      <c r="F431" s="2" t="s">
        <v>784</v>
      </c>
      <c r="G431" t="s">
        <v>41</v>
      </c>
      <c r="H431" s="2">
        <v>6</v>
      </c>
      <c r="I431" s="2" t="str" cm="1">
        <f t="array" ref="I431">_xlfn.XLOOKUP(F431,customers!$A$1:A1430,customers!$B$1:B1430,,0)</f>
        <v>Terri Farra</v>
      </c>
      <c r="J431" s="2" t="str" cm="1">
        <f t="array" ref="J431">_xlfn.XLOOKUP(F431,customers!$A$1:A1430,customers!$C$1:C1430,,0)</f>
        <v>tfarraac@behance.net</v>
      </c>
      <c r="K431" s="2" t="str" cm="1">
        <f t="array" ref="K431">_xlfn.XLOOKUP(F431,customers!$A$1:A1430,customers!$G$1:G1430,,0)</f>
        <v>United States</v>
      </c>
      <c r="L431" t="str" cm="1">
        <f t="array" ref="L431">_xlfn.XLOOKUP(G431,products!$A$1:A478,products!$B$1:B478,,0)</f>
        <v>Ara</v>
      </c>
      <c r="M431" t="str" cm="1">
        <f t="array" ref="M431">_xlfn.XLOOKUP(G431,products!$A$1:A478,products!$C$1:C478,,0)</f>
        <v>L</v>
      </c>
      <c r="N431" cm="1">
        <f t="array" ref="N431">_xlfn.XLOOKUP(G431,products!$A$1:A478,products!$D$1:D478,,0)</f>
        <v>1</v>
      </c>
      <c r="O431" s="3" cm="1">
        <f t="array" ref="O431">_xlfn.XLOOKUP(G431,products!$A$1:A478,products!$E$1:E478,,0)</f>
        <v>12.95</v>
      </c>
      <c r="P431" s="3">
        <f xml:space="preserve"> Orders[[#This Row],[Unit Price]]*Orders[[#This Row],[Quantity]]</f>
        <v>77.699999999999989</v>
      </c>
      <c r="Q431" t="e">
        <f>_xlfn.XLOOKUP(orders!F431,customers!A430:A1430,customers!I430:I1430,,0)</f>
        <v>#N/A</v>
      </c>
    </row>
    <row r="432" spans="1:17" x14ac:dyDescent="0.25">
      <c r="A432" s="2" t="s">
        <v>892</v>
      </c>
      <c r="B432" s="7">
        <v>44504</v>
      </c>
      <c r="C432" s="2">
        <f>MONTH(Orders[[#This Row],[Order Date]])</f>
        <v>11</v>
      </c>
      <c r="D432" s="2">
        <f>DAY(Orders[[#This Row],[Order Date]])</f>
        <v>4</v>
      </c>
      <c r="E432" s="2">
        <f>YEAR(Orders[[#This Row],[Order Date]])</f>
        <v>2021</v>
      </c>
      <c r="F432" s="2" t="s">
        <v>893</v>
      </c>
      <c r="G432" t="s">
        <v>136</v>
      </c>
      <c r="H432" s="2">
        <v>2</v>
      </c>
      <c r="I432" s="2" t="str" cm="1">
        <f t="array" ref="I432">_xlfn.XLOOKUP(F432,customers!$A$1:A1431,customers!$B$1:B1431,,0)</f>
        <v>Melosa Kippen</v>
      </c>
      <c r="J432" s="2" t="str" cm="1">
        <f t="array" ref="J432">_xlfn.XLOOKUP(F432,customers!$A$1:A1431,customers!$C$1:C1431,,0)</f>
        <v>mkippenby@dion.ne.jp</v>
      </c>
      <c r="K432" s="2" t="str" cm="1">
        <f t="array" ref="K432">_xlfn.XLOOKUP(F432,customers!$A$1:A1431,customers!$G$1:G1431,,0)</f>
        <v>United States</v>
      </c>
      <c r="L432" t="str" cm="1">
        <f t="array" ref="L432">_xlfn.XLOOKUP(G432,products!$A$1:A479,products!$B$1:B479,,0)</f>
        <v>Rob</v>
      </c>
      <c r="M432" t="str" cm="1">
        <f t="array" ref="M432">_xlfn.XLOOKUP(G432,products!$A$1:A479,products!$C$1:C479,,0)</f>
        <v>D</v>
      </c>
      <c r="N432" cm="1">
        <f t="array" ref="N432">_xlfn.XLOOKUP(G432,products!$A$1:A479,products!$D$1:D479,,0)</f>
        <v>0.2</v>
      </c>
      <c r="O432" s="3" cm="1">
        <f t="array" ref="O432">_xlfn.XLOOKUP(G432,products!$A$1:A479,products!$E$1:E479,,0)</f>
        <v>2.6849999999999996</v>
      </c>
      <c r="P432" s="3">
        <f xml:space="preserve"> Orders[[#This Row],[Unit Price]]*Orders[[#This Row],[Quantity]]</f>
        <v>5.3699999999999992</v>
      </c>
      <c r="Q432" t="str">
        <f>_xlfn.XLOOKUP(orders!F432,customers!A431:A1431,customers!I431:I1431,,0)</f>
        <v>Yes</v>
      </c>
    </row>
    <row r="433" spans="1:17" x14ac:dyDescent="0.25">
      <c r="A433" s="2" t="s">
        <v>894</v>
      </c>
      <c r="B433" s="7">
        <v>44291</v>
      </c>
      <c r="C433" s="2">
        <f>MONTH(Orders[[#This Row],[Order Date]])</f>
        <v>4</v>
      </c>
      <c r="D433" s="2">
        <f>DAY(Orders[[#This Row],[Order Date]])</f>
        <v>5</v>
      </c>
      <c r="E433" s="2">
        <f>YEAR(Orders[[#This Row],[Order Date]])</f>
        <v>2021</v>
      </c>
      <c r="F433" s="2" t="s">
        <v>895</v>
      </c>
      <c r="G433" t="s">
        <v>565</v>
      </c>
      <c r="H433" s="2">
        <v>3</v>
      </c>
      <c r="I433" s="2" t="str" cm="1">
        <f t="array" ref="I433">_xlfn.XLOOKUP(F433,customers!$A$1:A1432,customers!$B$1:B1432,,0)</f>
        <v>Witty Ranson</v>
      </c>
      <c r="J433" s="2" t="str" cm="1">
        <f t="array" ref="J433">_xlfn.XLOOKUP(F433,customers!$A$1:A1432,customers!$C$1:C1432,,0)</f>
        <v>wransonbz@ted.com</v>
      </c>
      <c r="K433" s="2" t="str" cm="1">
        <f t="array" ref="K433">_xlfn.XLOOKUP(F433,customers!$A$1:A1432,customers!$G$1:G1432,,0)</f>
        <v>Ireland</v>
      </c>
      <c r="L433" t="str" cm="1">
        <f t="array" ref="L433">_xlfn.XLOOKUP(G433,products!$A$1:A480,products!$B$1:B480,,0)</f>
        <v>Exc</v>
      </c>
      <c r="M433" t="str" cm="1">
        <f t="array" ref="M433">_xlfn.XLOOKUP(G433,products!$A$1:A480,products!$C$1:C480,,0)</f>
        <v>D</v>
      </c>
      <c r="N433" cm="1">
        <f t="array" ref="N433">_xlfn.XLOOKUP(G433,products!$A$1:A480,products!$D$1:D480,,0)</f>
        <v>2.5</v>
      </c>
      <c r="O433" s="3" cm="1">
        <f t="array" ref="O433">_xlfn.XLOOKUP(G433,products!$A$1:A480,products!$E$1:E480,,0)</f>
        <v>27.945</v>
      </c>
      <c r="P433" s="3">
        <f xml:space="preserve"> Orders[[#This Row],[Unit Price]]*Orders[[#This Row],[Quantity]]</f>
        <v>83.835000000000008</v>
      </c>
      <c r="Q433" t="str">
        <f>_xlfn.XLOOKUP(orders!F433,customers!A432:A1432,customers!I432:I1432,,0)</f>
        <v>Yes</v>
      </c>
    </row>
    <row r="434" spans="1:17" x14ac:dyDescent="0.25">
      <c r="A434" s="2" t="s">
        <v>896</v>
      </c>
      <c r="B434" s="7">
        <v>43808</v>
      </c>
      <c r="C434" s="2">
        <f>MONTH(Orders[[#This Row],[Order Date]])</f>
        <v>12</v>
      </c>
      <c r="D434" s="2">
        <f>DAY(Orders[[#This Row],[Order Date]])</f>
        <v>9</v>
      </c>
      <c r="E434" s="2">
        <f>YEAR(Orders[[#This Row],[Order Date]])</f>
        <v>2019</v>
      </c>
      <c r="F434" s="2" t="s">
        <v>897</v>
      </c>
      <c r="G434" t="s">
        <v>96</v>
      </c>
      <c r="H434" s="2">
        <v>2</v>
      </c>
      <c r="I434" s="2" t="str" cm="1">
        <f t="array" ref="I434">_xlfn.XLOOKUP(F434,customers!$A$1:A1433,customers!$B$1:B1433,,0)</f>
        <v>Rod Gowdie</v>
      </c>
      <c r="J434" s="2" cm="1">
        <f t="array" ref="J434">_xlfn.XLOOKUP(F434,customers!$A$1:A1433,customers!$C$1:C1433,,0)</f>
        <v>0</v>
      </c>
      <c r="K434" s="2" t="str" cm="1">
        <f t="array" ref="K434">_xlfn.XLOOKUP(F434,customers!$A$1:A1433,customers!$G$1:G1433,,0)</f>
        <v>United States</v>
      </c>
      <c r="L434" t="str" cm="1">
        <f t="array" ref="L434">_xlfn.XLOOKUP(G434,products!$A$1:A481,products!$B$1:B481,,0)</f>
        <v>Ara</v>
      </c>
      <c r="M434" t="str" cm="1">
        <f t="array" ref="M434">_xlfn.XLOOKUP(G434,products!$A$1:A481,products!$C$1:C481,,0)</f>
        <v>M</v>
      </c>
      <c r="N434" cm="1">
        <f t="array" ref="N434">_xlfn.XLOOKUP(G434,products!$A$1:A481,products!$D$1:D481,,0)</f>
        <v>1</v>
      </c>
      <c r="O434" s="3" cm="1">
        <f t="array" ref="O434">_xlfn.XLOOKUP(G434,products!$A$1:A481,products!$E$1:E481,,0)</f>
        <v>11.25</v>
      </c>
      <c r="P434" s="3">
        <f xml:space="preserve"> Orders[[#This Row],[Unit Price]]*Orders[[#This Row],[Quantity]]</f>
        <v>22.5</v>
      </c>
      <c r="Q434" t="str">
        <f>_xlfn.XLOOKUP(orders!F434,customers!A433:A1433,customers!I433:I1433,,0)</f>
        <v>No</v>
      </c>
    </row>
    <row r="435" spans="1:17" x14ac:dyDescent="0.25">
      <c r="A435" s="2" t="s">
        <v>898</v>
      </c>
      <c r="B435" s="7">
        <v>44563</v>
      </c>
      <c r="C435" s="2">
        <f>MONTH(Orders[[#This Row],[Order Date]])</f>
        <v>1</v>
      </c>
      <c r="D435" s="2">
        <f>DAY(Orders[[#This Row],[Order Date]])</f>
        <v>2</v>
      </c>
      <c r="E435" s="2">
        <f>YEAR(Orders[[#This Row],[Order Date]])</f>
        <v>2022</v>
      </c>
      <c r="F435" s="2" t="s">
        <v>899</v>
      </c>
      <c r="G435" t="s">
        <v>232</v>
      </c>
      <c r="H435" s="2">
        <v>6</v>
      </c>
      <c r="I435" s="2" t="str" cm="1">
        <f t="array" ref="I435">_xlfn.XLOOKUP(F435,customers!$A$1:A1434,customers!$B$1:B1434,,0)</f>
        <v>Lemuel Rignold</v>
      </c>
      <c r="J435" s="2" t="str" cm="1">
        <f t="array" ref="J435">_xlfn.XLOOKUP(F435,customers!$A$1:A1434,customers!$C$1:C1434,,0)</f>
        <v>lrignoldc1@miibeian.gov.cn</v>
      </c>
      <c r="K435" s="2" t="str" cm="1">
        <f t="array" ref="K435">_xlfn.XLOOKUP(F435,customers!$A$1:A1434,customers!$G$1:G1434,,0)</f>
        <v>United States</v>
      </c>
      <c r="L435" t="str" cm="1">
        <f t="array" ref="L435">_xlfn.XLOOKUP(G435,products!$A$1:A482,products!$B$1:B482,,0)</f>
        <v>Lib</v>
      </c>
      <c r="M435" t="str" cm="1">
        <f t="array" ref="M435">_xlfn.XLOOKUP(G435,products!$A$1:A482,products!$C$1:C482,,0)</f>
        <v>M</v>
      </c>
      <c r="N435" cm="1">
        <f t="array" ref="N435">_xlfn.XLOOKUP(G435,products!$A$1:A482,products!$D$1:D482,,0)</f>
        <v>2.5</v>
      </c>
      <c r="O435" s="3" cm="1">
        <f t="array" ref="O435">_xlfn.XLOOKUP(G435,products!$A$1:A482,products!$E$1:E482,,0)</f>
        <v>33.464999999999996</v>
      </c>
      <c r="P435" s="3">
        <f xml:space="preserve"> Orders[[#This Row],[Unit Price]]*Orders[[#This Row],[Quantity]]</f>
        <v>200.78999999999996</v>
      </c>
      <c r="Q435" t="str">
        <f>_xlfn.XLOOKUP(orders!F435,customers!A434:A1434,customers!I434:I1434,,0)</f>
        <v>Yes</v>
      </c>
    </row>
    <row r="436" spans="1:17" x14ac:dyDescent="0.25">
      <c r="A436" s="2" t="s">
        <v>900</v>
      </c>
      <c r="B436" s="7">
        <v>43807</v>
      </c>
      <c r="C436" s="2">
        <f>MONTH(Orders[[#This Row],[Order Date]])</f>
        <v>12</v>
      </c>
      <c r="D436" s="2">
        <f>DAY(Orders[[#This Row],[Order Date]])</f>
        <v>8</v>
      </c>
      <c r="E436" s="2">
        <f>YEAR(Orders[[#This Row],[Order Date]])</f>
        <v>2019</v>
      </c>
      <c r="F436" s="2" t="s">
        <v>901</v>
      </c>
      <c r="G436" t="s">
        <v>96</v>
      </c>
      <c r="H436" s="2">
        <v>6</v>
      </c>
      <c r="I436" s="2" t="str" cm="1">
        <f t="array" ref="I436">_xlfn.XLOOKUP(F436,customers!$A$1:A1435,customers!$B$1:B1435,,0)</f>
        <v>Nevsa Fields</v>
      </c>
      <c r="J436" s="2" cm="1">
        <f t="array" ref="J436">_xlfn.XLOOKUP(F436,customers!$A$1:A1435,customers!$C$1:C1435,,0)</f>
        <v>0</v>
      </c>
      <c r="K436" s="2" t="str" cm="1">
        <f t="array" ref="K436">_xlfn.XLOOKUP(F436,customers!$A$1:A1435,customers!$G$1:G1435,,0)</f>
        <v>United States</v>
      </c>
      <c r="L436" t="str" cm="1">
        <f t="array" ref="L436">_xlfn.XLOOKUP(G436,products!$A$1:A483,products!$B$1:B483,,0)</f>
        <v>Ara</v>
      </c>
      <c r="M436" t="str" cm="1">
        <f t="array" ref="M436">_xlfn.XLOOKUP(G436,products!$A$1:A483,products!$C$1:C483,,0)</f>
        <v>M</v>
      </c>
      <c r="N436" cm="1">
        <f t="array" ref="N436">_xlfn.XLOOKUP(G436,products!$A$1:A483,products!$D$1:D483,,0)</f>
        <v>1</v>
      </c>
      <c r="O436" s="3" cm="1">
        <f t="array" ref="O436">_xlfn.XLOOKUP(G436,products!$A$1:A483,products!$E$1:E483,,0)</f>
        <v>11.25</v>
      </c>
      <c r="P436" s="3">
        <f xml:space="preserve"> Orders[[#This Row],[Unit Price]]*Orders[[#This Row],[Quantity]]</f>
        <v>67.5</v>
      </c>
      <c r="Q436" t="str">
        <f>_xlfn.XLOOKUP(orders!F436,customers!A435:A1435,customers!I435:I1435,,0)</f>
        <v>No</v>
      </c>
    </row>
    <row r="437" spans="1:17" x14ac:dyDescent="0.25">
      <c r="A437" s="2" t="s">
        <v>902</v>
      </c>
      <c r="B437" s="7">
        <v>44528</v>
      </c>
      <c r="C437" s="2">
        <f>MONTH(Orders[[#This Row],[Order Date]])</f>
        <v>11</v>
      </c>
      <c r="D437" s="2">
        <f>DAY(Orders[[#This Row],[Order Date]])</f>
        <v>28</v>
      </c>
      <c r="E437" s="2">
        <f>YEAR(Orders[[#This Row],[Order Date]])</f>
        <v>2021</v>
      </c>
      <c r="F437" s="2" t="s">
        <v>903</v>
      </c>
      <c r="G437" t="s">
        <v>38</v>
      </c>
      <c r="H437" s="2">
        <v>1</v>
      </c>
      <c r="I437" s="2" t="str" cm="1">
        <f t="array" ref="I437">_xlfn.XLOOKUP(F437,customers!$A$1:A1436,customers!$B$1:B1436,,0)</f>
        <v>Chance Rowthorn</v>
      </c>
      <c r="J437" s="2" t="str" cm="1">
        <f t="array" ref="J437">_xlfn.XLOOKUP(F437,customers!$A$1:A1436,customers!$C$1:C1436,,0)</f>
        <v>crowthornc3@msn.com</v>
      </c>
      <c r="K437" s="2" t="str" cm="1">
        <f t="array" ref="K437">_xlfn.XLOOKUP(F437,customers!$A$1:A1436,customers!$G$1:G1436,,0)</f>
        <v>United States</v>
      </c>
      <c r="L437" t="str" cm="1">
        <f t="array" ref="L437">_xlfn.XLOOKUP(G437,products!$A$1:A484,products!$B$1:B484,,0)</f>
        <v>Exc</v>
      </c>
      <c r="M437" t="str" cm="1">
        <f t="array" ref="M437">_xlfn.XLOOKUP(G437,products!$A$1:A484,products!$C$1:C484,,0)</f>
        <v>M</v>
      </c>
      <c r="N437" cm="1">
        <f t="array" ref="N437">_xlfn.XLOOKUP(G437,products!$A$1:A484,products!$D$1:D484,,0)</f>
        <v>0.5</v>
      </c>
      <c r="O437" s="3" cm="1">
        <f t="array" ref="O437">_xlfn.XLOOKUP(G437,products!$A$1:A484,products!$E$1:E484,,0)</f>
        <v>8.25</v>
      </c>
      <c r="P437" s="3">
        <f xml:space="preserve"> Orders[[#This Row],[Unit Price]]*Orders[[#This Row],[Quantity]]</f>
        <v>8.25</v>
      </c>
      <c r="Q437" t="str">
        <f>_xlfn.XLOOKUP(orders!F437,customers!A436:A1436,customers!I436:I1436,,0)</f>
        <v>No</v>
      </c>
    </row>
    <row r="438" spans="1:17" x14ac:dyDescent="0.25">
      <c r="A438" s="2" t="s">
        <v>904</v>
      </c>
      <c r="B438" s="7">
        <v>44631</v>
      </c>
      <c r="C438" s="2">
        <f>MONTH(Orders[[#This Row],[Order Date]])</f>
        <v>3</v>
      </c>
      <c r="D438" s="2">
        <f>DAY(Orders[[#This Row],[Order Date]])</f>
        <v>11</v>
      </c>
      <c r="E438" s="2">
        <f>YEAR(Orders[[#This Row],[Order Date]])</f>
        <v>2022</v>
      </c>
      <c r="F438" s="2" t="s">
        <v>905</v>
      </c>
      <c r="G438" t="s">
        <v>54</v>
      </c>
      <c r="H438" s="2">
        <v>2</v>
      </c>
      <c r="I438" s="2" t="str" cm="1">
        <f t="array" ref="I438">_xlfn.XLOOKUP(F438,customers!$A$1:A1437,customers!$B$1:B1437,,0)</f>
        <v>Orly Ryland</v>
      </c>
      <c r="J438" s="2" t="str" cm="1">
        <f t="array" ref="J438">_xlfn.XLOOKUP(F438,customers!$A$1:A1437,customers!$C$1:C1437,,0)</f>
        <v>orylandc4@deviantart.com</v>
      </c>
      <c r="K438" s="2" t="str" cm="1">
        <f t="array" ref="K438">_xlfn.XLOOKUP(F438,customers!$A$1:A1437,customers!$G$1:G1437,,0)</f>
        <v>United States</v>
      </c>
      <c r="L438" t="str" cm="1">
        <f t="array" ref="L438">_xlfn.XLOOKUP(G438,products!$A$1:A485,products!$B$1:B485,,0)</f>
        <v>Lib</v>
      </c>
      <c r="M438" t="str" cm="1">
        <f t="array" ref="M438">_xlfn.XLOOKUP(G438,products!$A$1:A485,products!$C$1:C485,,0)</f>
        <v>L</v>
      </c>
      <c r="N438" cm="1">
        <f t="array" ref="N438">_xlfn.XLOOKUP(G438,products!$A$1:A485,products!$D$1:D485,,0)</f>
        <v>0.2</v>
      </c>
      <c r="O438" s="3" cm="1">
        <f t="array" ref="O438">_xlfn.XLOOKUP(G438,products!$A$1:A485,products!$E$1:E485,,0)</f>
        <v>4.7549999999999999</v>
      </c>
      <c r="P438" s="3">
        <f xml:space="preserve"> Orders[[#This Row],[Unit Price]]*Orders[[#This Row],[Quantity]]</f>
        <v>9.51</v>
      </c>
      <c r="Q438" t="str">
        <f>_xlfn.XLOOKUP(orders!F438,customers!A437:A1437,customers!I437:I1437,,0)</f>
        <v>Yes</v>
      </c>
    </row>
    <row r="439" spans="1:17" x14ac:dyDescent="0.25">
      <c r="A439" s="2" t="s">
        <v>906</v>
      </c>
      <c r="B439" s="7">
        <v>44213</v>
      </c>
      <c r="C439" s="2">
        <f>MONTH(Orders[[#This Row],[Order Date]])</f>
        <v>1</v>
      </c>
      <c r="D439" s="2">
        <f>DAY(Orders[[#This Row],[Order Date]])</f>
        <v>17</v>
      </c>
      <c r="E439" s="2">
        <f>YEAR(Orders[[#This Row],[Order Date]])</f>
        <v>2021</v>
      </c>
      <c r="F439" s="2" t="s">
        <v>907</v>
      </c>
      <c r="G439" t="s">
        <v>144</v>
      </c>
      <c r="H439" s="2">
        <v>1</v>
      </c>
      <c r="I439" s="2" t="str" cm="1">
        <f t="array" ref="I439">_xlfn.XLOOKUP(F439,customers!$A$1:A1438,customers!$B$1:B1438,,0)</f>
        <v>Willabella Abramski</v>
      </c>
      <c r="J439" s="2" cm="1">
        <f t="array" ref="J439">_xlfn.XLOOKUP(F439,customers!$A$1:A1438,customers!$C$1:C1438,,0)</f>
        <v>0</v>
      </c>
      <c r="K439" s="2" t="str" cm="1">
        <f t="array" ref="K439">_xlfn.XLOOKUP(F439,customers!$A$1:A1438,customers!$G$1:G1438,,0)</f>
        <v>United States</v>
      </c>
      <c r="L439" t="str" cm="1">
        <f t="array" ref="L439">_xlfn.XLOOKUP(G439,products!$A$1:A486,products!$B$1:B486,,0)</f>
        <v>Lib</v>
      </c>
      <c r="M439" t="str" cm="1">
        <f t="array" ref="M439">_xlfn.XLOOKUP(G439,products!$A$1:A486,products!$C$1:C486,,0)</f>
        <v>D</v>
      </c>
      <c r="N439" cm="1">
        <f t="array" ref="N439">_xlfn.XLOOKUP(G439,products!$A$1:A486,products!$D$1:D486,,0)</f>
        <v>2.5</v>
      </c>
      <c r="O439" s="3" cm="1">
        <f t="array" ref="O439">_xlfn.XLOOKUP(G439,products!$A$1:A486,products!$E$1:E486,,0)</f>
        <v>29.784999999999997</v>
      </c>
      <c r="P439" s="3">
        <f xml:space="preserve"> Orders[[#This Row],[Unit Price]]*Orders[[#This Row],[Quantity]]</f>
        <v>29.784999999999997</v>
      </c>
      <c r="Q439" t="str">
        <f>_xlfn.XLOOKUP(orders!F439,customers!A438:A1438,customers!I438:I1438,,0)</f>
        <v>No</v>
      </c>
    </row>
    <row r="440" spans="1:17" x14ac:dyDescent="0.25">
      <c r="A440" s="2" t="s">
        <v>908</v>
      </c>
      <c r="B440" s="7">
        <v>43483</v>
      </c>
      <c r="C440" s="2">
        <f>MONTH(Orders[[#This Row],[Order Date]])</f>
        <v>1</v>
      </c>
      <c r="D440" s="2">
        <f>DAY(Orders[[#This Row],[Order Date]])</f>
        <v>18</v>
      </c>
      <c r="E440" s="2">
        <f>YEAR(Orders[[#This Row],[Order Date]])</f>
        <v>2019</v>
      </c>
      <c r="F440" s="2" t="s">
        <v>909</v>
      </c>
      <c r="G440" t="s">
        <v>158</v>
      </c>
      <c r="H440" s="2">
        <v>2</v>
      </c>
      <c r="I440" s="2" t="str" cm="1">
        <f t="array" ref="I440">_xlfn.XLOOKUP(F440,customers!$A$1:A1439,customers!$B$1:B1439,,0)</f>
        <v>Morgen Seson</v>
      </c>
      <c r="J440" s="2" t="str" cm="1">
        <f t="array" ref="J440">_xlfn.XLOOKUP(F440,customers!$A$1:A1439,customers!$C$1:C1439,,0)</f>
        <v>msesonck@census.gov</v>
      </c>
      <c r="K440" s="2" t="str" cm="1">
        <f t="array" ref="K440">_xlfn.XLOOKUP(F440,customers!$A$1:A1439,customers!$G$1:G1439,,0)</f>
        <v>United States</v>
      </c>
      <c r="L440" t="str" cm="1">
        <f t="array" ref="L440">_xlfn.XLOOKUP(G440,products!$A$1:A487,products!$B$1:B487,,0)</f>
        <v>Lib</v>
      </c>
      <c r="M440" t="str" cm="1">
        <f t="array" ref="M440">_xlfn.XLOOKUP(G440,products!$A$1:A487,products!$C$1:C487,,0)</f>
        <v>D</v>
      </c>
      <c r="N440" cm="1">
        <f t="array" ref="N440">_xlfn.XLOOKUP(G440,products!$A$1:A487,products!$D$1:D487,,0)</f>
        <v>0.5</v>
      </c>
      <c r="O440" s="3" cm="1">
        <f t="array" ref="O440">_xlfn.XLOOKUP(G440,products!$A$1:A487,products!$E$1:E487,,0)</f>
        <v>7.77</v>
      </c>
      <c r="P440" s="3">
        <f xml:space="preserve"> Orders[[#This Row],[Unit Price]]*Orders[[#This Row],[Quantity]]</f>
        <v>15.54</v>
      </c>
      <c r="Q440" t="str">
        <f>_xlfn.XLOOKUP(orders!F440,customers!A439:A1439,customers!I439:I1439,,0)</f>
        <v>No</v>
      </c>
    </row>
    <row r="441" spans="1:17" x14ac:dyDescent="0.25">
      <c r="A441" s="2" t="s">
        <v>910</v>
      </c>
      <c r="B441" s="7">
        <v>43562</v>
      </c>
      <c r="C441" s="2">
        <f>MONTH(Orders[[#This Row],[Order Date]])</f>
        <v>4</v>
      </c>
      <c r="D441" s="2">
        <f>DAY(Orders[[#This Row],[Order Date]])</f>
        <v>7</v>
      </c>
      <c r="E441" s="2">
        <f>YEAR(Orders[[#This Row],[Order Date]])</f>
        <v>2019</v>
      </c>
      <c r="F441" s="2" t="s">
        <v>911</v>
      </c>
      <c r="G441" t="s">
        <v>211</v>
      </c>
      <c r="H441" s="2">
        <v>4</v>
      </c>
      <c r="I441" s="2" t="str" cm="1">
        <f t="array" ref="I441">_xlfn.XLOOKUP(F441,customers!$A$1:A1440,customers!$B$1:B1440,,0)</f>
        <v>Chickie Ragless</v>
      </c>
      <c r="J441" s="2" t="str" cm="1">
        <f t="array" ref="J441">_xlfn.XLOOKUP(F441,customers!$A$1:A1440,customers!$C$1:C1440,,0)</f>
        <v>craglessc7@webmd.com</v>
      </c>
      <c r="K441" s="2" t="str" cm="1">
        <f t="array" ref="K441">_xlfn.XLOOKUP(F441,customers!$A$1:A1440,customers!$G$1:G1440,,0)</f>
        <v>Ireland</v>
      </c>
      <c r="L441" t="str" cm="1">
        <f t="array" ref="L441">_xlfn.XLOOKUP(G441,products!$A$1:A488,products!$B$1:B488,,0)</f>
        <v>Exc</v>
      </c>
      <c r="M441" t="str" cm="1">
        <f t="array" ref="M441">_xlfn.XLOOKUP(G441,products!$A$1:A488,products!$C$1:C488,,0)</f>
        <v>L</v>
      </c>
      <c r="N441" cm="1">
        <f t="array" ref="N441">_xlfn.XLOOKUP(G441,products!$A$1:A488,products!$D$1:D488,,0)</f>
        <v>0.5</v>
      </c>
      <c r="O441" s="3" cm="1">
        <f t="array" ref="O441">_xlfn.XLOOKUP(G441,products!$A$1:A488,products!$E$1:E488,,0)</f>
        <v>8.91</v>
      </c>
      <c r="P441" s="3">
        <f xml:space="preserve"> Orders[[#This Row],[Unit Price]]*Orders[[#This Row],[Quantity]]</f>
        <v>35.64</v>
      </c>
      <c r="Q441" t="str">
        <f>_xlfn.XLOOKUP(orders!F441,customers!A440:A1440,customers!I440:I1440,,0)</f>
        <v>No</v>
      </c>
    </row>
    <row r="442" spans="1:17" x14ac:dyDescent="0.25">
      <c r="A442" s="2" t="s">
        <v>912</v>
      </c>
      <c r="B442" s="7">
        <v>44230</v>
      </c>
      <c r="C442" s="2">
        <f>MONTH(Orders[[#This Row],[Order Date]])</f>
        <v>2</v>
      </c>
      <c r="D442" s="2">
        <f>DAY(Orders[[#This Row],[Order Date]])</f>
        <v>3</v>
      </c>
      <c r="E442" s="2">
        <f>YEAR(Orders[[#This Row],[Order Date]])</f>
        <v>2021</v>
      </c>
      <c r="F442" s="2" t="s">
        <v>913</v>
      </c>
      <c r="G442" t="s">
        <v>206</v>
      </c>
      <c r="H442" s="2">
        <v>4</v>
      </c>
      <c r="I442" s="2" t="str" cm="1">
        <f t="array" ref="I442">_xlfn.XLOOKUP(F442,customers!$A$1:A1441,customers!$B$1:B1441,,0)</f>
        <v>Freda Hollows</v>
      </c>
      <c r="J442" s="2" t="str" cm="1">
        <f t="array" ref="J442">_xlfn.XLOOKUP(F442,customers!$A$1:A1441,customers!$C$1:C1441,,0)</f>
        <v>fhollowsc8@blogtalkradio.com</v>
      </c>
      <c r="K442" s="2" t="str" cm="1">
        <f t="array" ref="K442">_xlfn.XLOOKUP(F442,customers!$A$1:A1441,customers!$G$1:G1441,,0)</f>
        <v>United States</v>
      </c>
      <c r="L442" t="str" cm="1">
        <f t="array" ref="L442">_xlfn.XLOOKUP(G442,products!$A$1:A489,products!$B$1:B489,,0)</f>
        <v>Ara</v>
      </c>
      <c r="M442" t="str" cm="1">
        <f t="array" ref="M442">_xlfn.XLOOKUP(G442,products!$A$1:A489,products!$C$1:C489,,0)</f>
        <v>M</v>
      </c>
      <c r="N442" cm="1">
        <f t="array" ref="N442">_xlfn.XLOOKUP(G442,products!$A$1:A489,products!$D$1:D489,,0)</f>
        <v>2.5</v>
      </c>
      <c r="O442" s="3" cm="1">
        <f t="array" ref="O442">_xlfn.XLOOKUP(G442,products!$A$1:A489,products!$E$1:E489,,0)</f>
        <v>25.874999999999996</v>
      </c>
      <c r="P442" s="3">
        <f xml:space="preserve"> Orders[[#This Row],[Unit Price]]*Orders[[#This Row],[Quantity]]</f>
        <v>103.49999999999999</v>
      </c>
      <c r="Q442" t="str">
        <f>_xlfn.XLOOKUP(orders!F442,customers!A441:A1441,customers!I441:I1441,,0)</f>
        <v>Yes</v>
      </c>
    </row>
    <row r="443" spans="1:17" x14ac:dyDescent="0.25">
      <c r="A443" s="2" t="s">
        <v>914</v>
      </c>
      <c r="B443" s="7">
        <v>43573</v>
      </c>
      <c r="C443" s="2">
        <f>MONTH(Orders[[#This Row],[Order Date]])</f>
        <v>4</v>
      </c>
      <c r="D443" s="2">
        <f>DAY(Orders[[#This Row],[Order Date]])</f>
        <v>18</v>
      </c>
      <c r="E443" s="2">
        <f>YEAR(Orders[[#This Row],[Order Date]])</f>
        <v>2019</v>
      </c>
      <c r="F443" s="2" t="s">
        <v>915</v>
      </c>
      <c r="G443" t="s">
        <v>280</v>
      </c>
      <c r="H443" s="2">
        <v>3</v>
      </c>
      <c r="I443" s="2" t="str" cm="1">
        <f t="array" ref="I443">_xlfn.XLOOKUP(F443,customers!$A$1:A1442,customers!$B$1:B1442,,0)</f>
        <v>Livy Lathleiff</v>
      </c>
      <c r="J443" s="2" t="str" cm="1">
        <f t="array" ref="J443">_xlfn.XLOOKUP(F443,customers!$A$1:A1442,customers!$C$1:C1442,,0)</f>
        <v>llathleiffc9@nationalgeographic.com</v>
      </c>
      <c r="K443" s="2" t="str" cm="1">
        <f t="array" ref="K443">_xlfn.XLOOKUP(F443,customers!$A$1:A1442,customers!$G$1:G1442,,0)</f>
        <v>Ireland</v>
      </c>
      <c r="L443" t="str" cm="1">
        <f t="array" ref="L443">_xlfn.XLOOKUP(G443,products!$A$1:A490,products!$B$1:B490,,0)</f>
        <v>Exc</v>
      </c>
      <c r="M443" t="str" cm="1">
        <f t="array" ref="M443">_xlfn.XLOOKUP(G443,products!$A$1:A490,products!$C$1:C490,,0)</f>
        <v>D</v>
      </c>
      <c r="N443" cm="1">
        <f t="array" ref="N443">_xlfn.XLOOKUP(G443,products!$A$1:A490,products!$D$1:D490,,0)</f>
        <v>1</v>
      </c>
      <c r="O443" s="3" cm="1">
        <f t="array" ref="O443">_xlfn.XLOOKUP(G443,products!$A$1:A490,products!$E$1:E490,,0)</f>
        <v>12.15</v>
      </c>
      <c r="P443" s="3">
        <f xml:space="preserve"> Orders[[#This Row],[Unit Price]]*Orders[[#This Row],[Quantity]]</f>
        <v>36.450000000000003</v>
      </c>
      <c r="Q443" t="str">
        <f>_xlfn.XLOOKUP(orders!F443,customers!A442:A1442,customers!I442:I1442,,0)</f>
        <v>Yes</v>
      </c>
    </row>
    <row r="444" spans="1:17" x14ac:dyDescent="0.25">
      <c r="A444" s="2" t="s">
        <v>916</v>
      </c>
      <c r="B444" s="7">
        <v>44384</v>
      </c>
      <c r="C444" s="2">
        <f>MONTH(Orders[[#This Row],[Order Date]])</f>
        <v>7</v>
      </c>
      <c r="D444" s="2">
        <f>DAY(Orders[[#This Row],[Order Date]])</f>
        <v>7</v>
      </c>
      <c r="E444" s="2">
        <f>YEAR(Orders[[#This Row],[Order Date]])</f>
        <v>2021</v>
      </c>
      <c r="F444" s="2" t="s">
        <v>917</v>
      </c>
      <c r="G444" t="s">
        <v>192</v>
      </c>
      <c r="H444" s="2">
        <v>5</v>
      </c>
      <c r="I444" s="2" t="str" cm="1">
        <f t="array" ref="I444">_xlfn.XLOOKUP(F444,customers!$A$1:A1443,customers!$B$1:B1443,,0)</f>
        <v>Koralle Heads</v>
      </c>
      <c r="J444" s="2" t="str" cm="1">
        <f t="array" ref="J444">_xlfn.XLOOKUP(F444,customers!$A$1:A1443,customers!$C$1:C1443,,0)</f>
        <v>kheadsca@jalbum.net</v>
      </c>
      <c r="K444" s="2" t="str" cm="1">
        <f t="array" ref="K444">_xlfn.XLOOKUP(F444,customers!$A$1:A1443,customers!$G$1:G1443,,0)</f>
        <v>United States</v>
      </c>
      <c r="L444" t="str" cm="1">
        <f t="array" ref="L444">_xlfn.XLOOKUP(G444,products!$A$1:A491,products!$B$1:B491,,0)</f>
        <v>Rob</v>
      </c>
      <c r="M444" t="str" cm="1">
        <f t="array" ref="M444">_xlfn.XLOOKUP(G444,products!$A$1:A491,products!$C$1:C491,,0)</f>
        <v>L</v>
      </c>
      <c r="N444" cm="1">
        <f t="array" ref="N444">_xlfn.XLOOKUP(G444,products!$A$1:A491,products!$D$1:D491,,0)</f>
        <v>0.5</v>
      </c>
      <c r="O444" s="3" cm="1">
        <f t="array" ref="O444">_xlfn.XLOOKUP(G444,products!$A$1:A491,products!$E$1:E491,,0)</f>
        <v>7.169999999999999</v>
      </c>
      <c r="P444" s="3">
        <f xml:space="preserve"> Orders[[#This Row],[Unit Price]]*Orders[[#This Row],[Quantity]]</f>
        <v>35.849999999999994</v>
      </c>
      <c r="Q444" t="str">
        <f>_xlfn.XLOOKUP(orders!F444,customers!A443:A1443,customers!I443:I1443,,0)</f>
        <v>No</v>
      </c>
    </row>
    <row r="445" spans="1:17" x14ac:dyDescent="0.25">
      <c r="A445" s="2" t="s">
        <v>918</v>
      </c>
      <c r="B445" s="7">
        <v>44250</v>
      </c>
      <c r="C445" s="2">
        <f>MONTH(Orders[[#This Row],[Order Date]])</f>
        <v>2</v>
      </c>
      <c r="D445" s="2">
        <f>DAY(Orders[[#This Row],[Order Date]])</f>
        <v>23</v>
      </c>
      <c r="E445" s="2">
        <f>YEAR(Orders[[#This Row],[Order Date]])</f>
        <v>2021</v>
      </c>
      <c r="F445" s="2" t="s">
        <v>919</v>
      </c>
      <c r="G445" t="s">
        <v>289</v>
      </c>
      <c r="H445" s="2">
        <v>5</v>
      </c>
      <c r="I445" s="2" t="str" cm="1">
        <f t="array" ref="I445">_xlfn.XLOOKUP(F445,customers!$A$1:A1444,customers!$B$1:B1444,,0)</f>
        <v>Theo Bowne</v>
      </c>
      <c r="J445" s="2" t="str" cm="1">
        <f t="array" ref="J445">_xlfn.XLOOKUP(F445,customers!$A$1:A1444,customers!$C$1:C1444,,0)</f>
        <v>tbownecb@unicef.org</v>
      </c>
      <c r="K445" s="2" t="str" cm="1">
        <f t="array" ref="K445">_xlfn.XLOOKUP(F445,customers!$A$1:A1444,customers!$G$1:G1444,,0)</f>
        <v>Ireland</v>
      </c>
      <c r="L445" t="str" cm="1">
        <f t="array" ref="L445">_xlfn.XLOOKUP(G445,products!$A$1:A492,products!$B$1:B492,,0)</f>
        <v>Exc</v>
      </c>
      <c r="M445" t="str" cm="1">
        <f t="array" ref="M445">_xlfn.XLOOKUP(G445,products!$A$1:A492,products!$C$1:C492,,0)</f>
        <v>L</v>
      </c>
      <c r="N445" cm="1">
        <f t="array" ref="N445">_xlfn.XLOOKUP(G445,products!$A$1:A492,products!$D$1:D492,,0)</f>
        <v>0.2</v>
      </c>
      <c r="O445" s="3" cm="1">
        <f t="array" ref="O445">_xlfn.XLOOKUP(G445,products!$A$1:A492,products!$E$1:E492,,0)</f>
        <v>4.4550000000000001</v>
      </c>
      <c r="P445" s="3">
        <f xml:space="preserve"> Orders[[#This Row],[Unit Price]]*Orders[[#This Row],[Quantity]]</f>
        <v>22.274999999999999</v>
      </c>
      <c r="Q445" t="str">
        <f>_xlfn.XLOOKUP(orders!F445,customers!A444:A1444,customers!I444:I1444,,0)</f>
        <v>Yes</v>
      </c>
    </row>
    <row r="446" spans="1:17" x14ac:dyDescent="0.25">
      <c r="A446" s="2" t="s">
        <v>920</v>
      </c>
      <c r="B446" s="7">
        <v>44418</v>
      </c>
      <c r="C446" s="2">
        <f>MONTH(Orders[[#This Row],[Order Date]])</f>
        <v>8</v>
      </c>
      <c r="D446" s="2">
        <f>DAY(Orders[[#This Row],[Order Date]])</f>
        <v>10</v>
      </c>
      <c r="E446" s="2">
        <f>YEAR(Orders[[#This Row],[Order Date]])</f>
        <v>2021</v>
      </c>
      <c r="F446" s="2" t="s">
        <v>921</v>
      </c>
      <c r="G446" t="s">
        <v>99</v>
      </c>
      <c r="H446" s="2">
        <v>6</v>
      </c>
      <c r="I446" s="2" t="str" cm="1">
        <f t="array" ref="I446">_xlfn.XLOOKUP(F446,customers!$A$1:A1445,customers!$B$1:B1445,,0)</f>
        <v>Rasia Jacquemard</v>
      </c>
      <c r="J446" s="2" t="str" cm="1">
        <f t="array" ref="J446">_xlfn.XLOOKUP(F446,customers!$A$1:A1445,customers!$C$1:C1445,,0)</f>
        <v>rjacquemardcc@acquirethisname.com</v>
      </c>
      <c r="K446" s="2" t="str" cm="1">
        <f t="array" ref="K446">_xlfn.XLOOKUP(F446,customers!$A$1:A1445,customers!$G$1:G1445,,0)</f>
        <v>Ireland</v>
      </c>
      <c r="L446" t="str" cm="1">
        <f t="array" ref="L446">_xlfn.XLOOKUP(G446,products!$A$1:A493,products!$B$1:B493,,0)</f>
        <v>Exc</v>
      </c>
      <c r="M446" t="str" cm="1">
        <f t="array" ref="M446">_xlfn.XLOOKUP(G446,products!$A$1:A493,products!$C$1:C493,,0)</f>
        <v>M</v>
      </c>
      <c r="N446" cm="1">
        <f t="array" ref="N446">_xlfn.XLOOKUP(G446,products!$A$1:A493,products!$D$1:D493,,0)</f>
        <v>0.2</v>
      </c>
      <c r="O446" s="3" cm="1">
        <f t="array" ref="O446">_xlfn.XLOOKUP(G446,products!$A$1:A493,products!$E$1:E493,,0)</f>
        <v>4.125</v>
      </c>
      <c r="P446" s="3">
        <f xml:space="preserve"> Orders[[#This Row],[Unit Price]]*Orders[[#This Row],[Quantity]]</f>
        <v>24.75</v>
      </c>
      <c r="Q446" t="str">
        <f>_xlfn.XLOOKUP(orders!F446,customers!A445:A1445,customers!I445:I1445,,0)</f>
        <v>No</v>
      </c>
    </row>
    <row r="447" spans="1:17" x14ac:dyDescent="0.25">
      <c r="A447" s="2" t="s">
        <v>922</v>
      </c>
      <c r="B447" s="7">
        <v>43784</v>
      </c>
      <c r="C447" s="2">
        <f>MONTH(Orders[[#This Row],[Order Date]])</f>
        <v>11</v>
      </c>
      <c r="D447" s="2">
        <f>DAY(Orders[[#This Row],[Order Date]])</f>
        <v>15</v>
      </c>
      <c r="E447" s="2">
        <f>YEAR(Orders[[#This Row],[Order Date]])</f>
        <v>2019</v>
      </c>
      <c r="F447" s="2" t="s">
        <v>923</v>
      </c>
      <c r="G447" t="s">
        <v>232</v>
      </c>
      <c r="H447" s="2">
        <v>2</v>
      </c>
      <c r="I447" s="2" t="str" cm="1">
        <f t="array" ref="I447">_xlfn.XLOOKUP(F447,customers!$A$1:A1446,customers!$B$1:B1446,,0)</f>
        <v>Kizzie Warman</v>
      </c>
      <c r="J447" s="2" t="str" cm="1">
        <f t="array" ref="J447">_xlfn.XLOOKUP(F447,customers!$A$1:A1446,customers!$C$1:C1446,,0)</f>
        <v>kwarmancd@printfriendly.com</v>
      </c>
      <c r="K447" s="2" t="str" cm="1">
        <f t="array" ref="K447">_xlfn.XLOOKUP(F447,customers!$A$1:A1446,customers!$G$1:G1446,,0)</f>
        <v>Ireland</v>
      </c>
      <c r="L447" t="str" cm="1">
        <f t="array" ref="L447">_xlfn.XLOOKUP(G447,products!$A$1:A494,products!$B$1:B494,,0)</f>
        <v>Lib</v>
      </c>
      <c r="M447" t="str" cm="1">
        <f t="array" ref="M447">_xlfn.XLOOKUP(G447,products!$A$1:A494,products!$C$1:C494,,0)</f>
        <v>M</v>
      </c>
      <c r="N447" cm="1">
        <f t="array" ref="N447">_xlfn.XLOOKUP(G447,products!$A$1:A494,products!$D$1:D494,,0)</f>
        <v>2.5</v>
      </c>
      <c r="O447" s="3" cm="1">
        <f t="array" ref="O447">_xlfn.XLOOKUP(G447,products!$A$1:A494,products!$E$1:E494,,0)</f>
        <v>33.464999999999996</v>
      </c>
      <c r="P447" s="3">
        <f xml:space="preserve"> Orders[[#This Row],[Unit Price]]*Orders[[#This Row],[Quantity]]</f>
        <v>66.929999999999993</v>
      </c>
      <c r="Q447" t="str">
        <f>_xlfn.XLOOKUP(orders!F447,customers!A446:A1446,customers!I446:I1446,,0)</f>
        <v>Yes</v>
      </c>
    </row>
    <row r="448" spans="1:17" x14ac:dyDescent="0.25">
      <c r="A448" s="2" t="s">
        <v>924</v>
      </c>
      <c r="B448" s="7">
        <v>43816</v>
      </c>
      <c r="C448" s="2">
        <f>MONTH(Orders[[#This Row],[Order Date]])</f>
        <v>12</v>
      </c>
      <c r="D448" s="2">
        <f>DAY(Orders[[#This Row],[Order Date]])</f>
        <v>17</v>
      </c>
      <c r="E448" s="2">
        <f>YEAR(Orders[[#This Row],[Order Date]])</f>
        <v>2019</v>
      </c>
      <c r="F448" s="2" t="s">
        <v>925</v>
      </c>
      <c r="G448" t="s">
        <v>113</v>
      </c>
      <c r="H448" s="2">
        <v>1</v>
      </c>
      <c r="I448" s="2" t="str" cm="1">
        <f t="array" ref="I448">_xlfn.XLOOKUP(F448,customers!$A$1:A1447,customers!$B$1:B1447,,0)</f>
        <v>Wain Cholomin</v>
      </c>
      <c r="J448" s="2" t="str" cm="1">
        <f t="array" ref="J448">_xlfn.XLOOKUP(F448,customers!$A$1:A1447,customers!$C$1:C1447,,0)</f>
        <v>wcholomince@about.com</v>
      </c>
      <c r="K448" s="2" t="str" cm="1">
        <f t="array" ref="K448">_xlfn.XLOOKUP(F448,customers!$A$1:A1447,customers!$G$1:G1447,,0)</f>
        <v>United Kingdom</v>
      </c>
      <c r="L448" t="str" cm="1">
        <f t="array" ref="L448">_xlfn.XLOOKUP(G448,products!$A$1:A495,products!$B$1:B495,,0)</f>
        <v>Lib</v>
      </c>
      <c r="M448" t="str" cm="1">
        <f t="array" ref="M448">_xlfn.XLOOKUP(G448,products!$A$1:A495,products!$C$1:C495,,0)</f>
        <v>M</v>
      </c>
      <c r="N448" cm="1">
        <f t="array" ref="N448">_xlfn.XLOOKUP(G448,products!$A$1:A495,products!$D$1:D495,,0)</f>
        <v>0.5</v>
      </c>
      <c r="O448" s="3" cm="1">
        <f t="array" ref="O448">_xlfn.XLOOKUP(G448,products!$A$1:A495,products!$E$1:E495,,0)</f>
        <v>8.73</v>
      </c>
      <c r="P448" s="3">
        <f xml:space="preserve"> Orders[[#This Row],[Unit Price]]*Orders[[#This Row],[Quantity]]</f>
        <v>8.73</v>
      </c>
      <c r="Q448" t="str">
        <f>_xlfn.XLOOKUP(orders!F448,customers!A447:A1447,customers!I447:I1447,,0)</f>
        <v>Yes</v>
      </c>
    </row>
    <row r="449" spans="1:17" x14ac:dyDescent="0.25">
      <c r="A449" s="2" t="s">
        <v>926</v>
      </c>
      <c r="B449" s="7">
        <v>43908</v>
      </c>
      <c r="C449" s="2">
        <f>MONTH(Orders[[#This Row],[Order Date]])</f>
        <v>3</v>
      </c>
      <c r="D449" s="2">
        <f>DAY(Orders[[#This Row],[Order Date]])</f>
        <v>18</v>
      </c>
      <c r="E449" s="2">
        <f>YEAR(Orders[[#This Row],[Order Date]])</f>
        <v>2020</v>
      </c>
      <c r="F449" s="2" t="s">
        <v>927</v>
      </c>
      <c r="G449" t="s">
        <v>57</v>
      </c>
      <c r="H449" s="2">
        <v>3</v>
      </c>
      <c r="I449" s="2" t="str" cm="1">
        <f t="array" ref="I449">_xlfn.XLOOKUP(F449,customers!$A$1:A1448,customers!$B$1:B1448,,0)</f>
        <v>Arleen Braidman</v>
      </c>
      <c r="J449" s="2" t="str" cm="1">
        <f t="array" ref="J449">_xlfn.XLOOKUP(F449,customers!$A$1:A1448,customers!$C$1:C1448,,0)</f>
        <v>abraidmancf@census.gov</v>
      </c>
      <c r="K449" s="2" t="str" cm="1">
        <f t="array" ref="K449">_xlfn.XLOOKUP(F449,customers!$A$1:A1448,customers!$G$1:G1448,,0)</f>
        <v>United States</v>
      </c>
      <c r="L449" t="str" cm="1">
        <f t="array" ref="L449">_xlfn.XLOOKUP(G449,products!$A$1:A496,products!$B$1:B496,,0)</f>
        <v>Rob</v>
      </c>
      <c r="M449" t="str" cm="1">
        <f t="array" ref="M449">_xlfn.XLOOKUP(G449,products!$A$1:A496,products!$C$1:C496,,0)</f>
        <v>M</v>
      </c>
      <c r="N449" cm="1">
        <f t="array" ref="N449">_xlfn.XLOOKUP(G449,products!$A$1:A496,products!$D$1:D496,,0)</f>
        <v>0.5</v>
      </c>
      <c r="O449" s="3" cm="1">
        <f t="array" ref="O449">_xlfn.XLOOKUP(G449,products!$A$1:A496,products!$E$1:E496,,0)</f>
        <v>5.97</v>
      </c>
      <c r="P449" s="3">
        <f xml:space="preserve"> Orders[[#This Row],[Unit Price]]*Orders[[#This Row],[Quantity]]</f>
        <v>17.91</v>
      </c>
      <c r="Q449" t="str">
        <f>_xlfn.XLOOKUP(orders!F449,customers!A448:A1448,customers!I448:I1448,,0)</f>
        <v>No</v>
      </c>
    </row>
    <row r="450" spans="1:17" x14ac:dyDescent="0.25">
      <c r="A450" s="2" t="s">
        <v>928</v>
      </c>
      <c r="B450" s="7">
        <v>44718</v>
      </c>
      <c r="C450" s="2">
        <f>MONTH(Orders[[#This Row],[Order Date]])</f>
        <v>6</v>
      </c>
      <c r="D450" s="2">
        <f>DAY(Orders[[#This Row],[Order Date]])</f>
        <v>6</v>
      </c>
      <c r="E450" s="2">
        <f>YEAR(Orders[[#This Row],[Order Date]])</f>
        <v>2022</v>
      </c>
      <c r="F450" s="2" t="s">
        <v>929</v>
      </c>
      <c r="G450" t="s">
        <v>192</v>
      </c>
      <c r="H450" s="2">
        <v>1</v>
      </c>
      <c r="I450" s="2" t="str" cm="1">
        <f t="array" ref="I450">_xlfn.XLOOKUP(F450,customers!$A$1:A1449,customers!$B$1:B1449,,0)</f>
        <v>Pru Durban</v>
      </c>
      <c r="J450" s="2" t="str" cm="1">
        <f t="array" ref="J450">_xlfn.XLOOKUP(F450,customers!$A$1:A1449,customers!$C$1:C1449,,0)</f>
        <v>pdurbancg@symantec.com</v>
      </c>
      <c r="K450" s="2" t="str" cm="1">
        <f t="array" ref="K450">_xlfn.XLOOKUP(F450,customers!$A$1:A1449,customers!$G$1:G1449,,0)</f>
        <v>Ireland</v>
      </c>
      <c r="L450" t="str" cm="1">
        <f t="array" ref="L450">_xlfn.XLOOKUP(G450,products!$A$1:A497,products!$B$1:B497,,0)</f>
        <v>Rob</v>
      </c>
      <c r="M450" t="str" cm="1">
        <f t="array" ref="M450">_xlfn.XLOOKUP(G450,products!$A$1:A497,products!$C$1:C497,,0)</f>
        <v>L</v>
      </c>
      <c r="N450" cm="1">
        <f t="array" ref="N450">_xlfn.XLOOKUP(G450,products!$A$1:A497,products!$D$1:D497,,0)</f>
        <v>0.5</v>
      </c>
      <c r="O450" s="3" cm="1">
        <f t="array" ref="O450">_xlfn.XLOOKUP(G450,products!$A$1:A497,products!$E$1:E497,,0)</f>
        <v>7.169999999999999</v>
      </c>
      <c r="P450" s="3">
        <f xml:space="preserve"> Orders[[#This Row],[Unit Price]]*Orders[[#This Row],[Quantity]]</f>
        <v>7.169999999999999</v>
      </c>
      <c r="Q450" t="str">
        <f>_xlfn.XLOOKUP(orders!F450,customers!A449:A1449,customers!I449:I1449,,0)</f>
        <v>No</v>
      </c>
    </row>
    <row r="451" spans="1:17" x14ac:dyDescent="0.25">
      <c r="A451" s="2" t="s">
        <v>930</v>
      </c>
      <c r="B451" s="7">
        <v>44336</v>
      </c>
      <c r="C451" s="2">
        <f>MONTH(Orders[[#This Row],[Order Date]])</f>
        <v>5</v>
      </c>
      <c r="D451" s="2">
        <f>DAY(Orders[[#This Row],[Order Date]])</f>
        <v>20</v>
      </c>
      <c r="E451" s="2">
        <f>YEAR(Orders[[#This Row],[Order Date]])</f>
        <v>2021</v>
      </c>
      <c r="F451" s="2" t="s">
        <v>931</v>
      </c>
      <c r="G451" t="s">
        <v>136</v>
      </c>
      <c r="H451" s="2">
        <v>2</v>
      </c>
      <c r="I451" s="2" t="str" cm="1">
        <f t="array" ref="I451">_xlfn.XLOOKUP(F451,customers!$A$1:A1450,customers!$B$1:B1450,,0)</f>
        <v>Antone Harrold</v>
      </c>
      <c r="J451" s="2" t="str" cm="1">
        <f t="array" ref="J451">_xlfn.XLOOKUP(F451,customers!$A$1:A1450,customers!$C$1:C1450,,0)</f>
        <v>aharroldch@miibeian.gov.cn</v>
      </c>
      <c r="K451" s="2" t="str" cm="1">
        <f t="array" ref="K451">_xlfn.XLOOKUP(F451,customers!$A$1:A1450,customers!$G$1:G1450,,0)</f>
        <v>United States</v>
      </c>
      <c r="L451" t="str" cm="1">
        <f t="array" ref="L451">_xlfn.XLOOKUP(G451,products!$A$1:A498,products!$B$1:B498,,0)</f>
        <v>Rob</v>
      </c>
      <c r="M451" t="str" cm="1">
        <f t="array" ref="M451">_xlfn.XLOOKUP(G451,products!$A$1:A498,products!$C$1:C498,,0)</f>
        <v>D</v>
      </c>
      <c r="N451" cm="1">
        <f t="array" ref="N451">_xlfn.XLOOKUP(G451,products!$A$1:A498,products!$D$1:D498,,0)</f>
        <v>0.2</v>
      </c>
      <c r="O451" s="3" cm="1">
        <f t="array" ref="O451">_xlfn.XLOOKUP(G451,products!$A$1:A498,products!$E$1:E498,,0)</f>
        <v>2.6849999999999996</v>
      </c>
      <c r="P451" s="3">
        <f xml:space="preserve"> Orders[[#This Row],[Unit Price]]*Orders[[#This Row],[Quantity]]</f>
        <v>5.3699999999999992</v>
      </c>
      <c r="Q451" t="str">
        <f>_xlfn.XLOOKUP(orders!F451,customers!A450:A1450,customers!I450:I1450,,0)</f>
        <v>No</v>
      </c>
    </row>
    <row r="452" spans="1:17" x14ac:dyDescent="0.25">
      <c r="A452" s="2" t="s">
        <v>932</v>
      </c>
      <c r="B452" s="7">
        <v>44207</v>
      </c>
      <c r="C452" s="2">
        <f>MONTH(Orders[[#This Row],[Order Date]])</f>
        <v>1</v>
      </c>
      <c r="D452" s="2">
        <f>DAY(Orders[[#This Row],[Order Date]])</f>
        <v>11</v>
      </c>
      <c r="E452" s="2">
        <f>YEAR(Orders[[#This Row],[Order Date]])</f>
        <v>2021</v>
      </c>
      <c r="F452" s="2" t="s">
        <v>933</v>
      </c>
      <c r="G452" t="s">
        <v>54</v>
      </c>
      <c r="H452" s="2">
        <v>5</v>
      </c>
      <c r="I452" s="2" t="str" cm="1">
        <f t="array" ref="I452">_xlfn.XLOOKUP(F452,customers!$A$1:A1451,customers!$B$1:B1451,,0)</f>
        <v>Sim Pamphilon</v>
      </c>
      <c r="J452" s="2" t="str" cm="1">
        <f t="array" ref="J452">_xlfn.XLOOKUP(F452,customers!$A$1:A1451,customers!$C$1:C1451,,0)</f>
        <v>spamphilonci@mlb.com</v>
      </c>
      <c r="K452" s="2" t="str" cm="1">
        <f t="array" ref="K452">_xlfn.XLOOKUP(F452,customers!$A$1:A1451,customers!$G$1:G1451,,0)</f>
        <v>Ireland</v>
      </c>
      <c r="L452" t="str" cm="1">
        <f t="array" ref="L452">_xlfn.XLOOKUP(G452,products!$A$1:A499,products!$B$1:B499,,0)</f>
        <v>Lib</v>
      </c>
      <c r="M452" t="str" cm="1">
        <f t="array" ref="M452">_xlfn.XLOOKUP(G452,products!$A$1:A499,products!$C$1:C499,,0)</f>
        <v>L</v>
      </c>
      <c r="N452" cm="1">
        <f t="array" ref="N452">_xlfn.XLOOKUP(G452,products!$A$1:A499,products!$D$1:D499,,0)</f>
        <v>0.2</v>
      </c>
      <c r="O452" s="3" cm="1">
        <f t="array" ref="O452">_xlfn.XLOOKUP(G452,products!$A$1:A499,products!$E$1:E499,,0)</f>
        <v>4.7549999999999999</v>
      </c>
      <c r="P452" s="3">
        <f xml:space="preserve"> Orders[[#This Row],[Unit Price]]*Orders[[#This Row],[Quantity]]</f>
        <v>23.774999999999999</v>
      </c>
      <c r="Q452" t="str">
        <f>_xlfn.XLOOKUP(orders!F452,customers!A451:A1451,customers!I451:I1451,,0)</f>
        <v>No</v>
      </c>
    </row>
    <row r="453" spans="1:17" x14ac:dyDescent="0.25">
      <c r="A453" s="2" t="s">
        <v>934</v>
      </c>
      <c r="B453" s="7">
        <v>43518</v>
      </c>
      <c r="C453" s="2">
        <f>MONTH(Orders[[#This Row],[Order Date]])</f>
        <v>2</v>
      </c>
      <c r="D453" s="2">
        <f>DAY(Orders[[#This Row],[Order Date]])</f>
        <v>22</v>
      </c>
      <c r="E453" s="2">
        <f>YEAR(Orders[[#This Row],[Order Date]])</f>
        <v>2019</v>
      </c>
      <c r="F453" s="2" t="s">
        <v>935</v>
      </c>
      <c r="G453" t="s">
        <v>70</v>
      </c>
      <c r="H453" s="2">
        <v>2</v>
      </c>
      <c r="I453" s="2" t="str" cm="1">
        <f t="array" ref="I453">_xlfn.XLOOKUP(F453,customers!$A$1:A1452,customers!$B$1:B1452,,0)</f>
        <v>Mohandis Spurden</v>
      </c>
      <c r="J453" s="2" t="str" cm="1">
        <f t="array" ref="J453">_xlfn.XLOOKUP(F453,customers!$A$1:A1452,customers!$C$1:C1452,,0)</f>
        <v>mspurdencj@exblog.jp</v>
      </c>
      <c r="K453" s="2" t="str" cm="1">
        <f t="array" ref="K453">_xlfn.XLOOKUP(F453,customers!$A$1:A1452,customers!$G$1:G1452,,0)</f>
        <v>United States</v>
      </c>
      <c r="L453" t="str" cm="1">
        <f t="array" ref="L453">_xlfn.XLOOKUP(G453,products!$A$1:A500,products!$B$1:B500,,0)</f>
        <v>Rob</v>
      </c>
      <c r="M453" t="str" cm="1">
        <f t="array" ref="M453">_xlfn.XLOOKUP(G453,products!$A$1:A500,products!$C$1:C500,,0)</f>
        <v>D</v>
      </c>
      <c r="N453" cm="1">
        <f t="array" ref="N453">_xlfn.XLOOKUP(G453,products!$A$1:A500,products!$D$1:D500,,0)</f>
        <v>2.5</v>
      </c>
      <c r="O453" s="3" cm="1">
        <f t="array" ref="O453">_xlfn.XLOOKUP(G453,products!$A$1:A500,products!$E$1:E500,,0)</f>
        <v>20.584999999999997</v>
      </c>
      <c r="P453" s="3">
        <f xml:space="preserve"> Orders[[#This Row],[Unit Price]]*Orders[[#This Row],[Quantity]]</f>
        <v>41.169999999999995</v>
      </c>
      <c r="Q453" t="str">
        <f>_xlfn.XLOOKUP(orders!F453,customers!A452:A1452,customers!I452:I1452,,0)</f>
        <v>Yes</v>
      </c>
    </row>
    <row r="454" spans="1:17" x14ac:dyDescent="0.25">
      <c r="A454" s="2" t="s">
        <v>936</v>
      </c>
      <c r="B454" s="7">
        <v>44524</v>
      </c>
      <c r="C454" s="2">
        <f>MONTH(Orders[[#This Row],[Order Date]])</f>
        <v>11</v>
      </c>
      <c r="D454" s="2">
        <f>DAY(Orders[[#This Row],[Order Date]])</f>
        <v>24</v>
      </c>
      <c r="E454" s="2">
        <f>YEAR(Orders[[#This Row],[Order Date]])</f>
        <v>2021</v>
      </c>
      <c r="F454" s="2" t="s">
        <v>909</v>
      </c>
      <c r="G454" t="s">
        <v>150</v>
      </c>
      <c r="H454" s="2">
        <v>3</v>
      </c>
      <c r="I454" s="2" t="str" cm="1">
        <f t="array" ref="I454">_xlfn.XLOOKUP(F454,customers!$A$1:A1453,customers!$B$1:B1453,,0)</f>
        <v>Morgen Seson</v>
      </c>
      <c r="J454" s="2" t="str" cm="1">
        <f t="array" ref="J454">_xlfn.XLOOKUP(F454,customers!$A$1:A1453,customers!$C$1:C1453,,0)</f>
        <v>msesonck@census.gov</v>
      </c>
      <c r="K454" s="2" t="str" cm="1">
        <f t="array" ref="K454">_xlfn.XLOOKUP(F454,customers!$A$1:A1453,customers!$G$1:G1453,,0)</f>
        <v>United States</v>
      </c>
      <c r="L454" t="str" cm="1">
        <f t="array" ref="L454">_xlfn.XLOOKUP(G454,products!$A$1:A501,products!$B$1:B501,,0)</f>
        <v>Ara</v>
      </c>
      <c r="M454" t="str" cm="1">
        <f t="array" ref="M454">_xlfn.XLOOKUP(G454,products!$A$1:A501,products!$C$1:C501,,0)</f>
        <v>L</v>
      </c>
      <c r="N454" cm="1">
        <f t="array" ref="N454">_xlfn.XLOOKUP(G454,products!$A$1:A501,products!$D$1:D501,,0)</f>
        <v>0.2</v>
      </c>
      <c r="O454" s="3" cm="1">
        <f t="array" ref="O454">_xlfn.XLOOKUP(G454,products!$A$1:A501,products!$E$1:E501,,0)</f>
        <v>3.8849999999999998</v>
      </c>
      <c r="P454" s="3">
        <f xml:space="preserve"> Orders[[#This Row],[Unit Price]]*Orders[[#This Row],[Quantity]]</f>
        <v>11.654999999999999</v>
      </c>
      <c r="Q454" t="str">
        <f>_xlfn.XLOOKUP(orders!F454,customers!A453:A1453,customers!I453:I1453,,0)</f>
        <v>No</v>
      </c>
    </row>
    <row r="455" spans="1:17" x14ac:dyDescent="0.25">
      <c r="A455" s="2" t="s">
        <v>937</v>
      </c>
      <c r="B455" s="7">
        <v>44579</v>
      </c>
      <c r="C455" s="2">
        <f>MONTH(Orders[[#This Row],[Order Date]])</f>
        <v>1</v>
      </c>
      <c r="D455" s="2">
        <f>DAY(Orders[[#This Row],[Order Date]])</f>
        <v>18</v>
      </c>
      <c r="E455" s="2">
        <f>YEAR(Orders[[#This Row],[Order Date]])</f>
        <v>2022</v>
      </c>
      <c r="F455" s="2" t="s">
        <v>938</v>
      </c>
      <c r="G455" t="s">
        <v>118</v>
      </c>
      <c r="H455" s="2">
        <v>4</v>
      </c>
      <c r="I455" s="2" t="str" cm="1">
        <f t="array" ref="I455">_xlfn.XLOOKUP(F455,customers!$A$1:A1454,customers!$B$1:B1454,,0)</f>
        <v>Nalani Pirrone</v>
      </c>
      <c r="J455" s="2" t="str" cm="1">
        <f t="array" ref="J455">_xlfn.XLOOKUP(F455,customers!$A$1:A1454,customers!$C$1:C1454,,0)</f>
        <v>npirronecl@weibo.com</v>
      </c>
      <c r="K455" s="2" t="str" cm="1">
        <f t="array" ref="K455">_xlfn.XLOOKUP(F455,customers!$A$1:A1454,customers!$G$1:G1454,,0)</f>
        <v>United States</v>
      </c>
      <c r="L455" t="str" cm="1">
        <f t="array" ref="L455">_xlfn.XLOOKUP(G455,products!$A$1:A502,products!$B$1:B502,,0)</f>
        <v>Lib</v>
      </c>
      <c r="M455" t="str" cm="1">
        <f t="array" ref="M455">_xlfn.XLOOKUP(G455,products!$A$1:A502,products!$C$1:C502,,0)</f>
        <v>L</v>
      </c>
      <c r="N455" cm="1">
        <f t="array" ref="N455">_xlfn.XLOOKUP(G455,products!$A$1:A502,products!$D$1:D502,,0)</f>
        <v>0.5</v>
      </c>
      <c r="O455" s="3" cm="1">
        <f t="array" ref="O455">_xlfn.XLOOKUP(G455,products!$A$1:A502,products!$E$1:E502,,0)</f>
        <v>9.51</v>
      </c>
      <c r="P455" s="3">
        <f xml:space="preserve"> Orders[[#This Row],[Unit Price]]*Orders[[#This Row],[Quantity]]</f>
        <v>38.04</v>
      </c>
      <c r="Q455" t="str">
        <f>_xlfn.XLOOKUP(orders!F455,customers!A454:A1454,customers!I454:I1454,,0)</f>
        <v>No</v>
      </c>
    </row>
    <row r="456" spans="1:17" x14ac:dyDescent="0.25">
      <c r="A456" s="2" t="s">
        <v>939</v>
      </c>
      <c r="B456" s="7">
        <v>44421</v>
      </c>
      <c r="C456" s="2">
        <f>MONTH(Orders[[#This Row],[Order Date]])</f>
        <v>8</v>
      </c>
      <c r="D456" s="2">
        <f>DAY(Orders[[#This Row],[Order Date]])</f>
        <v>13</v>
      </c>
      <c r="E456" s="2">
        <f>YEAR(Orders[[#This Row],[Order Date]])</f>
        <v>2021</v>
      </c>
      <c r="F456" s="2" t="s">
        <v>940</v>
      </c>
      <c r="G456" t="s">
        <v>70</v>
      </c>
      <c r="H456" s="2">
        <v>4</v>
      </c>
      <c r="I456" s="2" t="str" cm="1">
        <f t="array" ref="I456">_xlfn.XLOOKUP(F456,customers!$A$1:A1455,customers!$B$1:B1455,,0)</f>
        <v>Reube Cawley</v>
      </c>
      <c r="J456" s="2" t="str" cm="1">
        <f t="array" ref="J456">_xlfn.XLOOKUP(F456,customers!$A$1:A1455,customers!$C$1:C1455,,0)</f>
        <v>rcawleycm@yellowbook.com</v>
      </c>
      <c r="K456" s="2" t="str" cm="1">
        <f t="array" ref="K456">_xlfn.XLOOKUP(F456,customers!$A$1:A1455,customers!$G$1:G1455,,0)</f>
        <v>Ireland</v>
      </c>
      <c r="L456" t="str" cm="1">
        <f t="array" ref="L456">_xlfn.XLOOKUP(G456,products!$A$1:A503,products!$B$1:B503,,0)</f>
        <v>Rob</v>
      </c>
      <c r="M456" t="str" cm="1">
        <f t="array" ref="M456">_xlfn.XLOOKUP(G456,products!$A$1:A503,products!$C$1:C503,,0)</f>
        <v>D</v>
      </c>
      <c r="N456" cm="1">
        <f t="array" ref="N456">_xlfn.XLOOKUP(G456,products!$A$1:A503,products!$D$1:D503,,0)</f>
        <v>2.5</v>
      </c>
      <c r="O456" s="3" cm="1">
        <f t="array" ref="O456">_xlfn.XLOOKUP(G456,products!$A$1:A503,products!$E$1:E503,,0)</f>
        <v>20.584999999999997</v>
      </c>
      <c r="P456" s="3">
        <f xml:space="preserve"> Orders[[#This Row],[Unit Price]]*Orders[[#This Row],[Quantity]]</f>
        <v>82.339999999999989</v>
      </c>
      <c r="Q456" t="str">
        <f>_xlfn.XLOOKUP(orders!F456,customers!A455:A1455,customers!I455:I1455,,0)</f>
        <v>Yes</v>
      </c>
    </row>
    <row r="457" spans="1:17" x14ac:dyDescent="0.25">
      <c r="A457" s="2" t="s">
        <v>941</v>
      </c>
      <c r="B457" s="7">
        <v>43841</v>
      </c>
      <c r="C457" s="2">
        <f>MONTH(Orders[[#This Row],[Order Date]])</f>
        <v>1</v>
      </c>
      <c r="D457" s="2">
        <f>DAY(Orders[[#This Row],[Order Date]])</f>
        <v>11</v>
      </c>
      <c r="E457" s="2">
        <f>YEAR(Orders[[#This Row],[Order Date]])</f>
        <v>2020</v>
      </c>
      <c r="F457" s="2" t="s">
        <v>942</v>
      </c>
      <c r="G457" t="s">
        <v>54</v>
      </c>
      <c r="H457" s="2">
        <v>2</v>
      </c>
      <c r="I457" s="2" t="str" cm="1">
        <f t="array" ref="I457">_xlfn.XLOOKUP(F457,customers!$A$1:A1456,customers!$B$1:B1456,,0)</f>
        <v>Stan Barribal</v>
      </c>
      <c r="J457" s="2" t="str" cm="1">
        <f t="array" ref="J457">_xlfn.XLOOKUP(F457,customers!$A$1:A1456,customers!$C$1:C1456,,0)</f>
        <v>sbarribalcn@microsoft.com</v>
      </c>
      <c r="K457" s="2" t="str" cm="1">
        <f t="array" ref="K457">_xlfn.XLOOKUP(F457,customers!$A$1:A1456,customers!$G$1:G1456,,0)</f>
        <v>Ireland</v>
      </c>
      <c r="L457" t="str" cm="1">
        <f t="array" ref="L457">_xlfn.XLOOKUP(G457,products!$A$1:A504,products!$B$1:B504,,0)</f>
        <v>Lib</v>
      </c>
      <c r="M457" t="str" cm="1">
        <f t="array" ref="M457">_xlfn.XLOOKUP(G457,products!$A$1:A504,products!$C$1:C504,,0)</f>
        <v>L</v>
      </c>
      <c r="N457" cm="1">
        <f t="array" ref="N457">_xlfn.XLOOKUP(G457,products!$A$1:A504,products!$D$1:D504,,0)</f>
        <v>0.2</v>
      </c>
      <c r="O457" s="3" cm="1">
        <f t="array" ref="O457">_xlfn.XLOOKUP(G457,products!$A$1:A504,products!$E$1:E504,,0)</f>
        <v>4.7549999999999999</v>
      </c>
      <c r="P457" s="3">
        <f xml:space="preserve"> Orders[[#This Row],[Unit Price]]*Orders[[#This Row],[Quantity]]</f>
        <v>9.51</v>
      </c>
      <c r="Q457" t="str">
        <f>_xlfn.XLOOKUP(orders!F457,customers!A456:A1456,customers!I456:I1456,,0)</f>
        <v>Yes</v>
      </c>
    </row>
    <row r="458" spans="1:17" x14ac:dyDescent="0.25">
      <c r="A458" s="2" t="s">
        <v>943</v>
      </c>
      <c r="B458" s="7">
        <v>44017</v>
      </c>
      <c r="C458" s="2">
        <f>MONTH(Orders[[#This Row],[Order Date]])</f>
        <v>7</v>
      </c>
      <c r="D458" s="2">
        <f>DAY(Orders[[#This Row],[Order Date]])</f>
        <v>5</v>
      </c>
      <c r="E458" s="2">
        <f>YEAR(Orders[[#This Row],[Order Date]])</f>
        <v>2020</v>
      </c>
      <c r="F458" s="2" t="s">
        <v>944</v>
      </c>
      <c r="G458" t="s">
        <v>70</v>
      </c>
      <c r="H458" s="2">
        <v>2</v>
      </c>
      <c r="I458" s="2" t="str" cm="1">
        <f t="array" ref="I458">_xlfn.XLOOKUP(F458,customers!$A$1:A1457,customers!$B$1:B1457,,0)</f>
        <v>Agnes Adamides</v>
      </c>
      <c r="J458" s="2" t="str" cm="1">
        <f t="array" ref="J458">_xlfn.XLOOKUP(F458,customers!$A$1:A1457,customers!$C$1:C1457,,0)</f>
        <v>aadamidesco@bizjournals.com</v>
      </c>
      <c r="K458" s="2" t="str" cm="1">
        <f t="array" ref="K458">_xlfn.XLOOKUP(F458,customers!$A$1:A1457,customers!$G$1:G1457,,0)</f>
        <v>United Kingdom</v>
      </c>
      <c r="L458" t="str" cm="1">
        <f t="array" ref="L458">_xlfn.XLOOKUP(G458,products!$A$1:A505,products!$B$1:B505,,0)</f>
        <v>Rob</v>
      </c>
      <c r="M458" t="str" cm="1">
        <f t="array" ref="M458">_xlfn.XLOOKUP(G458,products!$A$1:A505,products!$C$1:C505,,0)</f>
        <v>D</v>
      </c>
      <c r="N458" cm="1">
        <f t="array" ref="N458">_xlfn.XLOOKUP(G458,products!$A$1:A505,products!$D$1:D505,,0)</f>
        <v>2.5</v>
      </c>
      <c r="O458" s="3" cm="1">
        <f t="array" ref="O458">_xlfn.XLOOKUP(G458,products!$A$1:A505,products!$E$1:E505,,0)</f>
        <v>20.584999999999997</v>
      </c>
      <c r="P458" s="3">
        <f xml:space="preserve"> Orders[[#This Row],[Unit Price]]*Orders[[#This Row],[Quantity]]</f>
        <v>41.169999999999995</v>
      </c>
      <c r="Q458" t="str">
        <f>_xlfn.XLOOKUP(orders!F458,customers!A457:A1457,customers!I457:I1457,,0)</f>
        <v>No</v>
      </c>
    </row>
    <row r="459" spans="1:17" x14ac:dyDescent="0.25">
      <c r="A459" s="2" t="s">
        <v>945</v>
      </c>
      <c r="B459" s="7">
        <v>43671</v>
      </c>
      <c r="C459" s="2">
        <f>MONTH(Orders[[#This Row],[Order Date]])</f>
        <v>7</v>
      </c>
      <c r="D459" s="2">
        <f>DAY(Orders[[#This Row],[Order Date]])</f>
        <v>25</v>
      </c>
      <c r="E459" s="2">
        <f>YEAR(Orders[[#This Row],[Order Date]])</f>
        <v>2019</v>
      </c>
      <c r="F459" s="2" t="s">
        <v>946</v>
      </c>
      <c r="G459" t="s">
        <v>118</v>
      </c>
      <c r="H459" s="2">
        <v>5</v>
      </c>
      <c r="I459" s="2" t="str" cm="1">
        <f t="array" ref="I459">_xlfn.XLOOKUP(F459,customers!$A$1:A1458,customers!$B$1:B1458,,0)</f>
        <v>Carmelita Thowes</v>
      </c>
      <c r="J459" s="2" t="str" cm="1">
        <f t="array" ref="J459">_xlfn.XLOOKUP(F459,customers!$A$1:A1458,customers!$C$1:C1458,,0)</f>
        <v>cthowescp@craigslist.org</v>
      </c>
      <c r="K459" s="2" t="str" cm="1">
        <f t="array" ref="K459">_xlfn.XLOOKUP(F459,customers!$A$1:A1458,customers!$G$1:G1458,,0)</f>
        <v>United States</v>
      </c>
      <c r="L459" t="str" cm="1">
        <f t="array" ref="L459">_xlfn.XLOOKUP(G459,products!$A$1:A506,products!$B$1:B506,,0)</f>
        <v>Lib</v>
      </c>
      <c r="M459" t="str" cm="1">
        <f t="array" ref="M459">_xlfn.XLOOKUP(G459,products!$A$1:A506,products!$C$1:C506,,0)</f>
        <v>L</v>
      </c>
      <c r="N459" cm="1">
        <f t="array" ref="N459">_xlfn.XLOOKUP(G459,products!$A$1:A506,products!$D$1:D506,,0)</f>
        <v>0.5</v>
      </c>
      <c r="O459" s="3" cm="1">
        <f t="array" ref="O459">_xlfn.XLOOKUP(G459,products!$A$1:A506,products!$E$1:E506,,0)</f>
        <v>9.51</v>
      </c>
      <c r="P459" s="3">
        <f xml:space="preserve"> Orders[[#This Row],[Unit Price]]*Orders[[#This Row],[Quantity]]</f>
        <v>47.55</v>
      </c>
      <c r="Q459" t="str">
        <f>_xlfn.XLOOKUP(orders!F459,customers!A458:A1458,customers!I458:I1458,,0)</f>
        <v>No</v>
      </c>
    </row>
    <row r="460" spans="1:17" x14ac:dyDescent="0.25">
      <c r="A460" s="2" t="s">
        <v>947</v>
      </c>
      <c r="B460" s="7">
        <v>44707</v>
      </c>
      <c r="C460" s="2">
        <f>MONTH(Orders[[#This Row],[Order Date]])</f>
        <v>5</v>
      </c>
      <c r="D460" s="2">
        <f>DAY(Orders[[#This Row],[Order Date]])</f>
        <v>26</v>
      </c>
      <c r="E460" s="2">
        <f>YEAR(Orders[[#This Row],[Order Date]])</f>
        <v>2022</v>
      </c>
      <c r="F460" s="2" t="s">
        <v>948</v>
      </c>
      <c r="G460" t="s">
        <v>96</v>
      </c>
      <c r="H460" s="2">
        <v>4</v>
      </c>
      <c r="I460" s="2" t="str" cm="1">
        <f t="array" ref="I460">_xlfn.XLOOKUP(F460,customers!$A$1:A1459,customers!$B$1:B1459,,0)</f>
        <v>Rodolfo Willoway</v>
      </c>
      <c r="J460" s="2" t="str" cm="1">
        <f t="array" ref="J460">_xlfn.XLOOKUP(F460,customers!$A$1:A1459,customers!$C$1:C1459,,0)</f>
        <v>rwillowaycq@admin.ch</v>
      </c>
      <c r="K460" s="2" t="str" cm="1">
        <f t="array" ref="K460">_xlfn.XLOOKUP(F460,customers!$A$1:A1459,customers!$G$1:G1459,,0)</f>
        <v>United States</v>
      </c>
      <c r="L460" t="str" cm="1">
        <f t="array" ref="L460">_xlfn.XLOOKUP(G460,products!$A$1:A507,products!$B$1:B507,,0)</f>
        <v>Ara</v>
      </c>
      <c r="M460" t="str" cm="1">
        <f t="array" ref="M460">_xlfn.XLOOKUP(G460,products!$A$1:A507,products!$C$1:C507,,0)</f>
        <v>M</v>
      </c>
      <c r="N460" cm="1">
        <f t="array" ref="N460">_xlfn.XLOOKUP(G460,products!$A$1:A507,products!$D$1:D507,,0)</f>
        <v>1</v>
      </c>
      <c r="O460" s="3" cm="1">
        <f t="array" ref="O460">_xlfn.XLOOKUP(G460,products!$A$1:A507,products!$E$1:E507,,0)</f>
        <v>11.25</v>
      </c>
      <c r="P460" s="3">
        <f xml:space="preserve"> Orders[[#This Row],[Unit Price]]*Orders[[#This Row],[Quantity]]</f>
        <v>45</v>
      </c>
      <c r="Q460" t="str">
        <f>_xlfn.XLOOKUP(orders!F460,customers!A459:A1459,customers!I459:I1459,,0)</f>
        <v>No</v>
      </c>
    </row>
    <row r="461" spans="1:17" x14ac:dyDescent="0.25">
      <c r="A461" s="2" t="s">
        <v>949</v>
      </c>
      <c r="B461" s="7">
        <v>43840</v>
      </c>
      <c r="C461" s="2">
        <f>MONTH(Orders[[#This Row],[Order Date]])</f>
        <v>1</v>
      </c>
      <c r="D461" s="2">
        <f>DAY(Orders[[#This Row],[Order Date]])</f>
        <v>10</v>
      </c>
      <c r="E461" s="2">
        <f>YEAR(Orders[[#This Row],[Order Date]])</f>
        <v>2020</v>
      </c>
      <c r="F461" s="2" t="s">
        <v>950</v>
      </c>
      <c r="G461" t="s">
        <v>54</v>
      </c>
      <c r="H461" s="2">
        <v>5</v>
      </c>
      <c r="I461" s="2" t="str" cm="1">
        <f t="array" ref="I461">_xlfn.XLOOKUP(F461,customers!$A$1:A1460,customers!$B$1:B1460,,0)</f>
        <v>Alvis Elwin</v>
      </c>
      <c r="J461" s="2" t="str" cm="1">
        <f t="array" ref="J461">_xlfn.XLOOKUP(F461,customers!$A$1:A1460,customers!$C$1:C1460,,0)</f>
        <v>aelwincr@privacy.gov.au</v>
      </c>
      <c r="K461" s="2" t="str" cm="1">
        <f t="array" ref="K461">_xlfn.XLOOKUP(F461,customers!$A$1:A1460,customers!$G$1:G1460,,0)</f>
        <v>United States</v>
      </c>
      <c r="L461" t="str" cm="1">
        <f t="array" ref="L461">_xlfn.XLOOKUP(G461,products!$A$1:A508,products!$B$1:B508,,0)</f>
        <v>Lib</v>
      </c>
      <c r="M461" t="str" cm="1">
        <f t="array" ref="M461">_xlfn.XLOOKUP(G461,products!$A$1:A508,products!$C$1:C508,,0)</f>
        <v>L</v>
      </c>
      <c r="N461" cm="1">
        <f t="array" ref="N461">_xlfn.XLOOKUP(G461,products!$A$1:A508,products!$D$1:D508,,0)</f>
        <v>0.2</v>
      </c>
      <c r="O461" s="3" cm="1">
        <f t="array" ref="O461">_xlfn.XLOOKUP(G461,products!$A$1:A508,products!$E$1:E508,,0)</f>
        <v>4.7549999999999999</v>
      </c>
      <c r="P461" s="3">
        <f xml:space="preserve"> Orders[[#This Row],[Unit Price]]*Orders[[#This Row],[Quantity]]</f>
        <v>23.774999999999999</v>
      </c>
      <c r="Q461" t="str">
        <f>_xlfn.XLOOKUP(orders!F461,customers!A460:A1460,customers!I460:I1460,,0)</f>
        <v>No</v>
      </c>
    </row>
    <row r="462" spans="1:17" x14ac:dyDescent="0.25">
      <c r="A462" s="2" t="s">
        <v>951</v>
      </c>
      <c r="B462" s="7">
        <v>43602</v>
      </c>
      <c r="C462" s="2">
        <f>MONTH(Orders[[#This Row],[Order Date]])</f>
        <v>5</v>
      </c>
      <c r="D462" s="2">
        <f>DAY(Orders[[#This Row],[Order Date]])</f>
        <v>17</v>
      </c>
      <c r="E462" s="2">
        <f>YEAR(Orders[[#This Row],[Order Date]])</f>
        <v>2019</v>
      </c>
      <c r="F462" s="2" t="s">
        <v>952</v>
      </c>
      <c r="G462" t="s">
        <v>181</v>
      </c>
      <c r="H462" s="2">
        <v>3</v>
      </c>
      <c r="I462" s="2" t="str" cm="1">
        <f t="array" ref="I462">_xlfn.XLOOKUP(F462,customers!$A$1:A1461,customers!$B$1:B1461,,0)</f>
        <v>Araldo Bilbrook</v>
      </c>
      <c r="J462" s="2" t="str" cm="1">
        <f t="array" ref="J462">_xlfn.XLOOKUP(F462,customers!$A$1:A1461,customers!$C$1:C1461,,0)</f>
        <v>abilbrookcs@booking.com</v>
      </c>
      <c r="K462" s="2" t="str" cm="1">
        <f t="array" ref="K462">_xlfn.XLOOKUP(F462,customers!$A$1:A1461,customers!$G$1:G1461,,0)</f>
        <v>Ireland</v>
      </c>
      <c r="L462" t="str" cm="1">
        <f t="array" ref="L462">_xlfn.XLOOKUP(G462,products!$A$1:A509,products!$B$1:B509,,0)</f>
        <v>Rob</v>
      </c>
      <c r="M462" t="str" cm="1">
        <f t="array" ref="M462">_xlfn.XLOOKUP(G462,products!$A$1:A509,products!$C$1:C509,,0)</f>
        <v>D</v>
      </c>
      <c r="N462" cm="1">
        <f t="array" ref="N462">_xlfn.XLOOKUP(G462,products!$A$1:A509,products!$D$1:D509,,0)</f>
        <v>0.5</v>
      </c>
      <c r="O462" s="3" cm="1">
        <f t="array" ref="O462">_xlfn.XLOOKUP(G462,products!$A$1:A509,products!$E$1:E509,,0)</f>
        <v>5.3699999999999992</v>
      </c>
      <c r="P462" s="3">
        <f xml:space="preserve"> Orders[[#This Row],[Unit Price]]*Orders[[#This Row],[Quantity]]</f>
        <v>16.11</v>
      </c>
      <c r="Q462" t="str">
        <f>_xlfn.XLOOKUP(orders!F462,customers!A461:A1461,customers!I461:I1461,,0)</f>
        <v>Yes</v>
      </c>
    </row>
    <row r="463" spans="1:17" x14ac:dyDescent="0.25">
      <c r="A463" s="2" t="s">
        <v>953</v>
      </c>
      <c r="B463" s="7">
        <v>44036</v>
      </c>
      <c r="C463" s="2">
        <f>MONTH(Orders[[#This Row],[Order Date]])</f>
        <v>7</v>
      </c>
      <c r="D463" s="2">
        <f>DAY(Orders[[#This Row],[Order Date]])</f>
        <v>24</v>
      </c>
      <c r="E463" s="2">
        <f>YEAR(Orders[[#This Row],[Order Date]])</f>
        <v>2020</v>
      </c>
      <c r="F463" s="2" t="s">
        <v>954</v>
      </c>
      <c r="G463" t="s">
        <v>136</v>
      </c>
      <c r="H463" s="2">
        <v>4</v>
      </c>
      <c r="I463" s="2" t="str" cm="1">
        <f t="array" ref="I463">_xlfn.XLOOKUP(F463,customers!$A$1:A1462,customers!$B$1:B1462,,0)</f>
        <v>Ransell McKall</v>
      </c>
      <c r="J463" s="2" t="str" cm="1">
        <f t="array" ref="J463">_xlfn.XLOOKUP(F463,customers!$A$1:A1462,customers!$C$1:C1462,,0)</f>
        <v>rmckallct@sakura.ne.jp</v>
      </c>
      <c r="K463" s="2" t="str" cm="1">
        <f t="array" ref="K463">_xlfn.XLOOKUP(F463,customers!$A$1:A1462,customers!$G$1:G1462,,0)</f>
        <v>United Kingdom</v>
      </c>
      <c r="L463" t="str" cm="1">
        <f t="array" ref="L463">_xlfn.XLOOKUP(G463,products!$A$1:A510,products!$B$1:B510,,0)</f>
        <v>Rob</v>
      </c>
      <c r="M463" t="str" cm="1">
        <f t="array" ref="M463">_xlfn.XLOOKUP(G463,products!$A$1:A510,products!$C$1:C510,,0)</f>
        <v>D</v>
      </c>
      <c r="N463" cm="1">
        <f t="array" ref="N463">_xlfn.XLOOKUP(G463,products!$A$1:A510,products!$D$1:D510,,0)</f>
        <v>0.2</v>
      </c>
      <c r="O463" s="3" cm="1">
        <f t="array" ref="O463">_xlfn.XLOOKUP(G463,products!$A$1:A510,products!$E$1:E510,,0)</f>
        <v>2.6849999999999996</v>
      </c>
      <c r="P463" s="3">
        <f xml:space="preserve"> Orders[[#This Row],[Unit Price]]*Orders[[#This Row],[Quantity]]</f>
        <v>10.739999999999998</v>
      </c>
      <c r="Q463" t="str">
        <f>_xlfn.XLOOKUP(orders!F463,customers!A462:A1462,customers!I462:I1462,,0)</f>
        <v>Yes</v>
      </c>
    </row>
    <row r="464" spans="1:17" x14ac:dyDescent="0.25">
      <c r="A464" s="2" t="s">
        <v>955</v>
      </c>
      <c r="B464" s="7">
        <v>44124</v>
      </c>
      <c r="C464" s="2">
        <f>MONTH(Orders[[#This Row],[Order Date]])</f>
        <v>10</v>
      </c>
      <c r="D464" s="2">
        <f>DAY(Orders[[#This Row],[Order Date]])</f>
        <v>20</v>
      </c>
      <c r="E464" s="2">
        <f>YEAR(Orders[[#This Row],[Order Date]])</f>
        <v>2020</v>
      </c>
      <c r="F464" s="2" t="s">
        <v>956</v>
      </c>
      <c r="G464" t="s">
        <v>62</v>
      </c>
      <c r="H464" s="2">
        <v>5</v>
      </c>
      <c r="I464" s="2" t="str" cm="1">
        <f t="array" ref="I464">_xlfn.XLOOKUP(F464,customers!$A$1:A1463,customers!$B$1:B1463,,0)</f>
        <v>Borg Daile</v>
      </c>
      <c r="J464" s="2" t="str" cm="1">
        <f t="array" ref="J464">_xlfn.XLOOKUP(F464,customers!$A$1:A1463,customers!$C$1:C1463,,0)</f>
        <v>bdailecu@vistaprint.com</v>
      </c>
      <c r="K464" s="2" t="str" cm="1">
        <f t="array" ref="K464">_xlfn.XLOOKUP(F464,customers!$A$1:A1463,customers!$G$1:G1463,,0)</f>
        <v>United States</v>
      </c>
      <c r="L464" t="str" cm="1">
        <f t="array" ref="L464">_xlfn.XLOOKUP(G464,products!$A$1:A511,products!$B$1:B511,,0)</f>
        <v>Ara</v>
      </c>
      <c r="M464" t="str" cm="1">
        <f t="array" ref="M464">_xlfn.XLOOKUP(G464,products!$A$1:A511,products!$C$1:C511,,0)</f>
        <v>D</v>
      </c>
      <c r="N464" cm="1">
        <f t="array" ref="N464">_xlfn.XLOOKUP(G464,products!$A$1:A511,products!$D$1:D511,,0)</f>
        <v>1</v>
      </c>
      <c r="O464" s="3" cm="1">
        <f t="array" ref="O464">_xlfn.XLOOKUP(G464,products!$A$1:A511,products!$E$1:E511,,0)</f>
        <v>9.9499999999999993</v>
      </c>
      <c r="P464" s="3">
        <f xml:space="preserve"> Orders[[#This Row],[Unit Price]]*Orders[[#This Row],[Quantity]]</f>
        <v>49.75</v>
      </c>
      <c r="Q464" t="str">
        <f>_xlfn.XLOOKUP(orders!F464,customers!A463:A1463,customers!I463:I1463,,0)</f>
        <v>Yes</v>
      </c>
    </row>
    <row r="465" spans="1:17" x14ac:dyDescent="0.25">
      <c r="A465" s="2" t="s">
        <v>957</v>
      </c>
      <c r="B465" s="7">
        <v>43730</v>
      </c>
      <c r="C465" s="2">
        <f>MONTH(Orders[[#This Row],[Order Date]])</f>
        <v>9</v>
      </c>
      <c r="D465" s="2">
        <f>DAY(Orders[[#This Row],[Order Date]])</f>
        <v>22</v>
      </c>
      <c r="E465" s="2">
        <f>YEAR(Orders[[#This Row],[Order Date]])</f>
        <v>2019</v>
      </c>
      <c r="F465" s="2" t="s">
        <v>958</v>
      </c>
      <c r="G465" t="s">
        <v>44</v>
      </c>
      <c r="H465" s="2">
        <v>2</v>
      </c>
      <c r="I465" s="2" t="str" cm="1">
        <f t="array" ref="I465">_xlfn.XLOOKUP(F465,customers!$A$1:A1464,customers!$B$1:B1464,,0)</f>
        <v>Adolphe Treherne</v>
      </c>
      <c r="J465" s="2" t="str" cm="1">
        <f t="array" ref="J465">_xlfn.XLOOKUP(F465,customers!$A$1:A1464,customers!$C$1:C1464,,0)</f>
        <v>atrehernecv@state.tx.us</v>
      </c>
      <c r="K465" s="2" t="str" cm="1">
        <f t="array" ref="K465">_xlfn.XLOOKUP(F465,customers!$A$1:A1464,customers!$G$1:G1464,,0)</f>
        <v>Ireland</v>
      </c>
      <c r="L465" t="str" cm="1">
        <f t="array" ref="L465">_xlfn.XLOOKUP(G465,products!$A$1:A512,products!$B$1:B512,,0)</f>
        <v>Exc</v>
      </c>
      <c r="M465" t="str" cm="1">
        <f t="array" ref="M465">_xlfn.XLOOKUP(G465,products!$A$1:A512,products!$C$1:C512,,0)</f>
        <v>M</v>
      </c>
      <c r="N465" cm="1">
        <f t="array" ref="N465">_xlfn.XLOOKUP(G465,products!$A$1:A512,products!$D$1:D512,,0)</f>
        <v>1</v>
      </c>
      <c r="O465" s="3" cm="1">
        <f t="array" ref="O465">_xlfn.XLOOKUP(G465,products!$A$1:A512,products!$E$1:E512,,0)</f>
        <v>13.75</v>
      </c>
      <c r="P465" s="3">
        <f xml:space="preserve"> Orders[[#This Row],[Unit Price]]*Orders[[#This Row],[Quantity]]</f>
        <v>27.5</v>
      </c>
      <c r="Q465" t="str">
        <f>_xlfn.XLOOKUP(orders!F465,customers!A464:A1464,customers!I464:I1464,,0)</f>
        <v>No</v>
      </c>
    </row>
    <row r="466" spans="1:17" x14ac:dyDescent="0.25">
      <c r="A466" s="2" t="s">
        <v>959</v>
      </c>
      <c r="B466" s="7">
        <v>43989</v>
      </c>
      <c r="C466" s="2">
        <f>MONTH(Orders[[#This Row],[Order Date]])</f>
        <v>6</v>
      </c>
      <c r="D466" s="2">
        <f>DAY(Orders[[#This Row],[Order Date]])</f>
        <v>7</v>
      </c>
      <c r="E466" s="2">
        <f>YEAR(Orders[[#This Row],[Order Date]])</f>
        <v>2020</v>
      </c>
      <c r="F466" s="2" t="s">
        <v>960</v>
      </c>
      <c r="G466" t="s">
        <v>144</v>
      </c>
      <c r="H466" s="2">
        <v>4</v>
      </c>
      <c r="I466" s="2" t="str" cm="1">
        <f t="array" ref="I466">_xlfn.XLOOKUP(F466,customers!$A$1:A1465,customers!$B$1:B1465,,0)</f>
        <v>Annetta Brentnall</v>
      </c>
      <c r="J466" s="2" t="str" cm="1">
        <f t="array" ref="J466">_xlfn.XLOOKUP(F466,customers!$A$1:A1465,customers!$C$1:C1465,,0)</f>
        <v>abrentnallcw@biglobe.ne.jp</v>
      </c>
      <c r="K466" s="2" t="str" cm="1">
        <f t="array" ref="K466">_xlfn.XLOOKUP(F466,customers!$A$1:A1465,customers!$G$1:G1465,,0)</f>
        <v>United Kingdom</v>
      </c>
      <c r="L466" t="str" cm="1">
        <f t="array" ref="L466">_xlfn.XLOOKUP(G466,products!$A$1:A513,products!$B$1:B513,,0)</f>
        <v>Lib</v>
      </c>
      <c r="M466" t="str" cm="1">
        <f t="array" ref="M466">_xlfn.XLOOKUP(G466,products!$A$1:A513,products!$C$1:C513,,0)</f>
        <v>D</v>
      </c>
      <c r="N466" cm="1">
        <f t="array" ref="N466">_xlfn.XLOOKUP(G466,products!$A$1:A513,products!$D$1:D513,,0)</f>
        <v>2.5</v>
      </c>
      <c r="O466" s="3" cm="1">
        <f t="array" ref="O466">_xlfn.XLOOKUP(G466,products!$A$1:A513,products!$E$1:E513,,0)</f>
        <v>29.784999999999997</v>
      </c>
      <c r="P466" s="3">
        <f xml:space="preserve"> Orders[[#This Row],[Unit Price]]*Orders[[#This Row],[Quantity]]</f>
        <v>119.13999999999999</v>
      </c>
      <c r="Q466" t="str">
        <f>_xlfn.XLOOKUP(orders!F466,customers!A465:A1465,customers!I465:I1465,,0)</f>
        <v>No</v>
      </c>
    </row>
    <row r="467" spans="1:17" x14ac:dyDescent="0.25">
      <c r="A467" s="2" t="s">
        <v>961</v>
      </c>
      <c r="B467" s="7">
        <v>43814</v>
      </c>
      <c r="C467" s="2">
        <f>MONTH(Orders[[#This Row],[Order Date]])</f>
        <v>12</v>
      </c>
      <c r="D467" s="2">
        <f>DAY(Orders[[#This Row],[Order Date]])</f>
        <v>15</v>
      </c>
      <c r="E467" s="2">
        <f>YEAR(Orders[[#This Row],[Order Date]])</f>
        <v>2019</v>
      </c>
      <c r="F467" s="2" t="s">
        <v>962</v>
      </c>
      <c r="G467" t="s">
        <v>70</v>
      </c>
      <c r="H467" s="2">
        <v>1</v>
      </c>
      <c r="I467" s="2" t="str" cm="1">
        <f t="array" ref="I467">_xlfn.XLOOKUP(F467,customers!$A$1:A1466,customers!$B$1:B1466,,0)</f>
        <v>Dick Drinkall</v>
      </c>
      <c r="J467" s="2" t="str" cm="1">
        <f t="array" ref="J467">_xlfn.XLOOKUP(F467,customers!$A$1:A1466,customers!$C$1:C1466,,0)</f>
        <v>ddrinkallcx@psu.edu</v>
      </c>
      <c r="K467" s="2" t="str" cm="1">
        <f t="array" ref="K467">_xlfn.XLOOKUP(F467,customers!$A$1:A1466,customers!$G$1:G1466,,0)</f>
        <v>United States</v>
      </c>
      <c r="L467" t="str" cm="1">
        <f t="array" ref="L467">_xlfn.XLOOKUP(G467,products!$A$1:A514,products!$B$1:B514,,0)</f>
        <v>Rob</v>
      </c>
      <c r="M467" t="str" cm="1">
        <f t="array" ref="M467">_xlfn.XLOOKUP(G467,products!$A$1:A514,products!$C$1:C514,,0)</f>
        <v>D</v>
      </c>
      <c r="N467" cm="1">
        <f t="array" ref="N467">_xlfn.XLOOKUP(G467,products!$A$1:A514,products!$D$1:D514,,0)</f>
        <v>2.5</v>
      </c>
      <c r="O467" s="3" cm="1">
        <f t="array" ref="O467">_xlfn.XLOOKUP(G467,products!$A$1:A514,products!$E$1:E514,,0)</f>
        <v>20.584999999999997</v>
      </c>
      <c r="P467" s="3">
        <f xml:space="preserve"> Orders[[#This Row],[Unit Price]]*Orders[[#This Row],[Quantity]]</f>
        <v>20.584999999999997</v>
      </c>
      <c r="Q467" t="str">
        <f>_xlfn.XLOOKUP(orders!F467,customers!A466:A1466,customers!I466:I1466,,0)</f>
        <v>Yes</v>
      </c>
    </row>
    <row r="468" spans="1:17" x14ac:dyDescent="0.25">
      <c r="A468" s="2" t="s">
        <v>963</v>
      </c>
      <c r="B468" s="7">
        <v>44171</v>
      </c>
      <c r="C468" s="2">
        <f>MONTH(Orders[[#This Row],[Order Date]])</f>
        <v>12</v>
      </c>
      <c r="D468" s="2">
        <f>DAY(Orders[[#This Row],[Order Date]])</f>
        <v>6</v>
      </c>
      <c r="E468" s="2">
        <f>YEAR(Orders[[#This Row],[Order Date]])</f>
        <v>2020</v>
      </c>
      <c r="F468" s="2" t="s">
        <v>964</v>
      </c>
      <c r="G468" t="s">
        <v>89</v>
      </c>
      <c r="H468" s="2">
        <v>3</v>
      </c>
      <c r="I468" s="2" t="str" cm="1">
        <f t="array" ref="I468">_xlfn.XLOOKUP(F468,customers!$A$1:A1467,customers!$B$1:B1467,,0)</f>
        <v>Dagny Kornel</v>
      </c>
      <c r="J468" s="2" t="str" cm="1">
        <f t="array" ref="J468">_xlfn.XLOOKUP(F468,customers!$A$1:A1467,customers!$C$1:C1467,,0)</f>
        <v>dkornelcy@cyberchimps.com</v>
      </c>
      <c r="K468" s="2" t="str" cm="1">
        <f t="array" ref="K468">_xlfn.XLOOKUP(F468,customers!$A$1:A1467,customers!$G$1:G1467,,0)</f>
        <v>United States</v>
      </c>
      <c r="L468" t="str" cm="1">
        <f t="array" ref="L468">_xlfn.XLOOKUP(G468,products!$A$1:A515,products!$B$1:B515,,0)</f>
        <v>Ara</v>
      </c>
      <c r="M468" t="str" cm="1">
        <f t="array" ref="M468">_xlfn.XLOOKUP(G468,products!$A$1:A515,products!$C$1:C515,,0)</f>
        <v>D</v>
      </c>
      <c r="N468" cm="1">
        <f t="array" ref="N468">_xlfn.XLOOKUP(G468,products!$A$1:A515,products!$D$1:D515,,0)</f>
        <v>0.2</v>
      </c>
      <c r="O468" s="3" cm="1">
        <f t="array" ref="O468">_xlfn.XLOOKUP(G468,products!$A$1:A515,products!$E$1:E515,,0)</f>
        <v>2.9849999999999999</v>
      </c>
      <c r="P468" s="3">
        <f xml:space="preserve"> Orders[[#This Row],[Unit Price]]*Orders[[#This Row],[Quantity]]</f>
        <v>8.9550000000000001</v>
      </c>
      <c r="Q468" t="str">
        <f>_xlfn.XLOOKUP(orders!F468,customers!A467:A1467,customers!I467:I1467,,0)</f>
        <v>Yes</v>
      </c>
    </row>
    <row r="469" spans="1:17" x14ac:dyDescent="0.25">
      <c r="A469" s="2" t="s">
        <v>965</v>
      </c>
      <c r="B469" s="7">
        <v>44536</v>
      </c>
      <c r="C469" s="2">
        <f>MONTH(Orders[[#This Row],[Order Date]])</f>
        <v>12</v>
      </c>
      <c r="D469" s="2">
        <f>DAY(Orders[[#This Row],[Order Date]])</f>
        <v>6</v>
      </c>
      <c r="E469" s="2">
        <f>YEAR(Orders[[#This Row],[Order Date]])</f>
        <v>2021</v>
      </c>
      <c r="F469" s="2" t="s">
        <v>966</v>
      </c>
      <c r="G469" t="s">
        <v>107</v>
      </c>
      <c r="H469" s="2">
        <v>1</v>
      </c>
      <c r="I469" s="2" t="str" cm="1">
        <f t="array" ref="I469">_xlfn.XLOOKUP(F469,customers!$A$1:A1468,customers!$B$1:B1468,,0)</f>
        <v>Rhona Lequeux</v>
      </c>
      <c r="J469" s="2" t="str" cm="1">
        <f t="array" ref="J469">_xlfn.XLOOKUP(F469,customers!$A$1:A1468,customers!$C$1:C1468,,0)</f>
        <v>rlequeuxcz@newyorker.com</v>
      </c>
      <c r="K469" s="2" t="str" cm="1">
        <f t="array" ref="K469">_xlfn.XLOOKUP(F469,customers!$A$1:A1468,customers!$G$1:G1468,,0)</f>
        <v>United States</v>
      </c>
      <c r="L469" t="str" cm="1">
        <f t="array" ref="L469">_xlfn.XLOOKUP(G469,products!$A$1:A516,products!$B$1:B516,,0)</f>
        <v>Ara</v>
      </c>
      <c r="M469" t="str" cm="1">
        <f t="array" ref="M469">_xlfn.XLOOKUP(G469,products!$A$1:A516,products!$C$1:C516,,0)</f>
        <v>D</v>
      </c>
      <c r="N469" cm="1">
        <f t="array" ref="N469">_xlfn.XLOOKUP(G469,products!$A$1:A516,products!$D$1:D516,,0)</f>
        <v>0.5</v>
      </c>
      <c r="O469" s="3" cm="1">
        <f t="array" ref="O469">_xlfn.XLOOKUP(G469,products!$A$1:A516,products!$E$1:E516,,0)</f>
        <v>5.97</v>
      </c>
      <c r="P469" s="3">
        <f xml:space="preserve"> Orders[[#This Row],[Unit Price]]*Orders[[#This Row],[Quantity]]</f>
        <v>5.97</v>
      </c>
      <c r="Q469" t="str">
        <f>_xlfn.XLOOKUP(orders!F469,customers!A468:A1468,customers!I468:I1468,,0)</f>
        <v>No</v>
      </c>
    </row>
    <row r="470" spans="1:17" x14ac:dyDescent="0.25">
      <c r="A470" s="2" t="s">
        <v>967</v>
      </c>
      <c r="B470" s="7">
        <v>44023</v>
      </c>
      <c r="C470" s="2">
        <f>MONTH(Orders[[#This Row],[Order Date]])</f>
        <v>7</v>
      </c>
      <c r="D470" s="2">
        <f>DAY(Orders[[#This Row],[Order Date]])</f>
        <v>11</v>
      </c>
      <c r="E470" s="2">
        <f>YEAR(Orders[[#This Row],[Order Date]])</f>
        <v>2020</v>
      </c>
      <c r="F470" s="2" t="s">
        <v>968</v>
      </c>
      <c r="G470" t="s">
        <v>44</v>
      </c>
      <c r="H470" s="2">
        <v>3</v>
      </c>
      <c r="I470" s="2" t="str" cm="1">
        <f t="array" ref="I470">_xlfn.XLOOKUP(F470,customers!$A$1:A1469,customers!$B$1:B1469,,0)</f>
        <v>Julius Mccaull</v>
      </c>
      <c r="J470" s="2" t="str" cm="1">
        <f t="array" ref="J470">_xlfn.XLOOKUP(F470,customers!$A$1:A1469,customers!$C$1:C1469,,0)</f>
        <v>jmccaulld0@parallels.com</v>
      </c>
      <c r="K470" s="2" t="str" cm="1">
        <f t="array" ref="K470">_xlfn.XLOOKUP(F470,customers!$A$1:A1469,customers!$G$1:G1469,,0)</f>
        <v>United States</v>
      </c>
      <c r="L470" t="str" cm="1">
        <f t="array" ref="L470">_xlfn.XLOOKUP(G470,products!$A$1:A517,products!$B$1:B517,,0)</f>
        <v>Exc</v>
      </c>
      <c r="M470" t="str" cm="1">
        <f t="array" ref="M470">_xlfn.XLOOKUP(G470,products!$A$1:A517,products!$C$1:C517,,0)</f>
        <v>M</v>
      </c>
      <c r="N470" cm="1">
        <f t="array" ref="N470">_xlfn.XLOOKUP(G470,products!$A$1:A517,products!$D$1:D517,,0)</f>
        <v>1</v>
      </c>
      <c r="O470" s="3" cm="1">
        <f t="array" ref="O470">_xlfn.XLOOKUP(G470,products!$A$1:A517,products!$E$1:E517,,0)</f>
        <v>13.75</v>
      </c>
      <c r="P470" s="3">
        <f xml:space="preserve"> Orders[[#This Row],[Unit Price]]*Orders[[#This Row],[Quantity]]</f>
        <v>41.25</v>
      </c>
      <c r="Q470" t="str">
        <f>_xlfn.XLOOKUP(orders!F470,customers!A469:A1469,customers!I469:I1469,,0)</f>
        <v>Yes</v>
      </c>
    </row>
    <row r="471" spans="1:17" x14ac:dyDescent="0.25">
      <c r="A471" s="2" t="s">
        <v>969</v>
      </c>
      <c r="B471" s="7">
        <v>44375</v>
      </c>
      <c r="C471" s="2">
        <f>MONTH(Orders[[#This Row],[Order Date]])</f>
        <v>6</v>
      </c>
      <c r="D471" s="2">
        <f>DAY(Orders[[#This Row],[Order Date]])</f>
        <v>28</v>
      </c>
      <c r="E471" s="2">
        <f>YEAR(Orders[[#This Row],[Order Date]])</f>
        <v>2021</v>
      </c>
      <c r="F471" s="2" t="s">
        <v>970</v>
      </c>
      <c r="G471" t="s">
        <v>289</v>
      </c>
      <c r="H471" s="2">
        <v>5</v>
      </c>
      <c r="I471" s="2" t="str" cm="1">
        <f t="array" ref="I471">_xlfn.XLOOKUP(F471,customers!$A$1:A1470,customers!$B$1:B1470,,0)</f>
        <v>Ailey Brash</v>
      </c>
      <c r="J471" s="2" t="str" cm="1">
        <f t="array" ref="J471">_xlfn.XLOOKUP(F471,customers!$A$1:A1470,customers!$C$1:C1470,,0)</f>
        <v>abrashda@plala.or.jp</v>
      </c>
      <c r="K471" s="2" t="str" cm="1">
        <f t="array" ref="K471">_xlfn.XLOOKUP(F471,customers!$A$1:A1470,customers!$G$1:G1470,,0)</f>
        <v>United States</v>
      </c>
      <c r="L471" t="str" cm="1">
        <f t="array" ref="L471">_xlfn.XLOOKUP(G471,products!$A$1:A518,products!$B$1:B518,,0)</f>
        <v>Exc</v>
      </c>
      <c r="M471" t="str" cm="1">
        <f t="array" ref="M471">_xlfn.XLOOKUP(G471,products!$A$1:A518,products!$C$1:C518,,0)</f>
        <v>L</v>
      </c>
      <c r="N471" cm="1">
        <f t="array" ref="N471">_xlfn.XLOOKUP(G471,products!$A$1:A518,products!$D$1:D518,,0)</f>
        <v>0.2</v>
      </c>
      <c r="O471" s="3" cm="1">
        <f t="array" ref="O471">_xlfn.XLOOKUP(G471,products!$A$1:A518,products!$E$1:E518,,0)</f>
        <v>4.4550000000000001</v>
      </c>
      <c r="P471" s="3">
        <f xml:space="preserve"> Orders[[#This Row],[Unit Price]]*Orders[[#This Row],[Quantity]]</f>
        <v>22.274999999999999</v>
      </c>
      <c r="Q471" t="str">
        <f>_xlfn.XLOOKUP(orders!F471,customers!A470:A1470,customers!I470:I1470,,0)</f>
        <v>Yes</v>
      </c>
    </row>
    <row r="472" spans="1:17" x14ac:dyDescent="0.25">
      <c r="A472" s="2" t="s">
        <v>971</v>
      </c>
      <c r="B472" s="7">
        <v>44656</v>
      </c>
      <c r="C472" s="2">
        <f>MONTH(Orders[[#This Row],[Order Date]])</f>
        <v>4</v>
      </c>
      <c r="D472" s="2">
        <f>DAY(Orders[[#This Row],[Order Date]])</f>
        <v>5</v>
      </c>
      <c r="E472" s="2">
        <f>YEAR(Orders[[#This Row],[Order Date]])</f>
        <v>2022</v>
      </c>
      <c r="F472" s="2" t="s">
        <v>972</v>
      </c>
      <c r="G472" t="s">
        <v>102</v>
      </c>
      <c r="H472" s="2">
        <v>1</v>
      </c>
      <c r="I472" s="2" t="str" cm="1">
        <f t="array" ref="I472">_xlfn.XLOOKUP(F472,customers!$A$1:A1471,customers!$B$1:B1471,,0)</f>
        <v>Alberto Hutchinson</v>
      </c>
      <c r="J472" s="2" t="str" cm="1">
        <f t="array" ref="J472">_xlfn.XLOOKUP(F472,customers!$A$1:A1471,customers!$C$1:C1471,,0)</f>
        <v>ahutchinsond2@imgur.com</v>
      </c>
      <c r="K472" s="2" t="str" cm="1">
        <f t="array" ref="K472">_xlfn.XLOOKUP(F472,customers!$A$1:A1471,customers!$G$1:G1471,,0)</f>
        <v>United States</v>
      </c>
      <c r="L472" t="str" cm="1">
        <f t="array" ref="L472">_xlfn.XLOOKUP(G472,products!$A$1:A519,products!$B$1:B519,,0)</f>
        <v>Ara</v>
      </c>
      <c r="M472" t="str" cm="1">
        <f t="array" ref="M472">_xlfn.XLOOKUP(G472,products!$A$1:A519,products!$C$1:C519,,0)</f>
        <v>M</v>
      </c>
      <c r="N472" cm="1">
        <f t="array" ref="N472">_xlfn.XLOOKUP(G472,products!$A$1:A519,products!$D$1:D519,,0)</f>
        <v>0.5</v>
      </c>
      <c r="O472" s="3" cm="1">
        <f t="array" ref="O472">_xlfn.XLOOKUP(G472,products!$A$1:A519,products!$E$1:E519,,0)</f>
        <v>6.75</v>
      </c>
      <c r="P472" s="3">
        <f xml:space="preserve"> Orders[[#This Row],[Unit Price]]*Orders[[#This Row],[Quantity]]</f>
        <v>6.75</v>
      </c>
      <c r="Q472" t="str">
        <f>_xlfn.XLOOKUP(orders!F472,customers!A471:A1471,customers!I471:I1471,,0)</f>
        <v>Yes</v>
      </c>
    </row>
    <row r="473" spans="1:17" x14ac:dyDescent="0.25">
      <c r="A473" s="2" t="s">
        <v>973</v>
      </c>
      <c r="B473" s="7">
        <v>44644</v>
      </c>
      <c r="C473" s="2">
        <f>MONTH(Orders[[#This Row],[Order Date]])</f>
        <v>3</v>
      </c>
      <c r="D473" s="2">
        <f>DAY(Orders[[#This Row],[Order Date]])</f>
        <v>24</v>
      </c>
      <c r="E473" s="2">
        <f>YEAR(Orders[[#This Row],[Order Date]])</f>
        <v>2022</v>
      </c>
      <c r="F473" s="2" t="s">
        <v>974</v>
      </c>
      <c r="G473" t="s">
        <v>232</v>
      </c>
      <c r="H473" s="2">
        <v>4</v>
      </c>
      <c r="I473" s="2" t="str" cm="1">
        <f t="array" ref="I473">_xlfn.XLOOKUP(F473,customers!$A$1:A1472,customers!$B$1:B1472,,0)</f>
        <v>Lamond Gheeraert</v>
      </c>
      <c r="J473" s="2" cm="1">
        <f t="array" ref="J473">_xlfn.XLOOKUP(F473,customers!$A$1:A1472,customers!$C$1:C1472,,0)</f>
        <v>0</v>
      </c>
      <c r="K473" s="2" t="str" cm="1">
        <f t="array" ref="K473">_xlfn.XLOOKUP(F473,customers!$A$1:A1472,customers!$G$1:G1472,,0)</f>
        <v>United States</v>
      </c>
      <c r="L473" t="str" cm="1">
        <f t="array" ref="L473">_xlfn.XLOOKUP(G473,products!$A$1:A520,products!$B$1:B520,,0)</f>
        <v>Lib</v>
      </c>
      <c r="M473" t="str" cm="1">
        <f t="array" ref="M473">_xlfn.XLOOKUP(G473,products!$A$1:A520,products!$C$1:C520,,0)</f>
        <v>M</v>
      </c>
      <c r="N473" cm="1">
        <f t="array" ref="N473">_xlfn.XLOOKUP(G473,products!$A$1:A520,products!$D$1:D520,,0)</f>
        <v>2.5</v>
      </c>
      <c r="O473" s="3" cm="1">
        <f t="array" ref="O473">_xlfn.XLOOKUP(G473,products!$A$1:A520,products!$E$1:E520,,0)</f>
        <v>33.464999999999996</v>
      </c>
      <c r="P473" s="3">
        <f xml:space="preserve"> Orders[[#This Row],[Unit Price]]*Orders[[#This Row],[Quantity]]</f>
        <v>133.85999999999999</v>
      </c>
      <c r="Q473" t="str">
        <f>_xlfn.XLOOKUP(orders!F473,customers!A472:A1472,customers!I472:I1472,,0)</f>
        <v>Yes</v>
      </c>
    </row>
    <row r="474" spans="1:17" x14ac:dyDescent="0.25">
      <c r="A474" s="2" t="s">
        <v>975</v>
      </c>
      <c r="B474" s="7">
        <v>43869</v>
      </c>
      <c r="C474" s="2">
        <f>MONTH(Orders[[#This Row],[Order Date]])</f>
        <v>2</v>
      </c>
      <c r="D474" s="2">
        <f>DAY(Orders[[#This Row],[Order Date]])</f>
        <v>8</v>
      </c>
      <c r="E474" s="2">
        <f>YEAR(Orders[[#This Row],[Order Date]])</f>
        <v>2020</v>
      </c>
      <c r="F474" s="2" t="s">
        <v>976</v>
      </c>
      <c r="G474" t="s">
        <v>89</v>
      </c>
      <c r="H474" s="2">
        <v>2</v>
      </c>
      <c r="I474" s="2" t="str" cm="1">
        <f t="array" ref="I474">_xlfn.XLOOKUP(F474,customers!$A$1:A1473,customers!$B$1:B1473,,0)</f>
        <v>Roxine Drivers</v>
      </c>
      <c r="J474" s="2" t="str" cm="1">
        <f t="array" ref="J474">_xlfn.XLOOKUP(F474,customers!$A$1:A1473,customers!$C$1:C1473,,0)</f>
        <v>rdriversd4@hexun.com</v>
      </c>
      <c r="K474" s="2" t="str" cm="1">
        <f t="array" ref="K474">_xlfn.XLOOKUP(F474,customers!$A$1:A1473,customers!$G$1:G1473,,0)</f>
        <v>United States</v>
      </c>
      <c r="L474" t="str" cm="1">
        <f t="array" ref="L474">_xlfn.XLOOKUP(G474,products!$A$1:A521,products!$B$1:B521,,0)</f>
        <v>Ara</v>
      </c>
      <c r="M474" t="str" cm="1">
        <f t="array" ref="M474">_xlfn.XLOOKUP(G474,products!$A$1:A521,products!$C$1:C521,,0)</f>
        <v>D</v>
      </c>
      <c r="N474" cm="1">
        <f t="array" ref="N474">_xlfn.XLOOKUP(G474,products!$A$1:A521,products!$D$1:D521,,0)</f>
        <v>0.2</v>
      </c>
      <c r="O474" s="3" cm="1">
        <f t="array" ref="O474">_xlfn.XLOOKUP(G474,products!$A$1:A521,products!$E$1:E521,,0)</f>
        <v>2.9849999999999999</v>
      </c>
      <c r="P474" s="3">
        <f xml:space="preserve"> Orders[[#This Row],[Unit Price]]*Orders[[#This Row],[Quantity]]</f>
        <v>5.97</v>
      </c>
      <c r="Q474" t="str">
        <f>_xlfn.XLOOKUP(orders!F474,customers!A473:A1473,customers!I473:I1473,,0)</f>
        <v>No</v>
      </c>
    </row>
    <row r="475" spans="1:17" x14ac:dyDescent="0.25">
      <c r="A475" s="2" t="s">
        <v>977</v>
      </c>
      <c r="B475" s="7">
        <v>44603</v>
      </c>
      <c r="C475" s="2">
        <f>MONTH(Orders[[#This Row],[Order Date]])</f>
        <v>2</v>
      </c>
      <c r="D475" s="2">
        <f>DAY(Orders[[#This Row],[Order Date]])</f>
        <v>11</v>
      </c>
      <c r="E475" s="2">
        <f>YEAR(Orders[[#This Row],[Order Date]])</f>
        <v>2022</v>
      </c>
      <c r="F475" s="2" t="s">
        <v>978</v>
      </c>
      <c r="G475" t="s">
        <v>41</v>
      </c>
      <c r="H475" s="2">
        <v>2</v>
      </c>
      <c r="I475" s="2" t="str" cm="1">
        <f t="array" ref="I475">_xlfn.XLOOKUP(F475,customers!$A$1:A1474,customers!$B$1:B1474,,0)</f>
        <v>Heloise Zeal</v>
      </c>
      <c r="J475" s="2" t="str" cm="1">
        <f t="array" ref="J475">_xlfn.XLOOKUP(F475,customers!$A$1:A1474,customers!$C$1:C1474,,0)</f>
        <v>hzeald5@google.de</v>
      </c>
      <c r="K475" s="2" t="str" cm="1">
        <f t="array" ref="K475">_xlfn.XLOOKUP(F475,customers!$A$1:A1474,customers!$G$1:G1474,,0)</f>
        <v>United States</v>
      </c>
      <c r="L475" t="str" cm="1">
        <f t="array" ref="L475">_xlfn.XLOOKUP(G475,products!$A$1:A522,products!$B$1:B522,,0)</f>
        <v>Ara</v>
      </c>
      <c r="M475" t="str" cm="1">
        <f t="array" ref="M475">_xlfn.XLOOKUP(G475,products!$A$1:A522,products!$C$1:C522,,0)</f>
        <v>L</v>
      </c>
      <c r="N475" cm="1">
        <f t="array" ref="N475">_xlfn.XLOOKUP(G475,products!$A$1:A522,products!$D$1:D522,,0)</f>
        <v>1</v>
      </c>
      <c r="O475" s="3" cm="1">
        <f t="array" ref="O475">_xlfn.XLOOKUP(G475,products!$A$1:A522,products!$E$1:E522,,0)</f>
        <v>12.95</v>
      </c>
      <c r="P475" s="3">
        <f xml:space="preserve"> Orders[[#This Row],[Unit Price]]*Orders[[#This Row],[Quantity]]</f>
        <v>25.9</v>
      </c>
      <c r="Q475" t="str">
        <f>_xlfn.XLOOKUP(orders!F475,customers!A474:A1474,customers!I474:I1474,,0)</f>
        <v>No</v>
      </c>
    </row>
    <row r="476" spans="1:17" x14ac:dyDescent="0.25">
      <c r="A476" s="2" t="s">
        <v>979</v>
      </c>
      <c r="B476" s="7">
        <v>44014</v>
      </c>
      <c r="C476" s="2">
        <f>MONTH(Orders[[#This Row],[Order Date]])</f>
        <v>7</v>
      </c>
      <c r="D476" s="2">
        <f>DAY(Orders[[#This Row],[Order Date]])</f>
        <v>2</v>
      </c>
      <c r="E476" s="2">
        <f>YEAR(Orders[[#This Row],[Order Date]])</f>
        <v>2020</v>
      </c>
      <c r="F476" s="2" t="s">
        <v>980</v>
      </c>
      <c r="G476" t="s">
        <v>147</v>
      </c>
      <c r="H476" s="2">
        <v>1</v>
      </c>
      <c r="I476" s="2" t="str" cm="1">
        <f t="array" ref="I476">_xlfn.XLOOKUP(F476,customers!$A$1:A1475,customers!$B$1:B1475,,0)</f>
        <v>Granger Smallcombe</v>
      </c>
      <c r="J476" s="2" t="str" cm="1">
        <f t="array" ref="J476">_xlfn.XLOOKUP(F476,customers!$A$1:A1475,customers!$C$1:C1475,,0)</f>
        <v>gsmallcombed6@ucla.edu</v>
      </c>
      <c r="K476" s="2" t="str" cm="1">
        <f t="array" ref="K476">_xlfn.XLOOKUP(F476,customers!$A$1:A1475,customers!$G$1:G1475,,0)</f>
        <v>Ireland</v>
      </c>
      <c r="L476" t="str" cm="1">
        <f t="array" ref="L476">_xlfn.XLOOKUP(G476,products!$A$1:A523,products!$B$1:B523,,0)</f>
        <v>Exc</v>
      </c>
      <c r="M476" t="str" cm="1">
        <f t="array" ref="M476">_xlfn.XLOOKUP(G476,products!$A$1:A523,products!$C$1:C523,,0)</f>
        <v>M</v>
      </c>
      <c r="N476" cm="1">
        <f t="array" ref="N476">_xlfn.XLOOKUP(G476,products!$A$1:A523,products!$D$1:D523,,0)</f>
        <v>2.5</v>
      </c>
      <c r="O476" s="3" cm="1">
        <f t="array" ref="O476">_xlfn.XLOOKUP(G476,products!$A$1:A523,products!$E$1:E523,,0)</f>
        <v>31.624999999999996</v>
      </c>
      <c r="P476" s="3">
        <f xml:space="preserve"> Orders[[#This Row],[Unit Price]]*Orders[[#This Row],[Quantity]]</f>
        <v>31.624999999999996</v>
      </c>
      <c r="Q476" t="str">
        <f>_xlfn.XLOOKUP(orders!F476,customers!A475:A1475,customers!I475:I1475,,0)</f>
        <v>Yes</v>
      </c>
    </row>
    <row r="477" spans="1:17" x14ac:dyDescent="0.25">
      <c r="A477" s="2" t="s">
        <v>981</v>
      </c>
      <c r="B477" s="7">
        <v>44767</v>
      </c>
      <c r="C477" s="2">
        <f>MONTH(Orders[[#This Row],[Order Date]])</f>
        <v>7</v>
      </c>
      <c r="D477" s="2">
        <f>DAY(Orders[[#This Row],[Order Date]])</f>
        <v>25</v>
      </c>
      <c r="E477" s="2">
        <f>YEAR(Orders[[#This Row],[Order Date]])</f>
        <v>2022</v>
      </c>
      <c r="F477" s="2" t="s">
        <v>982</v>
      </c>
      <c r="G477" t="s">
        <v>112</v>
      </c>
      <c r="H477" s="2">
        <v>2</v>
      </c>
      <c r="I477" s="2" t="str" cm="1">
        <f t="array" ref="I477">_xlfn.XLOOKUP(F477,customers!$A$1:A1476,customers!$B$1:B1476,,0)</f>
        <v>Daryn Dibley</v>
      </c>
      <c r="J477" s="2" t="str" cm="1">
        <f t="array" ref="J477">_xlfn.XLOOKUP(F477,customers!$A$1:A1476,customers!$C$1:C1476,,0)</f>
        <v>ddibleyd7@feedburner.com</v>
      </c>
      <c r="K477" s="2" t="str" cm="1">
        <f t="array" ref="K477">_xlfn.XLOOKUP(F477,customers!$A$1:A1476,customers!$G$1:G1476,,0)</f>
        <v>United States</v>
      </c>
      <c r="L477" t="str" cm="1">
        <f t="array" ref="L477">_xlfn.XLOOKUP(G477,products!$A$1:A524,products!$B$1:B524,,0)</f>
        <v>Lib</v>
      </c>
      <c r="M477" t="str" cm="1">
        <f t="array" ref="M477">_xlfn.XLOOKUP(G477,products!$A$1:A524,products!$C$1:C524,,0)</f>
        <v>M</v>
      </c>
      <c r="N477" cm="1">
        <f t="array" ref="N477">_xlfn.XLOOKUP(G477,products!$A$1:A524,products!$D$1:D524,,0)</f>
        <v>0.2</v>
      </c>
      <c r="O477" s="3" cm="1">
        <f t="array" ref="O477">_xlfn.XLOOKUP(G477,products!$A$1:A524,products!$E$1:E524,,0)</f>
        <v>4.3650000000000002</v>
      </c>
      <c r="P477" s="3">
        <f xml:space="preserve"> Orders[[#This Row],[Unit Price]]*Orders[[#This Row],[Quantity]]</f>
        <v>8.73</v>
      </c>
      <c r="Q477" t="str">
        <f>_xlfn.XLOOKUP(orders!F477,customers!A476:A1476,customers!I476:I1476,,0)</f>
        <v>No</v>
      </c>
    </row>
    <row r="478" spans="1:17" x14ac:dyDescent="0.25">
      <c r="A478" s="2" t="s">
        <v>983</v>
      </c>
      <c r="B478" s="7">
        <v>44274</v>
      </c>
      <c r="C478" s="2">
        <f>MONTH(Orders[[#This Row],[Order Date]])</f>
        <v>3</v>
      </c>
      <c r="D478" s="2">
        <f>DAY(Orders[[#This Row],[Order Date]])</f>
        <v>19</v>
      </c>
      <c r="E478" s="2">
        <f>YEAR(Orders[[#This Row],[Order Date]])</f>
        <v>2021</v>
      </c>
      <c r="F478" s="2" t="s">
        <v>984</v>
      </c>
      <c r="G478" t="s">
        <v>289</v>
      </c>
      <c r="H478" s="2">
        <v>6</v>
      </c>
      <c r="I478" s="2" t="str" cm="1">
        <f t="array" ref="I478">_xlfn.XLOOKUP(F478,customers!$A$1:A1477,customers!$B$1:B1477,,0)</f>
        <v>Gardy Dimitriou</v>
      </c>
      <c r="J478" s="2" t="str" cm="1">
        <f t="array" ref="J478">_xlfn.XLOOKUP(F478,customers!$A$1:A1477,customers!$C$1:C1477,,0)</f>
        <v>gdimitrioud8@chronoengine.com</v>
      </c>
      <c r="K478" s="2" t="str" cm="1">
        <f t="array" ref="K478">_xlfn.XLOOKUP(F478,customers!$A$1:A1477,customers!$G$1:G1477,,0)</f>
        <v>United States</v>
      </c>
      <c r="L478" t="str" cm="1">
        <f t="array" ref="L478">_xlfn.XLOOKUP(G478,products!$A$1:A525,products!$B$1:B525,,0)</f>
        <v>Exc</v>
      </c>
      <c r="M478" t="str" cm="1">
        <f t="array" ref="M478">_xlfn.XLOOKUP(G478,products!$A$1:A525,products!$C$1:C525,,0)</f>
        <v>L</v>
      </c>
      <c r="N478" cm="1">
        <f t="array" ref="N478">_xlfn.XLOOKUP(G478,products!$A$1:A525,products!$D$1:D525,,0)</f>
        <v>0.2</v>
      </c>
      <c r="O478" s="3" cm="1">
        <f t="array" ref="O478">_xlfn.XLOOKUP(G478,products!$A$1:A525,products!$E$1:E525,,0)</f>
        <v>4.4550000000000001</v>
      </c>
      <c r="P478" s="3">
        <f xml:space="preserve"> Orders[[#This Row],[Unit Price]]*Orders[[#This Row],[Quantity]]</f>
        <v>26.73</v>
      </c>
      <c r="Q478" t="str">
        <f>_xlfn.XLOOKUP(orders!F478,customers!A477:A1477,customers!I477:I1477,,0)</f>
        <v>Yes</v>
      </c>
    </row>
    <row r="479" spans="1:17" x14ac:dyDescent="0.25">
      <c r="A479" s="2" t="s">
        <v>985</v>
      </c>
      <c r="B479" s="7">
        <v>43962</v>
      </c>
      <c r="C479" s="2">
        <f>MONTH(Orders[[#This Row],[Order Date]])</f>
        <v>5</v>
      </c>
      <c r="D479" s="2">
        <f>DAY(Orders[[#This Row],[Order Date]])</f>
        <v>11</v>
      </c>
      <c r="E479" s="2">
        <f>YEAR(Orders[[#This Row],[Order Date]])</f>
        <v>2020</v>
      </c>
      <c r="F479" s="2" t="s">
        <v>986</v>
      </c>
      <c r="G479" t="s">
        <v>112</v>
      </c>
      <c r="H479" s="2">
        <v>6</v>
      </c>
      <c r="I479" s="2" t="str" cm="1">
        <f t="array" ref="I479">_xlfn.XLOOKUP(F479,customers!$A$1:A1478,customers!$B$1:B1478,,0)</f>
        <v>Fanny Flanagan</v>
      </c>
      <c r="J479" s="2" t="str" cm="1">
        <f t="array" ref="J479">_xlfn.XLOOKUP(F479,customers!$A$1:A1478,customers!$C$1:C1478,,0)</f>
        <v>fflanagand9@woothemes.com</v>
      </c>
      <c r="K479" s="2" t="str" cm="1">
        <f t="array" ref="K479">_xlfn.XLOOKUP(F479,customers!$A$1:A1478,customers!$G$1:G1478,,0)</f>
        <v>United States</v>
      </c>
      <c r="L479" t="str" cm="1">
        <f t="array" ref="L479">_xlfn.XLOOKUP(G479,products!$A$1:A526,products!$B$1:B526,,0)</f>
        <v>Lib</v>
      </c>
      <c r="M479" t="str" cm="1">
        <f t="array" ref="M479">_xlfn.XLOOKUP(G479,products!$A$1:A526,products!$C$1:C526,,0)</f>
        <v>M</v>
      </c>
      <c r="N479" cm="1">
        <f t="array" ref="N479">_xlfn.XLOOKUP(G479,products!$A$1:A526,products!$D$1:D526,,0)</f>
        <v>0.2</v>
      </c>
      <c r="O479" s="3" cm="1">
        <f t="array" ref="O479">_xlfn.XLOOKUP(G479,products!$A$1:A526,products!$E$1:E526,,0)</f>
        <v>4.3650000000000002</v>
      </c>
      <c r="P479" s="3">
        <f xml:space="preserve"> Orders[[#This Row],[Unit Price]]*Orders[[#This Row],[Quantity]]</f>
        <v>26.19</v>
      </c>
      <c r="Q479" t="str">
        <f>_xlfn.XLOOKUP(orders!F479,customers!A478:A1478,customers!I478:I1478,,0)</f>
        <v>No</v>
      </c>
    </row>
    <row r="480" spans="1:17" x14ac:dyDescent="0.25">
      <c r="A480" s="2" t="s">
        <v>987</v>
      </c>
      <c r="B480" s="7">
        <v>43624</v>
      </c>
      <c r="C480" s="2">
        <f>MONTH(Orders[[#This Row],[Order Date]])</f>
        <v>6</v>
      </c>
      <c r="D480" s="2">
        <f>DAY(Orders[[#This Row],[Order Date]])</f>
        <v>8</v>
      </c>
      <c r="E480" s="2">
        <f>YEAR(Orders[[#This Row],[Order Date]])</f>
        <v>2019</v>
      </c>
      <c r="F480" s="2" t="s">
        <v>970</v>
      </c>
      <c r="G480" t="s">
        <v>214</v>
      </c>
      <c r="H480" s="2">
        <v>6</v>
      </c>
      <c r="I480" s="2" t="str" cm="1">
        <f t="array" ref="I480">_xlfn.XLOOKUP(F480,customers!$A$1:A1479,customers!$B$1:B1479,,0)</f>
        <v>Ailey Brash</v>
      </c>
      <c r="J480" s="2" t="str" cm="1">
        <f t="array" ref="J480">_xlfn.XLOOKUP(F480,customers!$A$1:A1479,customers!$C$1:C1479,,0)</f>
        <v>abrashda@plala.or.jp</v>
      </c>
      <c r="K480" s="2" t="str" cm="1">
        <f t="array" ref="K480">_xlfn.XLOOKUP(F480,customers!$A$1:A1479,customers!$G$1:G1479,,0)</f>
        <v>United States</v>
      </c>
      <c r="L480" t="str" cm="1">
        <f t="array" ref="L480">_xlfn.XLOOKUP(G480,products!$A$1:A527,products!$B$1:B527,,0)</f>
        <v>Rob</v>
      </c>
      <c r="M480" t="str" cm="1">
        <f t="array" ref="M480">_xlfn.XLOOKUP(G480,products!$A$1:A527,products!$C$1:C527,,0)</f>
        <v>D</v>
      </c>
      <c r="N480" cm="1">
        <f t="array" ref="N480">_xlfn.XLOOKUP(G480,products!$A$1:A527,products!$D$1:D527,,0)</f>
        <v>1</v>
      </c>
      <c r="O480" s="3" cm="1">
        <f t="array" ref="O480">_xlfn.XLOOKUP(G480,products!$A$1:A527,products!$E$1:E527,,0)</f>
        <v>8.9499999999999993</v>
      </c>
      <c r="P480" s="3">
        <f xml:space="preserve"> Orders[[#This Row],[Unit Price]]*Orders[[#This Row],[Quantity]]</f>
        <v>53.699999999999996</v>
      </c>
      <c r="Q480" t="str">
        <f>_xlfn.XLOOKUP(orders!F480,customers!A479:A1479,customers!I479:I1479,,0)</f>
        <v>Yes</v>
      </c>
    </row>
    <row r="481" spans="1:17" x14ac:dyDescent="0.25">
      <c r="A481" s="2" t="s">
        <v>987</v>
      </c>
      <c r="B481" s="7">
        <v>43624</v>
      </c>
      <c r="C481" s="2">
        <f>MONTH(Orders[[#This Row],[Order Date]])</f>
        <v>6</v>
      </c>
      <c r="D481" s="2">
        <f>DAY(Orders[[#This Row],[Order Date]])</f>
        <v>8</v>
      </c>
      <c r="E481" s="2">
        <f>YEAR(Orders[[#This Row],[Order Date]])</f>
        <v>2019</v>
      </c>
      <c r="F481" s="2" t="s">
        <v>970</v>
      </c>
      <c r="G481" t="s">
        <v>147</v>
      </c>
      <c r="H481" s="2">
        <v>4</v>
      </c>
      <c r="I481" s="2" t="str" cm="1">
        <f t="array" ref="I481">_xlfn.XLOOKUP(F481,customers!$A$1:A1480,customers!$B$1:B1480,,0)</f>
        <v>Ailey Brash</v>
      </c>
      <c r="J481" s="2" t="str" cm="1">
        <f t="array" ref="J481">_xlfn.XLOOKUP(F481,customers!$A$1:A1480,customers!$C$1:C1480,,0)</f>
        <v>abrashda@plala.or.jp</v>
      </c>
      <c r="K481" s="2" t="str" cm="1">
        <f t="array" ref="K481">_xlfn.XLOOKUP(F481,customers!$A$1:A1480,customers!$G$1:G1480,,0)</f>
        <v>United States</v>
      </c>
      <c r="L481" t="str" cm="1">
        <f t="array" ref="L481">_xlfn.XLOOKUP(G481,products!$A$1:A528,products!$B$1:B528,,0)</f>
        <v>Exc</v>
      </c>
      <c r="M481" t="str" cm="1">
        <f t="array" ref="M481">_xlfn.XLOOKUP(G481,products!$A$1:A528,products!$C$1:C528,,0)</f>
        <v>M</v>
      </c>
      <c r="N481" cm="1">
        <f t="array" ref="N481">_xlfn.XLOOKUP(G481,products!$A$1:A528,products!$D$1:D528,,0)</f>
        <v>2.5</v>
      </c>
      <c r="O481" s="3" cm="1">
        <f t="array" ref="O481">_xlfn.XLOOKUP(G481,products!$A$1:A528,products!$E$1:E528,,0)</f>
        <v>31.624999999999996</v>
      </c>
      <c r="P481" s="3">
        <f xml:space="preserve"> Orders[[#This Row],[Unit Price]]*Orders[[#This Row],[Quantity]]</f>
        <v>126.49999999999999</v>
      </c>
      <c r="Q481" t="str">
        <f>_xlfn.XLOOKUP(orders!F481,customers!A480:A1480,customers!I480:I1480,,0)</f>
        <v>Yes</v>
      </c>
    </row>
    <row r="482" spans="1:17" x14ac:dyDescent="0.25">
      <c r="A482" s="2" t="s">
        <v>987</v>
      </c>
      <c r="B482" s="7">
        <v>43624</v>
      </c>
      <c r="C482" s="2">
        <f>MONTH(Orders[[#This Row],[Order Date]])</f>
        <v>6</v>
      </c>
      <c r="D482" s="2">
        <f>DAY(Orders[[#This Row],[Order Date]])</f>
        <v>8</v>
      </c>
      <c r="E482" s="2">
        <f>YEAR(Orders[[#This Row],[Order Date]])</f>
        <v>2019</v>
      </c>
      <c r="F482" s="2" t="s">
        <v>970</v>
      </c>
      <c r="G482" t="s">
        <v>99</v>
      </c>
      <c r="H482" s="2">
        <v>1</v>
      </c>
      <c r="I482" s="2" t="str" cm="1">
        <f t="array" ref="I482">_xlfn.XLOOKUP(F482,customers!$A$1:A1481,customers!$B$1:B1481,,0)</f>
        <v>Ailey Brash</v>
      </c>
      <c r="J482" s="2" t="str" cm="1">
        <f t="array" ref="J482">_xlfn.XLOOKUP(F482,customers!$A$1:A1481,customers!$C$1:C1481,,0)</f>
        <v>abrashda@plala.or.jp</v>
      </c>
      <c r="K482" s="2" t="str" cm="1">
        <f t="array" ref="K482">_xlfn.XLOOKUP(F482,customers!$A$1:A1481,customers!$G$1:G1481,,0)</f>
        <v>United States</v>
      </c>
      <c r="L482" t="str" cm="1">
        <f t="array" ref="L482">_xlfn.XLOOKUP(G482,products!$A$1:A529,products!$B$1:B529,,0)</f>
        <v>Exc</v>
      </c>
      <c r="M482" t="str" cm="1">
        <f t="array" ref="M482">_xlfn.XLOOKUP(G482,products!$A$1:A529,products!$C$1:C529,,0)</f>
        <v>M</v>
      </c>
      <c r="N482" cm="1">
        <f t="array" ref="N482">_xlfn.XLOOKUP(G482,products!$A$1:A529,products!$D$1:D529,,0)</f>
        <v>0.2</v>
      </c>
      <c r="O482" s="3" cm="1">
        <f t="array" ref="O482">_xlfn.XLOOKUP(G482,products!$A$1:A529,products!$E$1:E529,,0)</f>
        <v>4.125</v>
      </c>
      <c r="P482" s="3">
        <f xml:space="preserve"> Orders[[#This Row],[Unit Price]]*Orders[[#This Row],[Quantity]]</f>
        <v>4.125</v>
      </c>
      <c r="Q482" t="e">
        <f>_xlfn.XLOOKUP(orders!F482,customers!A481:A1481,customers!I481:I1481,,0)</f>
        <v>#N/A</v>
      </c>
    </row>
    <row r="483" spans="1:17" x14ac:dyDescent="0.25">
      <c r="A483" s="2" t="s">
        <v>988</v>
      </c>
      <c r="B483" s="7">
        <v>43747</v>
      </c>
      <c r="C483" s="2">
        <f>MONTH(Orders[[#This Row],[Order Date]])</f>
        <v>10</v>
      </c>
      <c r="D483" s="2">
        <f>DAY(Orders[[#This Row],[Order Date]])</f>
        <v>9</v>
      </c>
      <c r="E483" s="2">
        <f>YEAR(Orders[[#This Row],[Order Date]])</f>
        <v>2019</v>
      </c>
      <c r="F483" s="2" t="s">
        <v>989</v>
      </c>
      <c r="G483" t="s">
        <v>224</v>
      </c>
      <c r="H483" s="2">
        <v>2</v>
      </c>
      <c r="I483" s="2" t="str" cm="1">
        <f t="array" ref="I483">_xlfn.XLOOKUP(F483,customers!$A$1:A1482,customers!$B$1:B1482,,0)</f>
        <v>Nanny Izhakov</v>
      </c>
      <c r="J483" s="2" t="str" cm="1">
        <f t="array" ref="J483">_xlfn.XLOOKUP(F483,customers!$A$1:A1482,customers!$C$1:C1482,,0)</f>
        <v>nizhakovdd@aol.com</v>
      </c>
      <c r="K483" s="2" t="str" cm="1">
        <f t="array" ref="K483">_xlfn.XLOOKUP(F483,customers!$A$1:A1482,customers!$G$1:G1482,,0)</f>
        <v>United Kingdom</v>
      </c>
      <c r="L483" t="str" cm="1">
        <f t="array" ref="L483">_xlfn.XLOOKUP(G483,products!$A$1:A530,products!$B$1:B530,,0)</f>
        <v>Rob</v>
      </c>
      <c r="M483" t="str" cm="1">
        <f t="array" ref="M483">_xlfn.XLOOKUP(G483,products!$A$1:A530,products!$C$1:C530,,0)</f>
        <v>L</v>
      </c>
      <c r="N483" cm="1">
        <f t="array" ref="N483">_xlfn.XLOOKUP(G483,products!$A$1:A530,products!$D$1:D530,,0)</f>
        <v>1</v>
      </c>
      <c r="O483" s="3" cm="1">
        <f t="array" ref="O483">_xlfn.XLOOKUP(G483,products!$A$1:A530,products!$E$1:E530,,0)</f>
        <v>11.95</v>
      </c>
      <c r="P483" s="3">
        <f xml:space="preserve"> Orders[[#This Row],[Unit Price]]*Orders[[#This Row],[Quantity]]</f>
        <v>23.9</v>
      </c>
      <c r="Q483" t="str">
        <f>_xlfn.XLOOKUP(orders!F483,customers!A482:A1482,customers!I482:I1482,,0)</f>
        <v>No</v>
      </c>
    </row>
    <row r="484" spans="1:17" x14ac:dyDescent="0.25">
      <c r="A484" s="2" t="s">
        <v>990</v>
      </c>
      <c r="B484" s="7">
        <v>44247</v>
      </c>
      <c r="C484" s="2">
        <f>MONTH(Orders[[#This Row],[Order Date]])</f>
        <v>2</v>
      </c>
      <c r="D484" s="2">
        <f>DAY(Orders[[#This Row],[Order Date]])</f>
        <v>20</v>
      </c>
      <c r="E484" s="2">
        <f>YEAR(Orders[[#This Row],[Order Date]])</f>
        <v>2021</v>
      </c>
      <c r="F484" s="2" t="s">
        <v>991</v>
      </c>
      <c r="G484" t="s">
        <v>565</v>
      </c>
      <c r="H484" s="2">
        <v>5</v>
      </c>
      <c r="I484" s="2" t="str" cm="1">
        <f t="array" ref="I484">_xlfn.XLOOKUP(F484,customers!$A$1:A1483,customers!$B$1:B1483,,0)</f>
        <v>Stanly Keets</v>
      </c>
      <c r="J484" s="2" t="str" cm="1">
        <f t="array" ref="J484">_xlfn.XLOOKUP(F484,customers!$A$1:A1483,customers!$C$1:C1483,,0)</f>
        <v>skeetsde@answers.com</v>
      </c>
      <c r="K484" s="2" t="str" cm="1">
        <f t="array" ref="K484">_xlfn.XLOOKUP(F484,customers!$A$1:A1483,customers!$G$1:G1483,,0)</f>
        <v>United States</v>
      </c>
      <c r="L484" t="str" cm="1">
        <f t="array" ref="L484">_xlfn.XLOOKUP(G484,products!$A$1:A531,products!$B$1:B531,,0)</f>
        <v>Exc</v>
      </c>
      <c r="M484" t="str" cm="1">
        <f t="array" ref="M484">_xlfn.XLOOKUP(G484,products!$A$1:A531,products!$C$1:C531,,0)</f>
        <v>D</v>
      </c>
      <c r="N484" cm="1">
        <f t="array" ref="N484">_xlfn.XLOOKUP(G484,products!$A$1:A531,products!$D$1:D531,,0)</f>
        <v>2.5</v>
      </c>
      <c r="O484" s="3" cm="1">
        <f t="array" ref="O484">_xlfn.XLOOKUP(G484,products!$A$1:A531,products!$E$1:E531,,0)</f>
        <v>27.945</v>
      </c>
      <c r="P484" s="3">
        <f xml:space="preserve"> Orders[[#This Row],[Unit Price]]*Orders[[#This Row],[Quantity]]</f>
        <v>139.72499999999999</v>
      </c>
      <c r="Q484" t="str">
        <f>_xlfn.XLOOKUP(orders!F484,customers!A483:A1483,customers!I483:I1483,,0)</f>
        <v>Yes</v>
      </c>
    </row>
    <row r="485" spans="1:17" x14ac:dyDescent="0.25">
      <c r="A485" s="2" t="s">
        <v>992</v>
      </c>
      <c r="B485" s="7">
        <v>43790</v>
      </c>
      <c r="C485" s="2">
        <f>MONTH(Orders[[#This Row],[Order Date]])</f>
        <v>11</v>
      </c>
      <c r="D485" s="2">
        <f>DAY(Orders[[#This Row],[Order Date]])</f>
        <v>21</v>
      </c>
      <c r="E485" s="2">
        <f>YEAR(Orders[[#This Row],[Order Date]])</f>
        <v>2019</v>
      </c>
      <c r="F485" s="2" t="s">
        <v>993</v>
      </c>
      <c r="G485" t="s">
        <v>144</v>
      </c>
      <c r="H485" s="2">
        <v>2</v>
      </c>
      <c r="I485" s="2" t="str" cm="1">
        <f t="array" ref="I485">_xlfn.XLOOKUP(F485,customers!$A$1:A1484,customers!$B$1:B1484,,0)</f>
        <v>Orion Dyott</v>
      </c>
      <c r="J485" s="2" cm="1">
        <f t="array" ref="J485">_xlfn.XLOOKUP(F485,customers!$A$1:A1484,customers!$C$1:C1484,,0)</f>
        <v>0</v>
      </c>
      <c r="K485" s="2" t="str" cm="1">
        <f t="array" ref="K485">_xlfn.XLOOKUP(F485,customers!$A$1:A1484,customers!$G$1:G1484,,0)</f>
        <v>United States</v>
      </c>
      <c r="L485" t="str" cm="1">
        <f t="array" ref="L485">_xlfn.XLOOKUP(G485,products!$A$1:A532,products!$B$1:B532,,0)</f>
        <v>Lib</v>
      </c>
      <c r="M485" t="str" cm="1">
        <f t="array" ref="M485">_xlfn.XLOOKUP(G485,products!$A$1:A532,products!$C$1:C532,,0)</f>
        <v>D</v>
      </c>
      <c r="N485" cm="1">
        <f t="array" ref="N485">_xlfn.XLOOKUP(G485,products!$A$1:A532,products!$D$1:D532,,0)</f>
        <v>2.5</v>
      </c>
      <c r="O485" s="3" cm="1">
        <f t="array" ref="O485">_xlfn.XLOOKUP(G485,products!$A$1:A532,products!$E$1:E532,,0)</f>
        <v>29.784999999999997</v>
      </c>
      <c r="P485" s="3">
        <f xml:space="preserve"> Orders[[#This Row],[Unit Price]]*Orders[[#This Row],[Quantity]]</f>
        <v>59.569999999999993</v>
      </c>
      <c r="Q485" t="str">
        <f>_xlfn.XLOOKUP(orders!F485,customers!A484:A1484,customers!I484:I1484,,0)</f>
        <v>Yes</v>
      </c>
    </row>
    <row r="486" spans="1:17" x14ac:dyDescent="0.25">
      <c r="A486" s="2" t="s">
        <v>994</v>
      </c>
      <c r="B486" s="7">
        <v>44479</v>
      </c>
      <c r="C486" s="2">
        <f>MONTH(Orders[[#This Row],[Order Date]])</f>
        <v>10</v>
      </c>
      <c r="D486" s="2">
        <f>DAY(Orders[[#This Row],[Order Date]])</f>
        <v>10</v>
      </c>
      <c r="E486" s="2">
        <f>YEAR(Orders[[#This Row],[Order Date]])</f>
        <v>2021</v>
      </c>
      <c r="F486" s="2" t="s">
        <v>995</v>
      </c>
      <c r="G486" t="s">
        <v>118</v>
      </c>
      <c r="H486" s="2">
        <v>6</v>
      </c>
      <c r="I486" s="2" t="str" cm="1">
        <f t="array" ref="I486">_xlfn.XLOOKUP(F486,customers!$A$1:A1485,customers!$B$1:B1485,,0)</f>
        <v>Keefer Cake</v>
      </c>
      <c r="J486" s="2" t="str" cm="1">
        <f t="array" ref="J486">_xlfn.XLOOKUP(F486,customers!$A$1:A1485,customers!$C$1:C1485,,0)</f>
        <v>kcakedg@huffingtonpost.com</v>
      </c>
      <c r="K486" s="2" t="str" cm="1">
        <f t="array" ref="K486">_xlfn.XLOOKUP(F486,customers!$A$1:A1485,customers!$G$1:G1485,,0)</f>
        <v>United States</v>
      </c>
      <c r="L486" t="str" cm="1">
        <f t="array" ref="L486">_xlfn.XLOOKUP(G486,products!$A$1:A533,products!$B$1:B533,,0)</f>
        <v>Lib</v>
      </c>
      <c r="M486" t="str" cm="1">
        <f t="array" ref="M486">_xlfn.XLOOKUP(G486,products!$A$1:A533,products!$C$1:C533,,0)</f>
        <v>L</v>
      </c>
      <c r="N486" cm="1">
        <f t="array" ref="N486">_xlfn.XLOOKUP(G486,products!$A$1:A533,products!$D$1:D533,,0)</f>
        <v>0.5</v>
      </c>
      <c r="O486" s="3" cm="1">
        <f t="array" ref="O486">_xlfn.XLOOKUP(G486,products!$A$1:A533,products!$E$1:E533,,0)</f>
        <v>9.51</v>
      </c>
      <c r="P486" s="3">
        <f xml:space="preserve"> Orders[[#This Row],[Unit Price]]*Orders[[#This Row],[Quantity]]</f>
        <v>57.06</v>
      </c>
      <c r="Q486" t="str">
        <f>_xlfn.XLOOKUP(orders!F486,customers!A485:A1485,customers!I485:I1485,,0)</f>
        <v>No</v>
      </c>
    </row>
    <row r="487" spans="1:17" x14ac:dyDescent="0.25">
      <c r="A487" s="2" t="s">
        <v>996</v>
      </c>
      <c r="B487" s="7">
        <v>44413</v>
      </c>
      <c r="C487" s="2">
        <f>MONTH(Orders[[#This Row],[Order Date]])</f>
        <v>8</v>
      </c>
      <c r="D487" s="2">
        <f>DAY(Orders[[#This Row],[Order Date]])</f>
        <v>5</v>
      </c>
      <c r="E487" s="2">
        <f>YEAR(Orders[[#This Row],[Order Date]])</f>
        <v>2021</v>
      </c>
      <c r="F487" s="2" t="s">
        <v>997</v>
      </c>
      <c r="G487" t="s">
        <v>217</v>
      </c>
      <c r="H487" s="2">
        <v>6</v>
      </c>
      <c r="I487" s="2" t="str" cm="1">
        <f t="array" ref="I487">_xlfn.XLOOKUP(F487,customers!$A$1:A1486,customers!$B$1:B1486,,0)</f>
        <v>Morna Hansed</v>
      </c>
      <c r="J487" s="2" t="str" cm="1">
        <f t="array" ref="J487">_xlfn.XLOOKUP(F487,customers!$A$1:A1486,customers!$C$1:C1486,,0)</f>
        <v>mhanseddh@instagram.com</v>
      </c>
      <c r="K487" s="2" t="str" cm="1">
        <f t="array" ref="K487">_xlfn.XLOOKUP(F487,customers!$A$1:A1486,customers!$G$1:G1486,,0)</f>
        <v>Ireland</v>
      </c>
      <c r="L487" t="str" cm="1">
        <f t="array" ref="L487">_xlfn.XLOOKUP(G487,products!$A$1:A534,products!$B$1:B534,,0)</f>
        <v>Rob</v>
      </c>
      <c r="M487" t="str" cm="1">
        <f t="array" ref="M487">_xlfn.XLOOKUP(G487,products!$A$1:A534,products!$C$1:C534,,0)</f>
        <v>L</v>
      </c>
      <c r="N487" cm="1">
        <f t="array" ref="N487">_xlfn.XLOOKUP(G487,products!$A$1:A534,products!$D$1:D534,,0)</f>
        <v>0.2</v>
      </c>
      <c r="O487" s="3" cm="1">
        <f t="array" ref="O487">_xlfn.XLOOKUP(G487,products!$A$1:A534,products!$E$1:E534,,0)</f>
        <v>3.5849999999999995</v>
      </c>
      <c r="P487" s="3">
        <f xml:space="preserve"> Orders[[#This Row],[Unit Price]]*Orders[[#This Row],[Quantity]]</f>
        <v>21.509999999999998</v>
      </c>
      <c r="Q487" t="str">
        <f>_xlfn.XLOOKUP(orders!F487,customers!A486:A1486,customers!I486:I1486,,0)</f>
        <v>Yes</v>
      </c>
    </row>
    <row r="488" spans="1:17" x14ac:dyDescent="0.25">
      <c r="A488" s="2" t="s">
        <v>998</v>
      </c>
      <c r="B488" s="7">
        <v>44043</v>
      </c>
      <c r="C488" s="2">
        <f>MONTH(Orders[[#This Row],[Order Date]])</f>
        <v>7</v>
      </c>
      <c r="D488" s="2">
        <f>DAY(Orders[[#This Row],[Order Date]])</f>
        <v>31</v>
      </c>
      <c r="E488" s="2">
        <f>YEAR(Orders[[#This Row],[Order Date]])</f>
        <v>2020</v>
      </c>
      <c r="F488" s="2" t="s">
        <v>999</v>
      </c>
      <c r="G488" t="s">
        <v>113</v>
      </c>
      <c r="H488" s="2">
        <v>6</v>
      </c>
      <c r="I488" s="2" t="str" cm="1">
        <f t="array" ref="I488">_xlfn.XLOOKUP(F488,customers!$A$1:A1487,customers!$B$1:B1487,,0)</f>
        <v>Franny Kienlein</v>
      </c>
      <c r="J488" s="2" t="str" cm="1">
        <f t="array" ref="J488">_xlfn.XLOOKUP(F488,customers!$A$1:A1487,customers!$C$1:C1487,,0)</f>
        <v>fkienleindi@trellian.com</v>
      </c>
      <c r="K488" s="2" t="str" cm="1">
        <f t="array" ref="K488">_xlfn.XLOOKUP(F488,customers!$A$1:A1487,customers!$G$1:G1487,,0)</f>
        <v>Ireland</v>
      </c>
      <c r="L488" t="str" cm="1">
        <f t="array" ref="L488">_xlfn.XLOOKUP(G488,products!$A$1:A535,products!$B$1:B535,,0)</f>
        <v>Lib</v>
      </c>
      <c r="M488" t="str" cm="1">
        <f t="array" ref="M488">_xlfn.XLOOKUP(G488,products!$A$1:A535,products!$C$1:C535,,0)</f>
        <v>M</v>
      </c>
      <c r="N488" cm="1">
        <f t="array" ref="N488">_xlfn.XLOOKUP(G488,products!$A$1:A535,products!$D$1:D535,,0)</f>
        <v>0.5</v>
      </c>
      <c r="O488" s="3" cm="1">
        <f t="array" ref="O488">_xlfn.XLOOKUP(G488,products!$A$1:A535,products!$E$1:E535,,0)</f>
        <v>8.73</v>
      </c>
      <c r="P488" s="3">
        <f xml:space="preserve"> Orders[[#This Row],[Unit Price]]*Orders[[#This Row],[Quantity]]</f>
        <v>52.38</v>
      </c>
      <c r="Q488" t="str">
        <f>_xlfn.XLOOKUP(orders!F488,customers!A487:A1487,customers!I487:I1487,,0)</f>
        <v>Yes</v>
      </c>
    </row>
    <row r="489" spans="1:17" x14ac:dyDescent="0.25">
      <c r="A489" s="2" t="s">
        <v>1000</v>
      </c>
      <c r="B489" s="7">
        <v>44093</v>
      </c>
      <c r="C489" s="2">
        <f>MONTH(Orders[[#This Row],[Order Date]])</f>
        <v>9</v>
      </c>
      <c r="D489" s="2">
        <f>DAY(Orders[[#This Row],[Order Date]])</f>
        <v>19</v>
      </c>
      <c r="E489" s="2">
        <f>YEAR(Orders[[#This Row],[Order Date]])</f>
        <v>2020</v>
      </c>
      <c r="F489" s="2" t="s">
        <v>1001</v>
      </c>
      <c r="G489" t="s">
        <v>280</v>
      </c>
      <c r="H489" s="2">
        <v>6</v>
      </c>
      <c r="I489" s="2" t="str" cm="1">
        <f t="array" ref="I489">_xlfn.XLOOKUP(F489,customers!$A$1:A1488,customers!$B$1:B1488,,0)</f>
        <v>Klarika Egglestone</v>
      </c>
      <c r="J489" s="2" t="str" cm="1">
        <f t="array" ref="J489">_xlfn.XLOOKUP(F489,customers!$A$1:A1488,customers!$C$1:C1488,,0)</f>
        <v>kegglestonedj@sphinn.com</v>
      </c>
      <c r="K489" s="2" t="str" cm="1">
        <f t="array" ref="K489">_xlfn.XLOOKUP(F489,customers!$A$1:A1488,customers!$G$1:G1488,,0)</f>
        <v>Ireland</v>
      </c>
      <c r="L489" t="str" cm="1">
        <f t="array" ref="L489">_xlfn.XLOOKUP(G489,products!$A$1:A536,products!$B$1:B536,,0)</f>
        <v>Exc</v>
      </c>
      <c r="M489" t="str" cm="1">
        <f t="array" ref="M489">_xlfn.XLOOKUP(G489,products!$A$1:A536,products!$C$1:C536,,0)</f>
        <v>D</v>
      </c>
      <c r="N489" cm="1">
        <f t="array" ref="N489">_xlfn.XLOOKUP(G489,products!$A$1:A536,products!$D$1:D536,,0)</f>
        <v>1</v>
      </c>
      <c r="O489" s="3" cm="1">
        <f t="array" ref="O489">_xlfn.XLOOKUP(G489,products!$A$1:A536,products!$E$1:E536,,0)</f>
        <v>12.15</v>
      </c>
      <c r="P489" s="3">
        <f xml:space="preserve"> Orders[[#This Row],[Unit Price]]*Orders[[#This Row],[Quantity]]</f>
        <v>72.900000000000006</v>
      </c>
      <c r="Q489" t="str">
        <f>_xlfn.XLOOKUP(orders!F489,customers!A488:A1488,customers!I488:I1488,,0)</f>
        <v>No</v>
      </c>
    </row>
    <row r="490" spans="1:17" x14ac:dyDescent="0.25">
      <c r="A490" s="2" t="s">
        <v>1002</v>
      </c>
      <c r="B490" s="7">
        <v>43954</v>
      </c>
      <c r="C490" s="2">
        <f>MONTH(Orders[[#This Row],[Order Date]])</f>
        <v>5</v>
      </c>
      <c r="D490" s="2">
        <f>DAY(Orders[[#This Row],[Order Date]])</f>
        <v>3</v>
      </c>
      <c r="E490" s="2">
        <f>YEAR(Orders[[#This Row],[Order Date]])</f>
        <v>2020</v>
      </c>
      <c r="F490" s="2" t="s">
        <v>1003</v>
      </c>
      <c r="G490" t="s">
        <v>197</v>
      </c>
      <c r="H490" s="2">
        <v>5</v>
      </c>
      <c r="I490" s="2" t="str" cm="1">
        <f t="array" ref="I490">_xlfn.XLOOKUP(F490,customers!$A$1:A1489,customers!$B$1:B1489,,0)</f>
        <v>Becky Semkins</v>
      </c>
      <c r="J490" s="2" t="str" cm="1">
        <f t="array" ref="J490">_xlfn.XLOOKUP(F490,customers!$A$1:A1489,customers!$C$1:C1489,,0)</f>
        <v>bsemkinsdk@unc.edu</v>
      </c>
      <c r="K490" s="2" t="str" cm="1">
        <f t="array" ref="K490">_xlfn.XLOOKUP(F490,customers!$A$1:A1489,customers!$G$1:G1489,,0)</f>
        <v>Ireland</v>
      </c>
      <c r="L490" t="str" cm="1">
        <f t="array" ref="L490">_xlfn.XLOOKUP(G490,products!$A$1:A537,products!$B$1:B537,,0)</f>
        <v>Rob</v>
      </c>
      <c r="M490" t="str" cm="1">
        <f t="array" ref="M490">_xlfn.XLOOKUP(G490,products!$A$1:A537,products!$C$1:C537,,0)</f>
        <v>M</v>
      </c>
      <c r="N490" cm="1">
        <f t="array" ref="N490">_xlfn.XLOOKUP(G490,products!$A$1:A537,products!$D$1:D537,,0)</f>
        <v>0.2</v>
      </c>
      <c r="O490" s="3" cm="1">
        <f t="array" ref="O490">_xlfn.XLOOKUP(G490,products!$A$1:A537,products!$E$1:E537,,0)</f>
        <v>2.9849999999999999</v>
      </c>
      <c r="P490" s="3">
        <f xml:space="preserve"> Orders[[#This Row],[Unit Price]]*Orders[[#This Row],[Quantity]]</f>
        <v>14.924999999999999</v>
      </c>
      <c r="Q490" t="str">
        <f>_xlfn.XLOOKUP(orders!F490,customers!A489:A1489,customers!I489:I1489,,0)</f>
        <v>Yes</v>
      </c>
    </row>
    <row r="491" spans="1:17" x14ac:dyDescent="0.25">
      <c r="A491" s="2" t="s">
        <v>1004</v>
      </c>
      <c r="B491" s="7">
        <v>43654</v>
      </c>
      <c r="C491" s="2">
        <f>MONTH(Orders[[#This Row],[Order Date]])</f>
        <v>7</v>
      </c>
      <c r="D491" s="2">
        <f>DAY(Orders[[#This Row],[Order Date]])</f>
        <v>8</v>
      </c>
      <c r="E491" s="2">
        <f>YEAR(Orders[[#This Row],[Order Date]])</f>
        <v>2019</v>
      </c>
      <c r="F491" s="2" t="s">
        <v>1005</v>
      </c>
      <c r="G491" t="s">
        <v>167</v>
      </c>
      <c r="H491" s="2">
        <v>6</v>
      </c>
      <c r="I491" s="2" t="str" cm="1">
        <f t="array" ref="I491">_xlfn.XLOOKUP(F491,customers!$A$1:A1490,customers!$B$1:B1490,,0)</f>
        <v>Sean Lorenzetti</v>
      </c>
      <c r="J491" s="2" t="str" cm="1">
        <f t="array" ref="J491">_xlfn.XLOOKUP(F491,customers!$A$1:A1490,customers!$C$1:C1490,,0)</f>
        <v>slorenzettidl@is.gd</v>
      </c>
      <c r="K491" s="2" t="str" cm="1">
        <f t="array" ref="K491">_xlfn.XLOOKUP(F491,customers!$A$1:A1490,customers!$G$1:G1490,,0)</f>
        <v>United States</v>
      </c>
      <c r="L491" t="str" cm="1">
        <f t="array" ref="L491">_xlfn.XLOOKUP(G491,products!$A$1:A538,products!$B$1:B538,,0)</f>
        <v>Lib</v>
      </c>
      <c r="M491" t="str" cm="1">
        <f t="array" ref="M491">_xlfn.XLOOKUP(G491,products!$A$1:A538,products!$C$1:C538,,0)</f>
        <v>L</v>
      </c>
      <c r="N491" cm="1">
        <f t="array" ref="N491">_xlfn.XLOOKUP(G491,products!$A$1:A538,products!$D$1:D538,,0)</f>
        <v>1</v>
      </c>
      <c r="O491" s="3" cm="1">
        <f t="array" ref="O491">_xlfn.XLOOKUP(G491,products!$A$1:A538,products!$E$1:E538,,0)</f>
        <v>15.85</v>
      </c>
      <c r="P491" s="3">
        <f xml:space="preserve"> Orders[[#This Row],[Unit Price]]*Orders[[#This Row],[Quantity]]</f>
        <v>95.1</v>
      </c>
      <c r="Q491" t="str">
        <f>_xlfn.XLOOKUP(orders!F491,customers!A490:A1490,customers!I490:I1490,,0)</f>
        <v>No</v>
      </c>
    </row>
    <row r="492" spans="1:17" x14ac:dyDescent="0.25">
      <c r="A492" s="2" t="s">
        <v>1006</v>
      </c>
      <c r="B492" s="7">
        <v>43764</v>
      </c>
      <c r="C492" s="2">
        <f>MONTH(Orders[[#This Row],[Order Date]])</f>
        <v>10</v>
      </c>
      <c r="D492" s="2">
        <f>DAY(Orders[[#This Row],[Order Date]])</f>
        <v>26</v>
      </c>
      <c r="E492" s="2">
        <f>YEAR(Orders[[#This Row],[Order Date]])</f>
        <v>2019</v>
      </c>
      <c r="F492" s="2" t="s">
        <v>1007</v>
      </c>
      <c r="G492" t="s">
        <v>158</v>
      </c>
      <c r="H492" s="2">
        <v>2</v>
      </c>
      <c r="I492" s="2" t="str" cm="1">
        <f t="array" ref="I492">_xlfn.XLOOKUP(F492,customers!$A$1:A1491,customers!$B$1:B1491,,0)</f>
        <v>Bob Giannazzi</v>
      </c>
      <c r="J492" s="2" t="str" cm="1">
        <f t="array" ref="J492">_xlfn.XLOOKUP(F492,customers!$A$1:A1491,customers!$C$1:C1491,,0)</f>
        <v>bgiannazzidm@apple.com</v>
      </c>
      <c r="K492" s="2" t="str" cm="1">
        <f t="array" ref="K492">_xlfn.XLOOKUP(F492,customers!$A$1:A1491,customers!$G$1:G1491,,0)</f>
        <v>United States</v>
      </c>
      <c r="L492" t="str" cm="1">
        <f t="array" ref="L492">_xlfn.XLOOKUP(G492,products!$A$1:A539,products!$B$1:B539,,0)</f>
        <v>Lib</v>
      </c>
      <c r="M492" t="str" cm="1">
        <f t="array" ref="M492">_xlfn.XLOOKUP(G492,products!$A$1:A539,products!$C$1:C539,,0)</f>
        <v>D</v>
      </c>
      <c r="N492" cm="1">
        <f t="array" ref="N492">_xlfn.XLOOKUP(G492,products!$A$1:A539,products!$D$1:D539,,0)</f>
        <v>0.5</v>
      </c>
      <c r="O492" s="3" cm="1">
        <f t="array" ref="O492">_xlfn.XLOOKUP(G492,products!$A$1:A539,products!$E$1:E539,,0)</f>
        <v>7.77</v>
      </c>
      <c r="P492" s="3">
        <f xml:space="preserve"> Orders[[#This Row],[Unit Price]]*Orders[[#This Row],[Quantity]]</f>
        <v>15.54</v>
      </c>
      <c r="Q492" t="str">
        <f>_xlfn.XLOOKUP(orders!F492,customers!A491:A1491,customers!I491:I1491,,0)</f>
        <v>No</v>
      </c>
    </row>
    <row r="493" spans="1:17" x14ac:dyDescent="0.25">
      <c r="A493" s="2" t="s">
        <v>1008</v>
      </c>
      <c r="B493" s="7">
        <v>44101</v>
      </c>
      <c r="C493" s="2">
        <f>MONTH(Orders[[#This Row],[Order Date]])</f>
        <v>9</v>
      </c>
      <c r="D493" s="2">
        <f>DAY(Orders[[#This Row],[Order Date]])</f>
        <v>27</v>
      </c>
      <c r="E493" s="2">
        <f>YEAR(Orders[[#This Row],[Order Date]])</f>
        <v>2020</v>
      </c>
      <c r="F493" s="2" t="s">
        <v>1009</v>
      </c>
      <c r="G493" t="s">
        <v>73</v>
      </c>
      <c r="H493" s="2">
        <v>6</v>
      </c>
      <c r="I493" s="2" t="str" cm="1">
        <f t="array" ref="I493">_xlfn.XLOOKUP(F493,customers!$A$1:A1492,customers!$B$1:B1492,,0)</f>
        <v>Kendra Backshell</v>
      </c>
      <c r="J493" s="2" cm="1">
        <f t="array" ref="J493">_xlfn.XLOOKUP(F493,customers!$A$1:A1492,customers!$C$1:C1492,,0)</f>
        <v>0</v>
      </c>
      <c r="K493" s="2" t="str" cm="1">
        <f t="array" ref="K493">_xlfn.XLOOKUP(F493,customers!$A$1:A1492,customers!$G$1:G1492,,0)</f>
        <v>United States</v>
      </c>
      <c r="L493" t="str" cm="1">
        <f t="array" ref="L493">_xlfn.XLOOKUP(G493,products!$A$1:A540,products!$B$1:B540,,0)</f>
        <v>Lib</v>
      </c>
      <c r="M493" t="str" cm="1">
        <f t="array" ref="M493">_xlfn.XLOOKUP(G493,products!$A$1:A540,products!$C$1:C540,,0)</f>
        <v>D</v>
      </c>
      <c r="N493" cm="1">
        <f t="array" ref="N493">_xlfn.XLOOKUP(G493,products!$A$1:A540,products!$D$1:D540,,0)</f>
        <v>0.2</v>
      </c>
      <c r="O493" s="3" cm="1">
        <f t="array" ref="O493">_xlfn.XLOOKUP(G493,products!$A$1:A540,products!$E$1:E540,,0)</f>
        <v>3.8849999999999998</v>
      </c>
      <c r="P493" s="3">
        <f xml:space="preserve"> Orders[[#This Row],[Unit Price]]*Orders[[#This Row],[Quantity]]</f>
        <v>23.31</v>
      </c>
      <c r="Q493" t="str">
        <f>_xlfn.XLOOKUP(orders!F493,customers!A492:A1492,customers!I492:I1492,,0)</f>
        <v>No</v>
      </c>
    </row>
    <row r="494" spans="1:17" x14ac:dyDescent="0.25">
      <c r="A494" s="2" t="s">
        <v>1010</v>
      </c>
      <c r="B494" s="7">
        <v>44620</v>
      </c>
      <c r="C494" s="2">
        <f>MONTH(Orders[[#This Row],[Order Date]])</f>
        <v>2</v>
      </c>
      <c r="D494" s="2">
        <f>DAY(Orders[[#This Row],[Order Date]])</f>
        <v>28</v>
      </c>
      <c r="E494" s="2">
        <f>YEAR(Orders[[#This Row],[Order Date]])</f>
        <v>2022</v>
      </c>
      <c r="F494" s="2" t="s">
        <v>1011</v>
      </c>
      <c r="G494" t="s">
        <v>99</v>
      </c>
      <c r="H494" s="2">
        <v>1</v>
      </c>
      <c r="I494" s="2" t="str" cm="1">
        <f t="array" ref="I494">_xlfn.XLOOKUP(F494,customers!$A$1:A1493,customers!$B$1:B1493,,0)</f>
        <v>Uriah Lethbrig</v>
      </c>
      <c r="J494" s="2" t="str" cm="1">
        <f t="array" ref="J494">_xlfn.XLOOKUP(F494,customers!$A$1:A1493,customers!$C$1:C1493,,0)</f>
        <v>ulethbrigdo@hc360.com</v>
      </c>
      <c r="K494" s="2" t="str" cm="1">
        <f t="array" ref="K494">_xlfn.XLOOKUP(F494,customers!$A$1:A1493,customers!$G$1:G1493,,0)</f>
        <v>United States</v>
      </c>
      <c r="L494" t="str" cm="1">
        <f t="array" ref="L494">_xlfn.XLOOKUP(G494,products!$A$1:A541,products!$B$1:B541,,0)</f>
        <v>Exc</v>
      </c>
      <c r="M494" t="str" cm="1">
        <f t="array" ref="M494">_xlfn.XLOOKUP(G494,products!$A$1:A541,products!$C$1:C541,,0)</f>
        <v>M</v>
      </c>
      <c r="N494" cm="1">
        <f t="array" ref="N494">_xlfn.XLOOKUP(G494,products!$A$1:A541,products!$D$1:D541,,0)</f>
        <v>0.2</v>
      </c>
      <c r="O494" s="3" cm="1">
        <f t="array" ref="O494">_xlfn.XLOOKUP(G494,products!$A$1:A541,products!$E$1:E541,,0)</f>
        <v>4.125</v>
      </c>
      <c r="P494" s="3">
        <f xml:space="preserve"> Orders[[#This Row],[Unit Price]]*Orders[[#This Row],[Quantity]]</f>
        <v>4.125</v>
      </c>
      <c r="Q494" t="str">
        <f>_xlfn.XLOOKUP(orders!F494,customers!A493:A1493,customers!I493:I1493,,0)</f>
        <v>Yes</v>
      </c>
    </row>
    <row r="495" spans="1:17" x14ac:dyDescent="0.25">
      <c r="A495" s="2" t="s">
        <v>1012</v>
      </c>
      <c r="B495" s="7">
        <v>44090</v>
      </c>
      <c r="C495" s="2">
        <f>MONTH(Orders[[#This Row],[Order Date]])</f>
        <v>9</v>
      </c>
      <c r="D495" s="2">
        <f>DAY(Orders[[#This Row],[Order Date]])</f>
        <v>16</v>
      </c>
      <c r="E495" s="2">
        <f>YEAR(Orders[[#This Row],[Order Date]])</f>
        <v>2020</v>
      </c>
      <c r="F495" s="2" t="s">
        <v>1013</v>
      </c>
      <c r="G495" t="s">
        <v>57</v>
      </c>
      <c r="H495" s="2">
        <v>6</v>
      </c>
      <c r="I495" s="2" t="str" cm="1">
        <f t="array" ref="I495">_xlfn.XLOOKUP(F495,customers!$A$1:A1494,customers!$B$1:B1494,,0)</f>
        <v>Sky Farnish</v>
      </c>
      <c r="J495" s="2" t="str" cm="1">
        <f t="array" ref="J495">_xlfn.XLOOKUP(F495,customers!$A$1:A1494,customers!$C$1:C1494,,0)</f>
        <v>sfarnishdp@dmoz.org</v>
      </c>
      <c r="K495" s="2" t="str" cm="1">
        <f t="array" ref="K495">_xlfn.XLOOKUP(F495,customers!$A$1:A1494,customers!$G$1:G1494,,0)</f>
        <v>United Kingdom</v>
      </c>
      <c r="L495" t="str" cm="1">
        <f t="array" ref="L495">_xlfn.XLOOKUP(G495,products!$A$1:A542,products!$B$1:B542,,0)</f>
        <v>Rob</v>
      </c>
      <c r="M495" t="str" cm="1">
        <f t="array" ref="M495">_xlfn.XLOOKUP(G495,products!$A$1:A542,products!$C$1:C542,,0)</f>
        <v>M</v>
      </c>
      <c r="N495" cm="1">
        <f t="array" ref="N495">_xlfn.XLOOKUP(G495,products!$A$1:A542,products!$D$1:D542,,0)</f>
        <v>0.5</v>
      </c>
      <c r="O495" s="3" cm="1">
        <f t="array" ref="O495">_xlfn.XLOOKUP(G495,products!$A$1:A542,products!$E$1:E542,,0)</f>
        <v>5.97</v>
      </c>
      <c r="P495" s="3">
        <f xml:space="preserve"> Orders[[#This Row],[Unit Price]]*Orders[[#This Row],[Quantity]]</f>
        <v>35.82</v>
      </c>
      <c r="Q495" t="str">
        <f>_xlfn.XLOOKUP(orders!F495,customers!A494:A1494,customers!I494:I1494,,0)</f>
        <v>No</v>
      </c>
    </row>
    <row r="496" spans="1:17" x14ac:dyDescent="0.25">
      <c r="A496" s="2" t="s">
        <v>1014</v>
      </c>
      <c r="B496" s="7">
        <v>44132</v>
      </c>
      <c r="C496" s="2">
        <f>MONTH(Orders[[#This Row],[Order Date]])</f>
        <v>10</v>
      </c>
      <c r="D496" s="2">
        <f>DAY(Orders[[#This Row],[Order Date]])</f>
        <v>28</v>
      </c>
      <c r="E496" s="2">
        <f>YEAR(Orders[[#This Row],[Order Date]])</f>
        <v>2020</v>
      </c>
      <c r="F496" s="2" t="s">
        <v>1015</v>
      </c>
      <c r="G496" t="s">
        <v>167</v>
      </c>
      <c r="H496" s="2">
        <v>2</v>
      </c>
      <c r="I496" s="2" t="str" cm="1">
        <f t="array" ref="I496">_xlfn.XLOOKUP(F496,customers!$A$1:A1495,customers!$B$1:B1495,,0)</f>
        <v>Felicia Jecock</v>
      </c>
      <c r="J496" s="2" t="str" cm="1">
        <f t="array" ref="J496">_xlfn.XLOOKUP(F496,customers!$A$1:A1495,customers!$C$1:C1495,,0)</f>
        <v>fjecockdq@unicef.org</v>
      </c>
      <c r="K496" s="2" t="str" cm="1">
        <f t="array" ref="K496">_xlfn.XLOOKUP(F496,customers!$A$1:A1495,customers!$G$1:G1495,,0)</f>
        <v>United States</v>
      </c>
      <c r="L496" t="str" cm="1">
        <f t="array" ref="L496">_xlfn.XLOOKUP(G496,products!$A$1:A543,products!$B$1:B543,,0)</f>
        <v>Lib</v>
      </c>
      <c r="M496" t="str" cm="1">
        <f t="array" ref="M496">_xlfn.XLOOKUP(G496,products!$A$1:A543,products!$C$1:C543,,0)</f>
        <v>L</v>
      </c>
      <c r="N496" cm="1">
        <f t="array" ref="N496">_xlfn.XLOOKUP(G496,products!$A$1:A543,products!$D$1:D543,,0)</f>
        <v>1</v>
      </c>
      <c r="O496" s="3" cm="1">
        <f t="array" ref="O496">_xlfn.XLOOKUP(G496,products!$A$1:A543,products!$E$1:E543,,0)</f>
        <v>15.85</v>
      </c>
      <c r="P496" s="3">
        <f xml:space="preserve"> Orders[[#This Row],[Unit Price]]*Orders[[#This Row],[Quantity]]</f>
        <v>31.7</v>
      </c>
      <c r="Q496" t="str">
        <f>_xlfn.XLOOKUP(orders!F496,customers!A495:A1495,customers!I495:I1495,,0)</f>
        <v>No</v>
      </c>
    </row>
    <row r="497" spans="1:17" x14ac:dyDescent="0.25">
      <c r="A497" s="2" t="s">
        <v>1016</v>
      </c>
      <c r="B497" s="7">
        <v>43710</v>
      </c>
      <c r="C497" s="2">
        <f>MONTH(Orders[[#This Row],[Order Date]])</f>
        <v>9</v>
      </c>
      <c r="D497" s="2">
        <f>DAY(Orders[[#This Row],[Order Date]])</f>
        <v>2</v>
      </c>
      <c r="E497" s="2">
        <f>YEAR(Orders[[#This Row],[Order Date]])</f>
        <v>2019</v>
      </c>
      <c r="F497" s="2" t="s">
        <v>1017</v>
      </c>
      <c r="G497" t="s">
        <v>167</v>
      </c>
      <c r="H497" s="2">
        <v>5</v>
      </c>
      <c r="I497" s="2" t="str" cm="1">
        <f t="array" ref="I497">_xlfn.XLOOKUP(F497,customers!$A$1:A1496,customers!$B$1:B1496,,0)</f>
        <v>Currey MacAllister</v>
      </c>
      <c r="J497" s="2" cm="1">
        <f t="array" ref="J497">_xlfn.XLOOKUP(F497,customers!$A$1:A1496,customers!$C$1:C1496,,0)</f>
        <v>0</v>
      </c>
      <c r="K497" s="2" t="str" cm="1">
        <f t="array" ref="K497">_xlfn.XLOOKUP(F497,customers!$A$1:A1496,customers!$G$1:G1496,,0)</f>
        <v>United States</v>
      </c>
      <c r="L497" t="str" cm="1">
        <f t="array" ref="L497">_xlfn.XLOOKUP(G497,products!$A$1:A544,products!$B$1:B544,,0)</f>
        <v>Lib</v>
      </c>
      <c r="M497" t="str" cm="1">
        <f t="array" ref="M497">_xlfn.XLOOKUP(G497,products!$A$1:A544,products!$C$1:C544,,0)</f>
        <v>L</v>
      </c>
      <c r="N497" cm="1">
        <f t="array" ref="N497">_xlfn.XLOOKUP(G497,products!$A$1:A544,products!$D$1:D544,,0)</f>
        <v>1</v>
      </c>
      <c r="O497" s="3" cm="1">
        <f t="array" ref="O497">_xlfn.XLOOKUP(G497,products!$A$1:A544,products!$E$1:E544,,0)</f>
        <v>15.85</v>
      </c>
      <c r="P497" s="3">
        <f xml:space="preserve"> Orders[[#This Row],[Unit Price]]*Orders[[#This Row],[Quantity]]</f>
        <v>79.25</v>
      </c>
      <c r="Q497" t="str">
        <f>_xlfn.XLOOKUP(orders!F497,customers!A496:A1496,customers!I496:I1496,,0)</f>
        <v>Yes</v>
      </c>
    </row>
    <row r="498" spans="1:17" x14ac:dyDescent="0.25">
      <c r="A498" s="2" t="s">
        <v>1018</v>
      </c>
      <c r="B498" s="7">
        <v>44438</v>
      </c>
      <c r="C498" s="2">
        <f>MONTH(Orders[[#This Row],[Order Date]])</f>
        <v>8</v>
      </c>
      <c r="D498" s="2">
        <f>DAY(Orders[[#This Row],[Order Date]])</f>
        <v>30</v>
      </c>
      <c r="E498" s="2">
        <f>YEAR(Orders[[#This Row],[Order Date]])</f>
        <v>2021</v>
      </c>
      <c r="F498" s="2" t="s">
        <v>1019</v>
      </c>
      <c r="G498" t="s">
        <v>86</v>
      </c>
      <c r="H498" s="2">
        <v>3</v>
      </c>
      <c r="I498" s="2" t="str" cm="1">
        <f t="array" ref="I498">_xlfn.XLOOKUP(F498,customers!$A$1:A1497,customers!$B$1:B1497,,0)</f>
        <v>Hamlen Pallister</v>
      </c>
      <c r="J498" s="2" t="str" cm="1">
        <f t="array" ref="J498">_xlfn.XLOOKUP(F498,customers!$A$1:A1497,customers!$C$1:C1497,,0)</f>
        <v>hpallisterds@ning.com</v>
      </c>
      <c r="K498" s="2" t="str" cm="1">
        <f t="array" ref="K498">_xlfn.XLOOKUP(F498,customers!$A$1:A1497,customers!$G$1:G1497,,0)</f>
        <v>United States</v>
      </c>
      <c r="L498" t="str" cm="1">
        <f t="array" ref="L498">_xlfn.XLOOKUP(G498,products!$A$1:A545,products!$B$1:B545,,0)</f>
        <v>Exc</v>
      </c>
      <c r="M498" t="str" cm="1">
        <f t="array" ref="M498">_xlfn.XLOOKUP(G498,products!$A$1:A545,products!$C$1:C545,,0)</f>
        <v>D</v>
      </c>
      <c r="N498" cm="1">
        <f t="array" ref="N498">_xlfn.XLOOKUP(G498,products!$A$1:A545,products!$D$1:D545,,0)</f>
        <v>0.2</v>
      </c>
      <c r="O498" s="3" cm="1">
        <f t="array" ref="O498">_xlfn.XLOOKUP(G498,products!$A$1:A545,products!$E$1:E545,,0)</f>
        <v>3.645</v>
      </c>
      <c r="P498" s="3">
        <f xml:space="preserve"> Orders[[#This Row],[Unit Price]]*Orders[[#This Row],[Quantity]]</f>
        <v>10.935</v>
      </c>
      <c r="Q498" t="str">
        <f>_xlfn.XLOOKUP(orders!F498,customers!A497:A1497,customers!I497:I1497,,0)</f>
        <v>No</v>
      </c>
    </row>
    <row r="499" spans="1:17" x14ac:dyDescent="0.25">
      <c r="A499" s="2" t="s">
        <v>1020</v>
      </c>
      <c r="B499" s="7">
        <v>44351</v>
      </c>
      <c r="C499" s="2">
        <f>MONTH(Orders[[#This Row],[Order Date]])</f>
        <v>6</v>
      </c>
      <c r="D499" s="2">
        <f>DAY(Orders[[#This Row],[Order Date]])</f>
        <v>4</v>
      </c>
      <c r="E499" s="2">
        <f>YEAR(Orders[[#This Row],[Order Date]])</f>
        <v>2021</v>
      </c>
      <c r="F499" s="2" t="s">
        <v>1021</v>
      </c>
      <c r="G499" t="s">
        <v>62</v>
      </c>
      <c r="H499" s="2">
        <v>4</v>
      </c>
      <c r="I499" s="2" t="str" cm="1">
        <f t="array" ref="I499">_xlfn.XLOOKUP(F499,customers!$A$1:A1498,customers!$B$1:B1498,,0)</f>
        <v>Chantal Mersh</v>
      </c>
      <c r="J499" s="2" t="str" cm="1">
        <f t="array" ref="J499">_xlfn.XLOOKUP(F499,customers!$A$1:A1498,customers!$C$1:C1498,,0)</f>
        <v>cmershdt@drupal.org</v>
      </c>
      <c r="K499" s="2" t="str" cm="1">
        <f t="array" ref="K499">_xlfn.XLOOKUP(F499,customers!$A$1:A1498,customers!$G$1:G1498,,0)</f>
        <v>Ireland</v>
      </c>
      <c r="L499" t="str" cm="1">
        <f t="array" ref="L499">_xlfn.XLOOKUP(G499,products!$A$1:A546,products!$B$1:B546,,0)</f>
        <v>Ara</v>
      </c>
      <c r="M499" t="str" cm="1">
        <f t="array" ref="M499">_xlfn.XLOOKUP(G499,products!$A$1:A546,products!$C$1:C546,,0)</f>
        <v>D</v>
      </c>
      <c r="N499" cm="1">
        <f t="array" ref="N499">_xlfn.XLOOKUP(G499,products!$A$1:A546,products!$D$1:D546,,0)</f>
        <v>1</v>
      </c>
      <c r="O499" s="3" cm="1">
        <f t="array" ref="O499">_xlfn.XLOOKUP(G499,products!$A$1:A546,products!$E$1:E546,,0)</f>
        <v>9.9499999999999993</v>
      </c>
      <c r="P499" s="3">
        <f xml:space="preserve"> Orders[[#This Row],[Unit Price]]*Orders[[#This Row],[Quantity]]</f>
        <v>39.799999999999997</v>
      </c>
      <c r="Q499" t="str">
        <f>_xlfn.XLOOKUP(orders!F499,customers!A498:A1498,customers!I498:I1498,,0)</f>
        <v>No</v>
      </c>
    </row>
    <row r="500" spans="1:17" x14ac:dyDescent="0.25">
      <c r="A500" s="2" t="s">
        <v>1022</v>
      </c>
      <c r="B500" s="7">
        <v>44159</v>
      </c>
      <c r="C500" s="2">
        <f>MONTH(Orders[[#This Row],[Order Date]])</f>
        <v>11</v>
      </c>
      <c r="D500" s="2">
        <f>DAY(Orders[[#This Row],[Order Date]])</f>
        <v>24</v>
      </c>
      <c r="E500" s="2">
        <f>YEAR(Orders[[#This Row],[Order Date]])</f>
        <v>2020</v>
      </c>
      <c r="F500" s="2" t="s">
        <v>1023</v>
      </c>
      <c r="G500" t="s">
        <v>37</v>
      </c>
      <c r="H500" s="2">
        <v>5</v>
      </c>
      <c r="I500" s="2" t="str" cm="1">
        <f t="array" ref="I500">_xlfn.XLOOKUP(F500,customers!$A$1:A1499,customers!$B$1:B1499,,0)</f>
        <v>Marja Urion</v>
      </c>
      <c r="J500" s="2" t="str" cm="1">
        <f t="array" ref="J500">_xlfn.XLOOKUP(F500,customers!$A$1:A1499,customers!$C$1:C1499,,0)</f>
        <v>murione5@alexa.com</v>
      </c>
      <c r="K500" s="2" t="str" cm="1">
        <f t="array" ref="K500">_xlfn.XLOOKUP(F500,customers!$A$1:A1499,customers!$G$1:G1499,,0)</f>
        <v>Ireland</v>
      </c>
      <c r="L500" t="str" cm="1">
        <f t="array" ref="L500">_xlfn.XLOOKUP(G500,products!$A$1:A547,products!$B$1:B547,,0)</f>
        <v>Rob</v>
      </c>
      <c r="M500" t="str" cm="1">
        <f t="array" ref="M500">_xlfn.XLOOKUP(G500,products!$A$1:A547,products!$C$1:C547,,0)</f>
        <v>M</v>
      </c>
      <c r="N500" cm="1">
        <f t="array" ref="N500">_xlfn.XLOOKUP(G500,products!$A$1:A547,products!$D$1:D547,,0)</f>
        <v>1</v>
      </c>
      <c r="O500" s="3" cm="1">
        <f t="array" ref="O500">_xlfn.XLOOKUP(G500,products!$A$1:A547,products!$E$1:E547,,0)</f>
        <v>9.9499999999999993</v>
      </c>
      <c r="P500" s="3">
        <f xml:space="preserve"> Orders[[#This Row],[Unit Price]]*Orders[[#This Row],[Quantity]]</f>
        <v>49.75</v>
      </c>
      <c r="Q500" t="str">
        <f>_xlfn.XLOOKUP(orders!F500,customers!A499:A1499,customers!I499:I1499,,0)</f>
        <v>Yes</v>
      </c>
    </row>
    <row r="501" spans="1:17" x14ac:dyDescent="0.25">
      <c r="A501" s="2" t="s">
        <v>1024</v>
      </c>
      <c r="B501" s="7">
        <v>44003</v>
      </c>
      <c r="C501" s="2">
        <f>MONTH(Orders[[#This Row],[Order Date]])</f>
        <v>6</v>
      </c>
      <c r="D501" s="2">
        <f>DAY(Orders[[#This Row],[Order Date]])</f>
        <v>21</v>
      </c>
      <c r="E501" s="2">
        <f>YEAR(Orders[[#This Row],[Order Date]])</f>
        <v>2020</v>
      </c>
      <c r="F501" s="2" t="s">
        <v>1025</v>
      </c>
      <c r="G501" t="s">
        <v>136</v>
      </c>
      <c r="H501" s="2">
        <v>3</v>
      </c>
      <c r="I501" s="2" t="str" cm="1">
        <f t="array" ref="I501">_xlfn.XLOOKUP(F501,customers!$A$1:A1500,customers!$B$1:B1500,,0)</f>
        <v>Malynda Purbrick</v>
      </c>
      <c r="J501" s="2" cm="1">
        <f t="array" ref="J501">_xlfn.XLOOKUP(F501,customers!$A$1:A1500,customers!$C$1:C1500,,0)</f>
        <v>0</v>
      </c>
      <c r="K501" s="2" t="str" cm="1">
        <f t="array" ref="K501">_xlfn.XLOOKUP(F501,customers!$A$1:A1500,customers!$G$1:G1500,,0)</f>
        <v>Ireland</v>
      </c>
      <c r="L501" t="str" cm="1">
        <f t="array" ref="L501">_xlfn.XLOOKUP(G501,products!$A$1:A548,products!$B$1:B548,,0)</f>
        <v>Rob</v>
      </c>
      <c r="M501" t="str" cm="1">
        <f t="array" ref="M501">_xlfn.XLOOKUP(G501,products!$A$1:A548,products!$C$1:C548,,0)</f>
        <v>D</v>
      </c>
      <c r="N501" cm="1">
        <f t="array" ref="N501">_xlfn.XLOOKUP(G501,products!$A$1:A548,products!$D$1:D548,,0)</f>
        <v>0.2</v>
      </c>
      <c r="O501" s="3" cm="1">
        <f t="array" ref="O501">_xlfn.XLOOKUP(G501,products!$A$1:A548,products!$E$1:E548,,0)</f>
        <v>2.6849999999999996</v>
      </c>
      <c r="P501" s="3">
        <f xml:space="preserve"> Orders[[#This Row],[Unit Price]]*Orders[[#This Row],[Quantity]]</f>
        <v>8.0549999999999997</v>
      </c>
      <c r="Q501" t="str">
        <f>_xlfn.XLOOKUP(orders!F501,customers!A500:A1500,customers!I500:I1500,,0)</f>
        <v>Yes</v>
      </c>
    </row>
    <row r="502" spans="1:17" x14ac:dyDescent="0.25">
      <c r="A502" s="2" t="s">
        <v>1026</v>
      </c>
      <c r="B502" s="7">
        <v>44025</v>
      </c>
      <c r="C502" s="2">
        <f>MONTH(Orders[[#This Row],[Order Date]])</f>
        <v>7</v>
      </c>
      <c r="D502" s="2">
        <f>DAY(Orders[[#This Row],[Order Date]])</f>
        <v>13</v>
      </c>
      <c r="E502" s="2">
        <f>YEAR(Orders[[#This Row],[Order Date]])</f>
        <v>2020</v>
      </c>
      <c r="F502" s="2" t="s">
        <v>1027</v>
      </c>
      <c r="G502" t="s">
        <v>224</v>
      </c>
      <c r="H502" s="2">
        <v>4</v>
      </c>
      <c r="I502" s="2" t="str" cm="1">
        <f t="array" ref="I502">_xlfn.XLOOKUP(F502,customers!$A$1:A1501,customers!$B$1:B1501,,0)</f>
        <v>Alf Housaman</v>
      </c>
      <c r="J502" s="2" cm="1">
        <f t="array" ref="J502">_xlfn.XLOOKUP(F502,customers!$A$1:A1501,customers!$C$1:C1501,,0)</f>
        <v>0</v>
      </c>
      <c r="K502" s="2" t="str" cm="1">
        <f t="array" ref="K502">_xlfn.XLOOKUP(F502,customers!$A$1:A1501,customers!$G$1:G1501,,0)</f>
        <v>United States</v>
      </c>
      <c r="L502" t="str" cm="1">
        <f t="array" ref="L502">_xlfn.XLOOKUP(G502,products!$A$1:A549,products!$B$1:B549,,0)</f>
        <v>Rob</v>
      </c>
      <c r="M502" t="str" cm="1">
        <f t="array" ref="M502">_xlfn.XLOOKUP(G502,products!$A$1:A549,products!$C$1:C549,,0)</f>
        <v>L</v>
      </c>
      <c r="N502" cm="1">
        <f t="array" ref="N502">_xlfn.XLOOKUP(G502,products!$A$1:A549,products!$D$1:D549,,0)</f>
        <v>1</v>
      </c>
      <c r="O502" s="3" cm="1">
        <f t="array" ref="O502">_xlfn.XLOOKUP(G502,products!$A$1:A549,products!$E$1:E549,,0)</f>
        <v>11.95</v>
      </c>
      <c r="P502" s="3">
        <f xml:space="preserve"> Orders[[#This Row],[Unit Price]]*Orders[[#This Row],[Quantity]]</f>
        <v>47.8</v>
      </c>
      <c r="Q502" t="str">
        <f>_xlfn.XLOOKUP(orders!F502,customers!A501:A1501,customers!I501:I1501,,0)</f>
        <v>No</v>
      </c>
    </row>
    <row r="503" spans="1:17" x14ac:dyDescent="0.25">
      <c r="A503" s="2" t="s">
        <v>1028</v>
      </c>
      <c r="B503" s="7">
        <v>43467</v>
      </c>
      <c r="C503" s="2">
        <f>MONTH(Orders[[#This Row],[Order Date]])</f>
        <v>1</v>
      </c>
      <c r="D503" s="2">
        <f>DAY(Orders[[#This Row],[Order Date]])</f>
        <v>2</v>
      </c>
      <c r="E503" s="2">
        <f>YEAR(Orders[[#This Row],[Order Date]])</f>
        <v>2019</v>
      </c>
      <c r="F503" s="2" t="s">
        <v>1029</v>
      </c>
      <c r="G503" t="s">
        <v>197</v>
      </c>
      <c r="H503" s="2">
        <v>4</v>
      </c>
      <c r="I503" s="2" t="str" cm="1">
        <f t="array" ref="I503">_xlfn.XLOOKUP(F503,customers!$A$1:A1502,customers!$B$1:B1502,,0)</f>
        <v>Gladi Ducker</v>
      </c>
      <c r="J503" s="2" t="str" cm="1">
        <f t="array" ref="J503">_xlfn.XLOOKUP(F503,customers!$A$1:A1502,customers!$C$1:C1502,,0)</f>
        <v>gduckerdx@patch.com</v>
      </c>
      <c r="K503" s="2" t="str" cm="1">
        <f t="array" ref="K503">_xlfn.XLOOKUP(F503,customers!$A$1:A1502,customers!$G$1:G1502,,0)</f>
        <v>United Kingdom</v>
      </c>
      <c r="L503" t="str" cm="1">
        <f t="array" ref="L503">_xlfn.XLOOKUP(G503,products!$A$1:A550,products!$B$1:B550,,0)</f>
        <v>Rob</v>
      </c>
      <c r="M503" t="str" cm="1">
        <f t="array" ref="M503">_xlfn.XLOOKUP(G503,products!$A$1:A550,products!$C$1:C550,,0)</f>
        <v>M</v>
      </c>
      <c r="N503" cm="1">
        <f t="array" ref="N503">_xlfn.XLOOKUP(G503,products!$A$1:A550,products!$D$1:D550,,0)</f>
        <v>0.2</v>
      </c>
      <c r="O503" s="3" cm="1">
        <f t="array" ref="O503">_xlfn.XLOOKUP(G503,products!$A$1:A550,products!$E$1:E550,,0)</f>
        <v>2.9849999999999999</v>
      </c>
      <c r="P503" s="3">
        <f xml:space="preserve"> Orders[[#This Row],[Unit Price]]*Orders[[#This Row],[Quantity]]</f>
        <v>11.94</v>
      </c>
      <c r="Q503" t="str">
        <f>_xlfn.XLOOKUP(orders!F503,customers!A502:A1502,customers!I502:I1502,,0)</f>
        <v>No</v>
      </c>
    </row>
    <row r="504" spans="1:17" x14ac:dyDescent="0.25">
      <c r="A504" s="2" t="s">
        <v>1028</v>
      </c>
      <c r="B504" s="7">
        <v>43467</v>
      </c>
      <c r="C504" s="2">
        <f>MONTH(Orders[[#This Row],[Order Date]])</f>
        <v>1</v>
      </c>
      <c r="D504" s="2">
        <f>DAY(Orders[[#This Row],[Order Date]])</f>
        <v>2</v>
      </c>
      <c r="E504" s="2">
        <f>YEAR(Orders[[#This Row],[Order Date]])</f>
        <v>2019</v>
      </c>
      <c r="F504" s="2" t="s">
        <v>1029</v>
      </c>
      <c r="G504" t="s">
        <v>99</v>
      </c>
      <c r="H504" s="2">
        <v>4</v>
      </c>
      <c r="I504" s="2" t="str" cm="1">
        <f t="array" ref="I504">_xlfn.XLOOKUP(F504,customers!$A$1:A1503,customers!$B$1:B1503,,0)</f>
        <v>Gladi Ducker</v>
      </c>
      <c r="J504" s="2" t="str" cm="1">
        <f t="array" ref="J504">_xlfn.XLOOKUP(F504,customers!$A$1:A1503,customers!$C$1:C1503,,0)</f>
        <v>gduckerdx@patch.com</v>
      </c>
      <c r="K504" s="2" t="str" cm="1">
        <f t="array" ref="K504">_xlfn.XLOOKUP(F504,customers!$A$1:A1503,customers!$G$1:G1503,,0)</f>
        <v>United Kingdom</v>
      </c>
      <c r="L504" t="str" cm="1">
        <f t="array" ref="L504">_xlfn.XLOOKUP(G504,products!$A$1:A551,products!$B$1:B551,,0)</f>
        <v>Exc</v>
      </c>
      <c r="M504" t="str" cm="1">
        <f t="array" ref="M504">_xlfn.XLOOKUP(G504,products!$A$1:A551,products!$C$1:C551,,0)</f>
        <v>M</v>
      </c>
      <c r="N504" cm="1">
        <f t="array" ref="N504">_xlfn.XLOOKUP(G504,products!$A$1:A551,products!$D$1:D551,,0)</f>
        <v>0.2</v>
      </c>
      <c r="O504" s="3" cm="1">
        <f t="array" ref="O504">_xlfn.XLOOKUP(G504,products!$A$1:A551,products!$E$1:E551,,0)</f>
        <v>4.125</v>
      </c>
      <c r="P504" s="3">
        <f xml:space="preserve"> Orders[[#This Row],[Unit Price]]*Orders[[#This Row],[Quantity]]</f>
        <v>16.5</v>
      </c>
      <c r="Q504" t="str">
        <f>_xlfn.XLOOKUP(orders!F504,customers!A503:A1503,customers!I503:I1503,,0)</f>
        <v>No</v>
      </c>
    </row>
    <row r="505" spans="1:17" x14ac:dyDescent="0.25">
      <c r="A505" s="2" t="s">
        <v>1028</v>
      </c>
      <c r="B505" s="7">
        <v>43467</v>
      </c>
      <c r="C505" s="2">
        <f>MONTH(Orders[[#This Row],[Order Date]])</f>
        <v>1</v>
      </c>
      <c r="D505" s="2">
        <f>DAY(Orders[[#This Row],[Order Date]])</f>
        <v>2</v>
      </c>
      <c r="E505" s="2">
        <f>YEAR(Orders[[#This Row],[Order Date]])</f>
        <v>2019</v>
      </c>
      <c r="F505" s="2" t="s">
        <v>1029</v>
      </c>
      <c r="G505" t="s">
        <v>48</v>
      </c>
      <c r="H505" s="2">
        <v>4</v>
      </c>
      <c r="I505" s="2" t="str" cm="1">
        <f t="array" ref="I505">_xlfn.XLOOKUP(F505,customers!$A$1:A1504,customers!$B$1:B1504,,0)</f>
        <v>Gladi Ducker</v>
      </c>
      <c r="J505" s="2" t="str" cm="1">
        <f t="array" ref="J505">_xlfn.XLOOKUP(F505,customers!$A$1:A1504,customers!$C$1:C1504,,0)</f>
        <v>gduckerdx@patch.com</v>
      </c>
      <c r="K505" s="2" t="str" cm="1">
        <f t="array" ref="K505">_xlfn.XLOOKUP(F505,customers!$A$1:A1504,customers!$G$1:G1504,,0)</f>
        <v>United Kingdom</v>
      </c>
      <c r="L505" t="str" cm="1">
        <f t="array" ref="L505">_xlfn.XLOOKUP(G505,products!$A$1:A552,products!$B$1:B552,,0)</f>
        <v>Lib</v>
      </c>
      <c r="M505" t="str" cm="1">
        <f t="array" ref="M505">_xlfn.XLOOKUP(G505,products!$A$1:A552,products!$C$1:C552,,0)</f>
        <v>D</v>
      </c>
      <c r="N505" cm="1">
        <f t="array" ref="N505">_xlfn.XLOOKUP(G505,products!$A$1:A552,products!$D$1:D552,,0)</f>
        <v>1</v>
      </c>
      <c r="O505" s="3" cm="1">
        <f t="array" ref="O505">_xlfn.XLOOKUP(G505,products!$A$1:A552,products!$E$1:E552,,0)</f>
        <v>12.95</v>
      </c>
      <c r="P505" s="3">
        <f xml:space="preserve"> Orders[[#This Row],[Unit Price]]*Orders[[#This Row],[Quantity]]</f>
        <v>51.8</v>
      </c>
      <c r="Q505" t="e">
        <f>_xlfn.XLOOKUP(orders!F505,customers!A504:A1504,customers!I504:I1504,,0)</f>
        <v>#N/A</v>
      </c>
    </row>
    <row r="506" spans="1:17" x14ac:dyDescent="0.25">
      <c r="A506" s="2" t="s">
        <v>1028</v>
      </c>
      <c r="B506" s="7">
        <v>43467</v>
      </c>
      <c r="C506" s="2">
        <f>MONTH(Orders[[#This Row],[Order Date]])</f>
        <v>1</v>
      </c>
      <c r="D506" s="2">
        <f>DAY(Orders[[#This Row],[Order Date]])</f>
        <v>2</v>
      </c>
      <c r="E506" s="2">
        <f>YEAR(Orders[[#This Row],[Order Date]])</f>
        <v>2019</v>
      </c>
      <c r="F506" s="2" t="s">
        <v>1029</v>
      </c>
      <c r="G506" t="s">
        <v>54</v>
      </c>
      <c r="H506" s="2">
        <v>3</v>
      </c>
      <c r="I506" s="2" t="str" cm="1">
        <f t="array" ref="I506">_xlfn.XLOOKUP(F506,customers!$A$1:A1505,customers!$B$1:B1505,,0)</f>
        <v>Gladi Ducker</v>
      </c>
      <c r="J506" s="2" t="str" cm="1">
        <f t="array" ref="J506">_xlfn.XLOOKUP(F506,customers!$A$1:A1505,customers!$C$1:C1505,,0)</f>
        <v>gduckerdx@patch.com</v>
      </c>
      <c r="K506" s="2" t="str" cm="1">
        <f t="array" ref="K506">_xlfn.XLOOKUP(F506,customers!$A$1:A1505,customers!$G$1:G1505,,0)</f>
        <v>United Kingdom</v>
      </c>
      <c r="L506" t="str" cm="1">
        <f t="array" ref="L506">_xlfn.XLOOKUP(G506,products!$A$1:A553,products!$B$1:B553,,0)</f>
        <v>Lib</v>
      </c>
      <c r="M506" t="str" cm="1">
        <f t="array" ref="M506">_xlfn.XLOOKUP(G506,products!$A$1:A553,products!$C$1:C553,,0)</f>
        <v>L</v>
      </c>
      <c r="N506" cm="1">
        <f t="array" ref="N506">_xlfn.XLOOKUP(G506,products!$A$1:A553,products!$D$1:D553,,0)</f>
        <v>0.2</v>
      </c>
      <c r="O506" s="3" cm="1">
        <f t="array" ref="O506">_xlfn.XLOOKUP(G506,products!$A$1:A553,products!$E$1:E553,,0)</f>
        <v>4.7549999999999999</v>
      </c>
      <c r="P506" s="3">
        <f xml:space="preserve"> Orders[[#This Row],[Unit Price]]*Orders[[#This Row],[Quantity]]</f>
        <v>14.265000000000001</v>
      </c>
      <c r="Q506" t="e">
        <f>_xlfn.XLOOKUP(orders!F506,customers!A505:A1505,customers!I505:I1505,,0)</f>
        <v>#N/A</v>
      </c>
    </row>
    <row r="507" spans="1:17" x14ac:dyDescent="0.25">
      <c r="A507" s="2" t="s">
        <v>1030</v>
      </c>
      <c r="B507" s="7">
        <v>44609</v>
      </c>
      <c r="C507" s="2">
        <f>MONTH(Orders[[#This Row],[Order Date]])</f>
        <v>2</v>
      </c>
      <c r="D507" s="2">
        <f>DAY(Orders[[#This Row],[Order Date]])</f>
        <v>17</v>
      </c>
      <c r="E507" s="2">
        <f>YEAR(Orders[[#This Row],[Order Date]])</f>
        <v>2022</v>
      </c>
      <c r="F507" s="2" t="s">
        <v>1031</v>
      </c>
      <c r="G507" t="s">
        <v>112</v>
      </c>
      <c r="H507" s="2">
        <v>6</v>
      </c>
      <c r="I507" s="2" t="str" cm="1">
        <f t="array" ref="I507">_xlfn.XLOOKUP(F507,customers!$A$1:A1506,customers!$B$1:B1506,,0)</f>
        <v>Wain Stearley</v>
      </c>
      <c r="J507" s="2" t="str" cm="1">
        <f t="array" ref="J507">_xlfn.XLOOKUP(F507,customers!$A$1:A1506,customers!$C$1:C1506,,0)</f>
        <v>wstearleye1@census.gov</v>
      </c>
      <c r="K507" s="2" t="str" cm="1">
        <f t="array" ref="K507">_xlfn.XLOOKUP(F507,customers!$A$1:A1506,customers!$G$1:G1506,,0)</f>
        <v>United States</v>
      </c>
      <c r="L507" t="str" cm="1">
        <f t="array" ref="L507">_xlfn.XLOOKUP(G507,products!$A$1:A554,products!$B$1:B554,,0)</f>
        <v>Lib</v>
      </c>
      <c r="M507" t="str" cm="1">
        <f t="array" ref="M507">_xlfn.XLOOKUP(G507,products!$A$1:A554,products!$C$1:C554,,0)</f>
        <v>M</v>
      </c>
      <c r="N507" cm="1">
        <f t="array" ref="N507">_xlfn.XLOOKUP(G507,products!$A$1:A554,products!$D$1:D554,,0)</f>
        <v>0.2</v>
      </c>
      <c r="O507" s="3" cm="1">
        <f t="array" ref="O507">_xlfn.XLOOKUP(G507,products!$A$1:A554,products!$E$1:E554,,0)</f>
        <v>4.3650000000000002</v>
      </c>
      <c r="P507" s="3">
        <f xml:space="preserve"> Orders[[#This Row],[Unit Price]]*Orders[[#This Row],[Quantity]]</f>
        <v>26.19</v>
      </c>
      <c r="Q507" t="str">
        <f>_xlfn.XLOOKUP(orders!F507,customers!A506:A1506,customers!I506:I1506,,0)</f>
        <v>No</v>
      </c>
    </row>
    <row r="508" spans="1:17" x14ac:dyDescent="0.25">
      <c r="A508" s="2" t="s">
        <v>1032</v>
      </c>
      <c r="B508" s="7">
        <v>44184</v>
      </c>
      <c r="C508" s="2">
        <f>MONTH(Orders[[#This Row],[Order Date]])</f>
        <v>12</v>
      </c>
      <c r="D508" s="2">
        <f>DAY(Orders[[#This Row],[Order Date]])</f>
        <v>19</v>
      </c>
      <c r="E508" s="2">
        <f>YEAR(Orders[[#This Row],[Order Date]])</f>
        <v>2020</v>
      </c>
      <c r="F508" s="2" t="s">
        <v>1033</v>
      </c>
      <c r="G508" t="s">
        <v>41</v>
      </c>
      <c r="H508" s="2">
        <v>2</v>
      </c>
      <c r="I508" s="2" t="str" cm="1">
        <f t="array" ref="I508">_xlfn.XLOOKUP(F508,customers!$A$1:A1507,customers!$B$1:B1507,,0)</f>
        <v>Diane-marie Wincer</v>
      </c>
      <c r="J508" s="2" t="str" cm="1">
        <f t="array" ref="J508">_xlfn.XLOOKUP(F508,customers!$A$1:A1507,customers!$C$1:C1507,,0)</f>
        <v>dwincere2@marriott.com</v>
      </c>
      <c r="K508" s="2" t="str" cm="1">
        <f t="array" ref="K508">_xlfn.XLOOKUP(F508,customers!$A$1:A1507,customers!$G$1:G1507,,0)</f>
        <v>United States</v>
      </c>
      <c r="L508" t="str" cm="1">
        <f t="array" ref="L508">_xlfn.XLOOKUP(G508,products!$A$1:A555,products!$B$1:B555,,0)</f>
        <v>Ara</v>
      </c>
      <c r="M508" t="str" cm="1">
        <f t="array" ref="M508">_xlfn.XLOOKUP(G508,products!$A$1:A555,products!$C$1:C555,,0)</f>
        <v>L</v>
      </c>
      <c r="N508" cm="1">
        <f t="array" ref="N508">_xlfn.XLOOKUP(G508,products!$A$1:A555,products!$D$1:D555,,0)</f>
        <v>1</v>
      </c>
      <c r="O508" s="3" cm="1">
        <f t="array" ref="O508">_xlfn.XLOOKUP(G508,products!$A$1:A555,products!$E$1:E555,,0)</f>
        <v>12.95</v>
      </c>
      <c r="P508" s="3">
        <f xml:space="preserve"> Orders[[#This Row],[Unit Price]]*Orders[[#This Row],[Quantity]]</f>
        <v>25.9</v>
      </c>
      <c r="Q508" t="str">
        <f>_xlfn.XLOOKUP(orders!F508,customers!A507:A1507,customers!I507:I1507,,0)</f>
        <v>Yes</v>
      </c>
    </row>
    <row r="509" spans="1:17" x14ac:dyDescent="0.25">
      <c r="A509" s="2" t="s">
        <v>1034</v>
      </c>
      <c r="B509" s="7">
        <v>43516</v>
      </c>
      <c r="C509" s="2">
        <f>MONTH(Orders[[#This Row],[Order Date]])</f>
        <v>2</v>
      </c>
      <c r="D509" s="2">
        <f>DAY(Orders[[#This Row],[Order Date]])</f>
        <v>20</v>
      </c>
      <c r="E509" s="2">
        <f>YEAR(Orders[[#This Row],[Order Date]])</f>
        <v>2019</v>
      </c>
      <c r="F509" s="2" t="s">
        <v>1035</v>
      </c>
      <c r="G509" t="s">
        <v>239</v>
      </c>
      <c r="H509" s="2">
        <v>3</v>
      </c>
      <c r="I509" s="2" t="str" cm="1">
        <f t="array" ref="I509">_xlfn.XLOOKUP(F509,customers!$A$1:A1508,customers!$B$1:B1508,,0)</f>
        <v>Perry Lyfield</v>
      </c>
      <c r="J509" s="2" t="str" cm="1">
        <f t="array" ref="J509">_xlfn.XLOOKUP(F509,customers!$A$1:A1508,customers!$C$1:C1508,,0)</f>
        <v>plyfielde3@baidu.com</v>
      </c>
      <c r="K509" s="2" t="str" cm="1">
        <f t="array" ref="K509">_xlfn.XLOOKUP(F509,customers!$A$1:A1508,customers!$G$1:G1508,,0)</f>
        <v>United States</v>
      </c>
      <c r="L509" t="str" cm="1">
        <f t="array" ref="L509">_xlfn.XLOOKUP(G509,products!$A$1:A556,products!$B$1:B556,,0)</f>
        <v>Ara</v>
      </c>
      <c r="M509" t="str" cm="1">
        <f t="array" ref="M509">_xlfn.XLOOKUP(G509,products!$A$1:A556,products!$C$1:C556,,0)</f>
        <v>L</v>
      </c>
      <c r="N509" cm="1">
        <f t="array" ref="N509">_xlfn.XLOOKUP(G509,products!$A$1:A556,products!$D$1:D556,,0)</f>
        <v>2.5</v>
      </c>
      <c r="O509" s="3" cm="1">
        <f t="array" ref="O509">_xlfn.XLOOKUP(G509,products!$A$1:A556,products!$E$1:E556,,0)</f>
        <v>29.784999999999997</v>
      </c>
      <c r="P509" s="3">
        <f xml:space="preserve"> Orders[[#This Row],[Unit Price]]*Orders[[#This Row],[Quantity]]</f>
        <v>89.35499999999999</v>
      </c>
      <c r="Q509" t="str">
        <f>_xlfn.XLOOKUP(orders!F509,customers!A508:A1508,customers!I508:I1508,,0)</f>
        <v>Yes</v>
      </c>
    </row>
    <row r="510" spans="1:17" x14ac:dyDescent="0.25">
      <c r="A510" s="2" t="s">
        <v>1036</v>
      </c>
      <c r="B510" s="7">
        <v>44210</v>
      </c>
      <c r="C510" s="2">
        <f>MONTH(Orders[[#This Row],[Order Date]])</f>
        <v>1</v>
      </c>
      <c r="D510" s="2">
        <f>DAY(Orders[[#This Row],[Order Date]])</f>
        <v>14</v>
      </c>
      <c r="E510" s="2">
        <f>YEAR(Orders[[#This Row],[Order Date]])</f>
        <v>2021</v>
      </c>
      <c r="F510" s="2" t="s">
        <v>1037</v>
      </c>
      <c r="G510" t="s">
        <v>158</v>
      </c>
      <c r="H510" s="2">
        <v>6</v>
      </c>
      <c r="I510" s="2" t="str" cm="1">
        <f t="array" ref="I510">_xlfn.XLOOKUP(F510,customers!$A$1:A1509,customers!$B$1:B1509,,0)</f>
        <v>Heall Perris</v>
      </c>
      <c r="J510" s="2" t="str" cm="1">
        <f t="array" ref="J510">_xlfn.XLOOKUP(F510,customers!$A$1:A1509,customers!$C$1:C1509,,0)</f>
        <v>hperrise4@studiopress.com</v>
      </c>
      <c r="K510" s="2" t="str" cm="1">
        <f t="array" ref="K510">_xlfn.XLOOKUP(F510,customers!$A$1:A1509,customers!$G$1:G1509,,0)</f>
        <v>Ireland</v>
      </c>
      <c r="L510" t="str" cm="1">
        <f t="array" ref="L510">_xlfn.XLOOKUP(G510,products!$A$1:A557,products!$B$1:B557,,0)</f>
        <v>Lib</v>
      </c>
      <c r="M510" t="str" cm="1">
        <f t="array" ref="M510">_xlfn.XLOOKUP(G510,products!$A$1:A557,products!$C$1:C557,,0)</f>
        <v>D</v>
      </c>
      <c r="N510" cm="1">
        <f t="array" ref="N510">_xlfn.XLOOKUP(G510,products!$A$1:A557,products!$D$1:D557,,0)</f>
        <v>0.5</v>
      </c>
      <c r="O510" s="3" cm="1">
        <f t="array" ref="O510">_xlfn.XLOOKUP(G510,products!$A$1:A557,products!$E$1:E557,,0)</f>
        <v>7.77</v>
      </c>
      <c r="P510" s="3">
        <f xml:space="preserve"> Orders[[#This Row],[Unit Price]]*Orders[[#This Row],[Quantity]]</f>
        <v>46.62</v>
      </c>
      <c r="Q510" t="str">
        <f>_xlfn.XLOOKUP(orders!F510,customers!A509:A1509,customers!I509:I1509,,0)</f>
        <v>No</v>
      </c>
    </row>
    <row r="511" spans="1:17" x14ac:dyDescent="0.25">
      <c r="A511" s="2" t="s">
        <v>1038</v>
      </c>
      <c r="B511" s="7">
        <v>43785</v>
      </c>
      <c r="C511" s="2">
        <f>MONTH(Orders[[#This Row],[Order Date]])</f>
        <v>11</v>
      </c>
      <c r="D511" s="2">
        <f>DAY(Orders[[#This Row],[Order Date]])</f>
        <v>16</v>
      </c>
      <c r="E511" s="2">
        <f>YEAR(Orders[[#This Row],[Order Date]])</f>
        <v>2019</v>
      </c>
      <c r="F511" s="2" t="s">
        <v>1023</v>
      </c>
      <c r="G511" t="s">
        <v>62</v>
      </c>
      <c r="H511" s="2">
        <v>3</v>
      </c>
      <c r="I511" s="2" t="str" cm="1">
        <f t="array" ref="I511">_xlfn.XLOOKUP(F511,customers!$A$1:A1510,customers!$B$1:B1510,,0)</f>
        <v>Marja Urion</v>
      </c>
      <c r="J511" s="2" t="str" cm="1">
        <f t="array" ref="J511">_xlfn.XLOOKUP(F511,customers!$A$1:A1510,customers!$C$1:C1510,,0)</f>
        <v>murione5@alexa.com</v>
      </c>
      <c r="K511" s="2" t="str" cm="1">
        <f t="array" ref="K511">_xlfn.XLOOKUP(F511,customers!$A$1:A1510,customers!$G$1:G1510,,0)</f>
        <v>Ireland</v>
      </c>
      <c r="L511" t="str" cm="1">
        <f t="array" ref="L511">_xlfn.XLOOKUP(G511,products!$A$1:A558,products!$B$1:B558,,0)</f>
        <v>Ara</v>
      </c>
      <c r="M511" t="str" cm="1">
        <f t="array" ref="M511">_xlfn.XLOOKUP(G511,products!$A$1:A558,products!$C$1:C558,,0)</f>
        <v>D</v>
      </c>
      <c r="N511" cm="1">
        <f t="array" ref="N511">_xlfn.XLOOKUP(G511,products!$A$1:A558,products!$D$1:D558,,0)</f>
        <v>1</v>
      </c>
      <c r="O511" s="3" cm="1">
        <f t="array" ref="O511">_xlfn.XLOOKUP(G511,products!$A$1:A558,products!$E$1:E558,,0)</f>
        <v>9.9499999999999993</v>
      </c>
      <c r="P511" s="3">
        <f xml:space="preserve"> Orders[[#This Row],[Unit Price]]*Orders[[#This Row],[Quantity]]</f>
        <v>29.849999999999998</v>
      </c>
      <c r="Q511" t="str">
        <f>_xlfn.XLOOKUP(orders!F511,customers!A510:A1510,customers!I510:I1510,,0)</f>
        <v>Yes</v>
      </c>
    </row>
    <row r="512" spans="1:17" x14ac:dyDescent="0.25">
      <c r="A512" s="2" t="s">
        <v>1039</v>
      </c>
      <c r="B512" s="7">
        <v>43803</v>
      </c>
      <c r="C512" s="2">
        <f>MONTH(Orders[[#This Row],[Order Date]])</f>
        <v>12</v>
      </c>
      <c r="D512" s="2">
        <f>DAY(Orders[[#This Row],[Order Date]])</f>
        <v>4</v>
      </c>
      <c r="E512" s="2">
        <f>YEAR(Orders[[#This Row],[Order Date]])</f>
        <v>2019</v>
      </c>
      <c r="F512" s="2" t="s">
        <v>1040</v>
      </c>
      <c r="G512" t="s">
        <v>217</v>
      </c>
      <c r="H512" s="2">
        <v>3</v>
      </c>
      <c r="I512" s="2" t="str" cm="1">
        <f t="array" ref="I512">_xlfn.XLOOKUP(F512,customers!$A$1:A1511,customers!$B$1:B1511,,0)</f>
        <v>Camellia Kid</v>
      </c>
      <c r="J512" s="2" t="str" cm="1">
        <f t="array" ref="J512">_xlfn.XLOOKUP(F512,customers!$A$1:A1511,customers!$C$1:C1511,,0)</f>
        <v>ckide6@narod.ru</v>
      </c>
      <c r="K512" s="2" t="str" cm="1">
        <f t="array" ref="K512">_xlfn.XLOOKUP(F512,customers!$A$1:A1511,customers!$G$1:G1511,,0)</f>
        <v>Ireland</v>
      </c>
      <c r="L512" t="str" cm="1">
        <f t="array" ref="L512">_xlfn.XLOOKUP(G512,products!$A$1:A559,products!$B$1:B559,,0)</f>
        <v>Rob</v>
      </c>
      <c r="M512" t="str" cm="1">
        <f t="array" ref="M512">_xlfn.XLOOKUP(G512,products!$A$1:A559,products!$C$1:C559,,0)</f>
        <v>L</v>
      </c>
      <c r="N512" cm="1">
        <f t="array" ref="N512">_xlfn.XLOOKUP(G512,products!$A$1:A559,products!$D$1:D559,,0)</f>
        <v>0.2</v>
      </c>
      <c r="O512" s="3" cm="1">
        <f t="array" ref="O512">_xlfn.XLOOKUP(G512,products!$A$1:A559,products!$E$1:E559,,0)</f>
        <v>3.5849999999999995</v>
      </c>
      <c r="P512" s="3">
        <f xml:space="preserve"> Orders[[#This Row],[Unit Price]]*Orders[[#This Row],[Quantity]]</f>
        <v>10.754999999999999</v>
      </c>
      <c r="Q512" t="str">
        <f>_xlfn.XLOOKUP(orders!F512,customers!A511:A1511,customers!I511:I1511,,0)</f>
        <v>Yes</v>
      </c>
    </row>
    <row r="513" spans="1:17" x14ac:dyDescent="0.25">
      <c r="A513" s="2" t="s">
        <v>1041</v>
      </c>
      <c r="B513" s="7">
        <v>44043</v>
      </c>
      <c r="C513" s="2">
        <f>MONTH(Orders[[#This Row],[Order Date]])</f>
        <v>7</v>
      </c>
      <c r="D513" s="2">
        <f>DAY(Orders[[#This Row],[Order Date]])</f>
        <v>31</v>
      </c>
      <c r="E513" s="2">
        <f>YEAR(Orders[[#This Row],[Order Date]])</f>
        <v>2020</v>
      </c>
      <c r="F513" s="2" t="s">
        <v>1042</v>
      </c>
      <c r="G513" t="s">
        <v>79</v>
      </c>
      <c r="H513" s="2">
        <v>4</v>
      </c>
      <c r="I513" s="2" t="str" cm="1">
        <f t="array" ref="I513">_xlfn.XLOOKUP(F513,customers!$A$1:A1512,customers!$B$1:B1512,,0)</f>
        <v>Carolann Beine</v>
      </c>
      <c r="J513" s="2" t="str" cm="1">
        <f t="array" ref="J513">_xlfn.XLOOKUP(F513,customers!$A$1:A1512,customers!$C$1:C1512,,0)</f>
        <v>cbeinee7@xinhuanet.com</v>
      </c>
      <c r="K513" s="2" t="str" cm="1">
        <f t="array" ref="K513">_xlfn.XLOOKUP(F513,customers!$A$1:A1512,customers!$G$1:G1512,,0)</f>
        <v>United States</v>
      </c>
      <c r="L513" t="str" cm="1">
        <f t="array" ref="L513">_xlfn.XLOOKUP(G513,products!$A$1:A560,products!$B$1:B560,,0)</f>
        <v>Ara</v>
      </c>
      <c r="M513" t="str" cm="1">
        <f t="array" ref="M513">_xlfn.XLOOKUP(G513,products!$A$1:A560,products!$C$1:C560,,0)</f>
        <v>M</v>
      </c>
      <c r="N513" cm="1">
        <f t="array" ref="N513">_xlfn.XLOOKUP(G513,products!$A$1:A560,products!$D$1:D560,,0)</f>
        <v>0.2</v>
      </c>
      <c r="O513" s="3" cm="1">
        <f t="array" ref="O513">_xlfn.XLOOKUP(G513,products!$A$1:A560,products!$E$1:E560,,0)</f>
        <v>3.375</v>
      </c>
      <c r="P513" s="3">
        <f xml:space="preserve"> Orders[[#This Row],[Unit Price]]*Orders[[#This Row],[Quantity]]</f>
        <v>13.5</v>
      </c>
      <c r="Q513" t="str">
        <f>_xlfn.XLOOKUP(orders!F513,customers!A512:A1512,customers!I512:I1512,,0)</f>
        <v>Yes</v>
      </c>
    </row>
    <row r="514" spans="1:17" x14ac:dyDescent="0.25">
      <c r="A514" s="2" t="s">
        <v>1043</v>
      </c>
      <c r="B514" s="7">
        <v>43535</v>
      </c>
      <c r="C514" s="2">
        <f>MONTH(Orders[[#This Row],[Order Date]])</f>
        <v>3</v>
      </c>
      <c r="D514" s="2">
        <f>DAY(Orders[[#This Row],[Order Date]])</f>
        <v>11</v>
      </c>
      <c r="E514" s="2">
        <f>YEAR(Orders[[#This Row],[Order Date]])</f>
        <v>2019</v>
      </c>
      <c r="F514" s="2" t="s">
        <v>1044</v>
      </c>
      <c r="G514" t="s">
        <v>167</v>
      </c>
      <c r="H514" s="2">
        <v>3</v>
      </c>
      <c r="I514" s="2" t="str" cm="1">
        <f t="array" ref="I514">_xlfn.XLOOKUP(F514,customers!$A$1:A1513,customers!$B$1:B1513,,0)</f>
        <v>Celia Bakeup</v>
      </c>
      <c r="J514" s="2" t="str" cm="1">
        <f t="array" ref="J514">_xlfn.XLOOKUP(F514,customers!$A$1:A1513,customers!$C$1:C1513,,0)</f>
        <v>cbakeupe8@globo.com</v>
      </c>
      <c r="K514" s="2" t="str" cm="1">
        <f t="array" ref="K514">_xlfn.XLOOKUP(F514,customers!$A$1:A1513,customers!$G$1:G1513,,0)</f>
        <v>United States</v>
      </c>
      <c r="L514" t="str" cm="1">
        <f t="array" ref="L514">_xlfn.XLOOKUP(G514,products!$A$1:A561,products!$B$1:B561,,0)</f>
        <v>Lib</v>
      </c>
      <c r="M514" t="str" cm="1">
        <f t="array" ref="M514">_xlfn.XLOOKUP(G514,products!$A$1:A561,products!$C$1:C561,,0)</f>
        <v>L</v>
      </c>
      <c r="N514" cm="1">
        <f t="array" ref="N514">_xlfn.XLOOKUP(G514,products!$A$1:A561,products!$D$1:D561,,0)</f>
        <v>1</v>
      </c>
      <c r="O514" s="3" cm="1">
        <f t="array" ref="O514">_xlfn.XLOOKUP(G514,products!$A$1:A561,products!$E$1:E561,,0)</f>
        <v>15.85</v>
      </c>
      <c r="P514" s="3">
        <f xml:space="preserve"> Orders[[#This Row],[Unit Price]]*Orders[[#This Row],[Quantity]]</f>
        <v>47.55</v>
      </c>
      <c r="Q514" t="str">
        <f>_xlfn.XLOOKUP(orders!F514,customers!A513:A1513,customers!I513:I1513,,0)</f>
        <v>No</v>
      </c>
    </row>
    <row r="515" spans="1:17" x14ac:dyDescent="0.25">
      <c r="A515" s="2" t="s">
        <v>1045</v>
      </c>
      <c r="B515" s="7">
        <v>44691</v>
      </c>
      <c r="C515" s="2">
        <f>MONTH(Orders[[#This Row],[Order Date]])</f>
        <v>5</v>
      </c>
      <c r="D515" s="2">
        <f>DAY(Orders[[#This Row],[Order Date]])</f>
        <v>10</v>
      </c>
      <c r="E515" s="2">
        <f>YEAR(Orders[[#This Row],[Order Date]])</f>
        <v>2022</v>
      </c>
      <c r="F515" s="2" t="s">
        <v>1046</v>
      </c>
      <c r="G515" t="s">
        <v>167</v>
      </c>
      <c r="H515" s="2">
        <v>5</v>
      </c>
      <c r="I515" s="2" t="str" cm="1">
        <f t="array" ref="I515">_xlfn.XLOOKUP(F515,customers!$A$1:A1514,customers!$B$1:B1514,,0)</f>
        <v>Nataniel Helkin</v>
      </c>
      <c r="J515" s="2" t="str" cm="1">
        <f t="array" ref="J515">_xlfn.XLOOKUP(F515,customers!$A$1:A1514,customers!$C$1:C1514,,0)</f>
        <v>nhelkine9@example.com</v>
      </c>
      <c r="K515" s="2" t="str" cm="1">
        <f t="array" ref="K515">_xlfn.XLOOKUP(F515,customers!$A$1:A1514,customers!$G$1:G1514,,0)</f>
        <v>United States</v>
      </c>
      <c r="L515" t="str" cm="1">
        <f t="array" ref="L515">_xlfn.XLOOKUP(G515,products!$A$1:A562,products!$B$1:B562,,0)</f>
        <v>Lib</v>
      </c>
      <c r="M515" t="str" cm="1">
        <f t="array" ref="M515">_xlfn.XLOOKUP(G515,products!$A$1:A562,products!$C$1:C562,,0)</f>
        <v>L</v>
      </c>
      <c r="N515" cm="1">
        <f t="array" ref="N515">_xlfn.XLOOKUP(G515,products!$A$1:A562,products!$D$1:D562,,0)</f>
        <v>1</v>
      </c>
      <c r="O515" s="3" cm="1">
        <f t="array" ref="O515">_xlfn.XLOOKUP(G515,products!$A$1:A562,products!$E$1:E562,,0)</f>
        <v>15.85</v>
      </c>
      <c r="P515" s="3">
        <f xml:space="preserve"> Orders[[#This Row],[Unit Price]]*Orders[[#This Row],[Quantity]]</f>
        <v>79.25</v>
      </c>
      <c r="Q515" t="str">
        <f>_xlfn.XLOOKUP(orders!F515,customers!A514:A1514,customers!I514:I1514,,0)</f>
        <v>No</v>
      </c>
    </row>
    <row r="516" spans="1:17" x14ac:dyDescent="0.25">
      <c r="A516" s="2" t="s">
        <v>1047</v>
      </c>
      <c r="B516" s="7">
        <v>44555</v>
      </c>
      <c r="C516" s="2">
        <f>MONTH(Orders[[#This Row],[Order Date]])</f>
        <v>12</v>
      </c>
      <c r="D516" s="2">
        <f>DAY(Orders[[#This Row],[Order Date]])</f>
        <v>25</v>
      </c>
      <c r="E516" s="2">
        <f>YEAR(Orders[[#This Row],[Order Date]])</f>
        <v>2021</v>
      </c>
      <c r="F516" s="2" t="s">
        <v>1048</v>
      </c>
      <c r="G516" t="s">
        <v>112</v>
      </c>
      <c r="H516" s="2">
        <v>6</v>
      </c>
      <c r="I516" s="2" t="str" cm="1">
        <f t="array" ref="I516">_xlfn.XLOOKUP(F516,customers!$A$1:A1515,customers!$B$1:B1515,,0)</f>
        <v>Pippo Witherington</v>
      </c>
      <c r="J516" s="2" t="str" cm="1">
        <f t="array" ref="J516">_xlfn.XLOOKUP(F516,customers!$A$1:A1515,customers!$C$1:C1515,,0)</f>
        <v>pwitheringtonea@networkadvertising.org</v>
      </c>
      <c r="K516" s="2" t="str" cm="1">
        <f t="array" ref="K516">_xlfn.XLOOKUP(F516,customers!$A$1:A1515,customers!$G$1:G1515,,0)</f>
        <v>United States</v>
      </c>
      <c r="L516" t="str" cm="1">
        <f t="array" ref="L516">_xlfn.XLOOKUP(G516,products!$A$1:A563,products!$B$1:B563,,0)</f>
        <v>Lib</v>
      </c>
      <c r="M516" t="str" cm="1">
        <f t="array" ref="M516">_xlfn.XLOOKUP(G516,products!$A$1:A563,products!$C$1:C563,,0)</f>
        <v>M</v>
      </c>
      <c r="N516" cm="1">
        <f t="array" ref="N516">_xlfn.XLOOKUP(G516,products!$A$1:A563,products!$D$1:D563,,0)</f>
        <v>0.2</v>
      </c>
      <c r="O516" s="3" cm="1">
        <f t="array" ref="O516">_xlfn.XLOOKUP(G516,products!$A$1:A563,products!$E$1:E563,,0)</f>
        <v>4.3650000000000002</v>
      </c>
      <c r="P516" s="3">
        <f xml:space="preserve"> Orders[[#This Row],[Unit Price]]*Orders[[#This Row],[Quantity]]</f>
        <v>26.19</v>
      </c>
      <c r="Q516" t="str">
        <f>_xlfn.XLOOKUP(orders!F516,customers!A515:A1515,customers!I515:I1515,,0)</f>
        <v>Yes</v>
      </c>
    </row>
    <row r="517" spans="1:17" x14ac:dyDescent="0.25">
      <c r="A517" s="2" t="s">
        <v>1049</v>
      </c>
      <c r="B517" s="7">
        <v>44673</v>
      </c>
      <c r="C517" s="2">
        <f>MONTH(Orders[[#This Row],[Order Date]])</f>
        <v>4</v>
      </c>
      <c r="D517" s="2">
        <f>DAY(Orders[[#This Row],[Order Date]])</f>
        <v>22</v>
      </c>
      <c r="E517" s="2">
        <f>YEAR(Orders[[#This Row],[Order Date]])</f>
        <v>2022</v>
      </c>
      <c r="F517" s="2" t="s">
        <v>1050</v>
      </c>
      <c r="G517" t="s">
        <v>192</v>
      </c>
      <c r="H517" s="2">
        <v>3</v>
      </c>
      <c r="I517" s="2" t="str" cm="1">
        <f t="array" ref="I517">_xlfn.XLOOKUP(F517,customers!$A$1:A1516,customers!$B$1:B1516,,0)</f>
        <v>Tildie Tilzey</v>
      </c>
      <c r="J517" s="2" t="str" cm="1">
        <f t="array" ref="J517">_xlfn.XLOOKUP(F517,customers!$A$1:A1516,customers!$C$1:C1516,,0)</f>
        <v>ttilzeyeb@hostgator.com</v>
      </c>
      <c r="K517" s="2" t="str" cm="1">
        <f t="array" ref="K517">_xlfn.XLOOKUP(F517,customers!$A$1:A1516,customers!$G$1:G1516,,0)</f>
        <v>United States</v>
      </c>
      <c r="L517" t="str" cm="1">
        <f t="array" ref="L517">_xlfn.XLOOKUP(G517,products!$A$1:A564,products!$B$1:B564,,0)</f>
        <v>Rob</v>
      </c>
      <c r="M517" t="str" cm="1">
        <f t="array" ref="M517">_xlfn.XLOOKUP(G517,products!$A$1:A564,products!$C$1:C564,,0)</f>
        <v>L</v>
      </c>
      <c r="N517" cm="1">
        <f t="array" ref="N517">_xlfn.XLOOKUP(G517,products!$A$1:A564,products!$D$1:D564,,0)</f>
        <v>0.5</v>
      </c>
      <c r="O517" s="3" cm="1">
        <f t="array" ref="O517">_xlfn.XLOOKUP(G517,products!$A$1:A564,products!$E$1:E564,,0)</f>
        <v>7.169999999999999</v>
      </c>
      <c r="P517" s="3">
        <f xml:space="preserve"> Orders[[#This Row],[Unit Price]]*Orders[[#This Row],[Quantity]]</f>
        <v>21.509999999999998</v>
      </c>
      <c r="Q517" t="str">
        <f>_xlfn.XLOOKUP(orders!F517,customers!A516:A1516,customers!I516:I1516,,0)</f>
        <v>No</v>
      </c>
    </row>
    <row r="518" spans="1:17" x14ac:dyDescent="0.25">
      <c r="A518" s="2" t="s">
        <v>1051</v>
      </c>
      <c r="B518" s="7">
        <v>44723</v>
      </c>
      <c r="C518" s="2">
        <f>MONTH(Orders[[#This Row],[Order Date]])</f>
        <v>6</v>
      </c>
      <c r="D518" s="2">
        <f>DAY(Orders[[#This Row],[Order Date]])</f>
        <v>11</v>
      </c>
      <c r="E518" s="2">
        <f>YEAR(Orders[[#This Row],[Order Date]])</f>
        <v>2022</v>
      </c>
      <c r="F518" s="2" t="s">
        <v>1052</v>
      </c>
      <c r="G518" t="s">
        <v>70</v>
      </c>
      <c r="H518" s="2">
        <v>5</v>
      </c>
      <c r="I518" s="2" t="str" cm="1">
        <f t="array" ref="I518">_xlfn.XLOOKUP(F518,customers!$A$1:A1517,customers!$B$1:B1517,,0)</f>
        <v>Cindra Burling</v>
      </c>
      <c r="J518" s="2" cm="1">
        <f t="array" ref="J518">_xlfn.XLOOKUP(F518,customers!$A$1:A1517,customers!$C$1:C1517,,0)</f>
        <v>0</v>
      </c>
      <c r="K518" s="2" t="str" cm="1">
        <f t="array" ref="K518">_xlfn.XLOOKUP(F518,customers!$A$1:A1517,customers!$G$1:G1517,,0)</f>
        <v>United States</v>
      </c>
      <c r="L518" t="str" cm="1">
        <f t="array" ref="L518">_xlfn.XLOOKUP(G518,products!$A$1:A565,products!$B$1:B565,,0)</f>
        <v>Rob</v>
      </c>
      <c r="M518" t="str" cm="1">
        <f t="array" ref="M518">_xlfn.XLOOKUP(G518,products!$A$1:A565,products!$C$1:C565,,0)</f>
        <v>D</v>
      </c>
      <c r="N518" cm="1">
        <f t="array" ref="N518">_xlfn.XLOOKUP(G518,products!$A$1:A565,products!$D$1:D565,,0)</f>
        <v>2.5</v>
      </c>
      <c r="O518" s="3" cm="1">
        <f t="array" ref="O518">_xlfn.XLOOKUP(G518,products!$A$1:A565,products!$E$1:E565,,0)</f>
        <v>20.584999999999997</v>
      </c>
      <c r="P518" s="3">
        <f xml:space="preserve"> Orders[[#This Row],[Unit Price]]*Orders[[#This Row],[Quantity]]</f>
        <v>102.92499999999998</v>
      </c>
      <c r="Q518" t="str">
        <f>_xlfn.XLOOKUP(orders!F518,customers!A517:A1517,customers!I517:I1517,,0)</f>
        <v>Yes</v>
      </c>
    </row>
    <row r="519" spans="1:17" x14ac:dyDescent="0.25">
      <c r="A519" s="2" t="s">
        <v>1053</v>
      </c>
      <c r="B519" s="7">
        <v>44678</v>
      </c>
      <c r="C519" s="2">
        <f>MONTH(Orders[[#This Row],[Order Date]])</f>
        <v>4</v>
      </c>
      <c r="D519" s="2">
        <f>DAY(Orders[[#This Row],[Order Date]])</f>
        <v>27</v>
      </c>
      <c r="E519" s="2">
        <f>YEAR(Orders[[#This Row],[Order Date]])</f>
        <v>2022</v>
      </c>
      <c r="F519" s="2" t="s">
        <v>1054</v>
      </c>
      <c r="G519" t="s">
        <v>73</v>
      </c>
      <c r="H519" s="2">
        <v>2</v>
      </c>
      <c r="I519" s="2" t="str" cm="1">
        <f t="array" ref="I519">_xlfn.XLOOKUP(F519,customers!$A$1:A1518,customers!$B$1:B1518,,0)</f>
        <v>Channa Belamy</v>
      </c>
      <c r="J519" s="2" cm="1">
        <f t="array" ref="J519">_xlfn.XLOOKUP(F519,customers!$A$1:A1518,customers!$C$1:C1518,,0)</f>
        <v>0</v>
      </c>
      <c r="K519" s="2" t="str" cm="1">
        <f t="array" ref="K519">_xlfn.XLOOKUP(F519,customers!$A$1:A1518,customers!$G$1:G1518,,0)</f>
        <v>United States</v>
      </c>
      <c r="L519" t="str" cm="1">
        <f t="array" ref="L519">_xlfn.XLOOKUP(G519,products!$A$1:A566,products!$B$1:B566,,0)</f>
        <v>Lib</v>
      </c>
      <c r="M519" t="str" cm="1">
        <f t="array" ref="M519">_xlfn.XLOOKUP(G519,products!$A$1:A566,products!$C$1:C566,,0)</f>
        <v>D</v>
      </c>
      <c r="N519" cm="1">
        <f t="array" ref="N519">_xlfn.XLOOKUP(G519,products!$A$1:A566,products!$D$1:D566,,0)</f>
        <v>0.2</v>
      </c>
      <c r="O519" s="3" cm="1">
        <f t="array" ref="O519">_xlfn.XLOOKUP(G519,products!$A$1:A566,products!$E$1:E566,,0)</f>
        <v>3.8849999999999998</v>
      </c>
      <c r="P519" s="3">
        <f xml:space="preserve"> Orders[[#This Row],[Unit Price]]*Orders[[#This Row],[Quantity]]</f>
        <v>7.77</v>
      </c>
      <c r="Q519" t="str">
        <f>_xlfn.XLOOKUP(orders!F519,customers!A518:A1518,customers!I518:I1518,,0)</f>
        <v>No</v>
      </c>
    </row>
    <row r="520" spans="1:17" x14ac:dyDescent="0.25">
      <c r="A520" s="2" t="s">
        <v>1055</v>
      </c>
      <c r="B520" s="7">
        <v>44194</v>
      </c>
      <c r="C520" s="2">
        <f>MONTH(Orders[[#This Row],[Order Date]])</f>
        <v>12</v>
      </c>
      <c r="D520" s="2">
        <f>DAY(Orders[[#This Row],[Order Date]])</f>
        <v>29</v>
      </c>
      <c r="E520" s="2">
        <f>YEAR(Orders[[#This Row],[Order Date]])</f>
        <v>2020</v>
      </c>
      <c r="F520" s="2" t="s">
        <v>1056</v>
      </c>
      <c r="G520" t="s">
        <v>565</v>
      </c>
      <c r="H520" s="2">
        <v>5</v>
      </c>
      <c r="I520" s="2" t="str" cm="1">
        <f t="array" ref="I520">_xlfn.XLOOKUP(F520,customers!$A$1:A1519,customers!$B$1:B1519,,0)</f>
        <v>Karl Imorts</v>
      </c>
      <c r="J520" s="2" t="str" cm="1">
        <f t="array" ref="J520">_xlfn.XLOOKUP(F520,customers!$A$1:A1519,customers!$C$1:C1519,,0)</f>
        <v>kimortsee@alexa.com</v>
      </c>
      <c r="K520" s="2" t="str" cm="1">
        <f t="array" ref="K520">_xlfn.XLOOKUP(F520,customers!$A$1:A1519,customers!$G$1:G1519,,0)</f>
        <v>United States</v>
      </c>
      <c r="L520" t="str" cm="1">
        <f t="array" ref="L520">_xlfn.XLOOKUP(G520,products!$A$1:A567,products!$B$1:B567,,0)</f>
        <v>Exc</v>
      </c>
      <c r="M520" t="str" cm="1">
        <f t="array" ref="M520">_xlfn.XLOOKUP(G520,products!$A$1:A567,products!$C$1:C567,,0)</f>
        <v>D</v>
      </c>
      <c r="N520" cm="1">
        <f t="array" ref="N520">_xlfn.XLOOKUP(G520,products!$A$1:A567,products!$D$1:D567,,0)</f>
        <v>2.5</v>
      </c>
      <c r="O520" s="3" cm="1">
        <f t="array" ref="O520">_xlfn.XLOOKUP(G520,products!$A$1:A567,products!$E$1:E567,,0)</f>
        <v>27.945</v>
      </c>
      <c r="P520" s="3">
        <f xml:space="preserve"> Orders[[#This Row],[Unit Price]]*Orders[[#This Row],[Quantity]]</f>
        <v>139.72499999999999</v>
      </c>
      <c r="Q520" t="str">
        <f>_xlfn.XLOOKUP(orders!F520,customers!A519:A1519,customers!I519:I1519,,0)</f>
        <v>No</v>
      </c>
    </row>
    <row r="521" spans="1:17" x14ac:dyDescent="0.25">
      <c r="A521" s="2" t="s">
        <v>1057</v>
      </c>
      <c r="B521" s="7">
        <v>44026</v>
      </c>
      <c r="C521" s="2">
        <f>MONTH(Orders[[#This Row],[Order Date]])</f>
        <v>7</v>
      </c>
      <c r="D521" s="2">
        <f>DAY(Orders[[#This Row],[Order Date]])</f>
        <v>14</v>
      </c>
      <c r="E521" s="2">
        <f>YEAR(Orders[[#This Row],[Order Date]])</f>
        <v>2020</v>
      </c>
      <c r="F521" s="2" t="s">
        <v>1023</v>
      </c>
      <c r="G521" t="s">
        <v>107</v>
      </c>
      <c r="H521" s="2">
        <v>2</v>
      </c>
      <c r="I521" s="2" t="str" cm="1">
        <f t="array" ref="I521">_xlfn.XLOOKUP(F521,customers!$A$1:A1520,customers!$B$1:B1520,,0)</f>
        <v>Marja Urion</v>
      </c>
      <c r="J521" s="2" t="str" cm="1">
        <f t="array" ref="J521">_xlfn.XLOOKUP(F521,customers!$A$1:A1520,customers!$C$1:C1520,,0)</f>
        <v>murione5@alexa.com</v>
      </c>
      <c r="K521" s="2" t="str" cm="1">
        <f t="array" ref="K521">_xlfn.XLOOKUP(F521,customers!$A$1:A1520,customers!$G$1:G1520,,0)</f>
        <v>Ireland</v>
      </c>
      <c r="L521" t="str" cm="1">
        <f t="array" ref="L521">_xlfn.XLOOKUP(G521,products!$A$1:A568,products!$B$1:B568,,0)</f>
        <v>Ara</v>
      </c>
      <c r="M521" t="str" cm="1">
        <f t="array" ref="M521">_xlfn.XLOOKUP(G521,products!$A$1:A568,products!$C$1:C568,,0)</f>
        <v>D</v>
      </c>
      <c r="N521" cm="1">
        <f t="array" ref="N521">_xlfn.XLOOKUP(G521,products!$A$1:A568,products!$D$1:D568,,0)</f>
        <v>0.5</v>
      </c>
      <c r="O521" s="3" cm="1">
        <f t="array" ref="O521">_xlfn.XLOOKUP(G521,products!$A$1:A568,products!$E$1:E568,,0)</f>
        <v>5.97</v>
      </c>
      <c r="P521" s="3">
        <f xml:space="preserve"> Orders[[#This Row],[Unit Price]]*Orders[[#This Row],[Quantity]]</f>
        <v>11.94</v>
      </c>
      <c r="Q521" t="e">
        <f>_xlfn.XLOOKUP(orders!F521,customers!A520:A1520,customers!I520:I1520,,0)</f>
        <v>#N/A</v>
      </c>
    </row>
    <row r="522" spans="1:17" x14ac:dyDescent="0.25">
      <c r="A522" s="2" t="s">
        <v>1058</v>
      </c>
      <c r="B522" s="7">
        <v>44446</v>
      </c>
      <c r="C522" s="2">
        <f>MONTH(Orders[[#This Row],[Order Date]])</f>
        <v>9</v>
      </c>
      <c r="D522" s="2">
        <f>DAY(Orders[[#This Row],[Order Date]])</f>
        <v>7</v>
      </c>
      <c r="E522" s="2">
        <f>YEAR(Orders[[#This Row],[Order Date]])</f>
        <v>2021</v>
      </c>
      <c r="F522" s="2" t="s">
        <v>1059</v>
      </c>
      <c r="G522" t="s">
        <v>73</v>
      </c>
      <c r="H522" s="2">
        <v>1</v>
      </c>
      <c r="I522" s="2" t="str" cm="1">
        <f t="array" ref="I522">_xlfn.XLOOKUP(F522,customers!$A$1:A1521,customers!$B$1:B1521,,0)</f>
        <v>Mag Armistead</v>
      </c>
      <c r="J522" s="2" t="str" cm="1">
        <f t="array" ref="J522">_xlfn.XLOOKUP(F522,customers!$A$1:A1521,customers!$C$1:C1521,,0)</f>
        <v>marmisteadeg@blogtalkradio.com</v>
      </c>
      <c r="K522" s="2" t="str" cm="1">
        <f t="array" ref="K522">_xlfn.XLOOKUP(F522,customers!$A$1:A1521,customers!$G$1:G1521,,0)</f>
        <v>United States</v>
      </c>
      <c r="L522" t="str" cm="1">
        <f t="array" ref="L522">_xlfn.XLOOKUP(G522,products!$A$1:A569,products!$B$1:B569,,0)</f>
        <v>Lib</v>
      </c>
      <c r="M522" t="str" cm="1">
        <f t="array" ref="M522">_xlfn.XLOOKUP(G522,products!$A$1:A569,products!$C$1:C569,,0)</f>
        <v>D</v>
      </c>
      <c r="N522" cm="1">
        <f t="array" ref="N522">_xlfn.XLOOKUP(G522,products!$A$1:A569,products!$D$1:D569,,0)</f>
        <v>0.2</v>
      </c>
      <c r="O522" s="3" cm="1">
        <f t="array" ref="O522">_xlfn.XLOOKUP(G522,products!$A$1:A569,products!$E$1:E569,,0)</f>
        <v>3.8849999999999998</v>
      </c>
      <c r="P522" s="3">
        <f xml:space="preserve"> Orders[[#This Row],[Unit Price]]*Orders[[#This Row],[Quantity]]</f>
        <v>3.8849999999999998</v>
      </c>
      <c r="Q522" t="str">
        <f>_xlfn.XLOOKUP(orders!F522,customers!A521:A1521,customers!I521:I1521,,0)</f>
        <v>No</v>
      </c>
    </row>
    <row r="523" spans="1:17" x14ac:dyDescent="0.25">
      <c r="A523" s="2" t="s">
        <v>1058</v>
      </c>
      <c r="B523" s="7">
        <v>44446</v>
      </c>
      <c r="C523" s="2">
        <f>MONTH(Orders[[#This Row],[Order Date]])</f>
        <v>9</v>
      </c>
      <c r="D523" s="2">
        <f>DAY(Orders[[#This Row],[Order Date]])</f>
        <v>7</v>
      </c>
      <c r="E523" s="2">
        <f>YEAR(Orders[[#This Row],[Order Date]])</f>
        <v>2021</v>
      </c>
      <c r="F523" s="2" t="s">
        <v>1059</v>
      </c>
      <c r="G523" t="s">
        <v>37</v>
      </c>
      <c r="H523" s="2">
        <v>4</v>
      </c>
      <c r="I523" s="2" t="str" cm="1">
        <f t="array" ref="I523">_xlfn.XLOOKUP(F523,customers!$A$1:A1522,customers!$B$1:B1522,,0)</f>
        <v>Mag Armistead</v>
      </c>
      <c r="J523" s="2" t="str" cm="1">
        <f t="array" ref="J523">_xlfn.XLOOKUP(F523,customers!$A$1:A1522,customers!$C$1:C1522,,0)</f>
        <v>marmisteadeg@blogtalkradio.com</v>
      </c>
      <c r="K523" s="2" t="str" cm="1">
        <f t="array" ref="K523">_xlfn.XLOOKUP(F523,customers!$A$1:A1522,customers!$G$1:G1522,,0)</f>
        <v>United States</v>
      </c>
      <c r="L523" t="str" cm="1">
        <f t="array" ref="L523">_xlfn.XLOOKUP(G523,products!$A$1:A570,products!$B$1:B570,,0)</f>
        <v>Rob</v>
      </c>
      <c r="M523" t="str" cm="1">
        <f t="array" ref="M523">_xlfn.XLOOKUP(G523,products!$A$1:A570,products!$C$1:C570,,0)</f>
        <v>M</v>
      </c>
      <c r="N523" cm="1">
        <f t="array" ref="N523">_xlfn.XLOOKUP(G523,products!$A$1:A570,products!$D$1:D570,,0)</f>
        <v>1</v>
      </c>
      <c r="O523" s="3" cm="1">
        <f t="array" ref="O523">_xlfn.XLOOKUP(G523,products!$A$1:A570,products!$E$1:E570,,0)</f>
        <v>9.9499999999999993</v>
      </c>
      <c r="P523" s="3">
        <f xml:space="preserve"> Orders[[#This Row],[Unit Price]]*Orders[[#This Row],[Quantity]]</f>
        <v>39.799999999999997</v>
      </c>
      <c r="Q523" t="str">
        <f>_xlfn.XLOOKUP(orders!F523,customers!A522:A1522,customers!I522:I1522,,0)</f>
        <v>No</v>
      </c>
    </row>
    <row r="524" spans="1:17" x14ac:dyDescent="0.25">
      <c r="A524" s="2" t="s">
        <v>1060</v>
      </c>
      <c r="B524" s="7">
        <v>43625</v>
      </c>
      <c r="C524" s="2">
        <f>MONTH(Orders[[#This Row],[Order Date]])</f>
        <v>6</v>
      </c>
      <c r="D524" s="2">
        <f>DAY(Orders[[#This Row],[Order Date]])</f>
        <v>9</v>
      </c>
      <c r="E524" s="2">
        <f>YEAR(Orders[[#This Row],[Order Date]])</f>
        <v>2019</v>
      </c>
      <c r="F524" s="2" t="s">
        <v>1061</v>
      </c>
      <c r="G524" t="s">
        <v>57</v>
      </c>
      <c r="H524" s="2">
        <v>5</v>
      </c>
      <c r="I524" s="2" t="str" cm="1">
        <f t="array" ref="I524">_xlfn.XLOOKUP(F524,customers!$A$1:A1523,customers!$B$1:B1523,,0)</f>
        <v>Vasili Upstone</v>
      </c>
      <c r="J524" s="2" t="str" cm="1">
        <f t="array" ref="J524">_xlfn.XLOOKUP(F524,customers!$A$1:A1523,customers!$C$1:C1523,,0)</f>
        <v>vupstoneei@google.pl</v>
      </c>
      <c r="K524" s="2" t="str" cm="1">
        <f t="array" ref="K524">_xlfn.XLOOKUP(F524,customers!$A$1:A1523,customers!$G$1:G1523,,0)</f>
        <v>United States</v>
      </c>
      <c r="L524" t="str" cm="1">
        <f t="array" ref="L524">_xlfn.XLOOKUP(G524,products!$A$1:A571,products!$B$1:B571,,0)</f>
        <v>Rob</v>
      </c>
      <c r="M524" t="str" cm="1">
        <f t="array" ref="M524">_xlfn.XLOOKUP(G524,products!$A$1:A571,products!$C$1:C571,,0)</f>
        <v>M</v>
      </c>
      <c r="N524" cm="1">
        <f t="array" ref="N524">_xlfn.XLOOKUP(G524,products!$A$1:A571,products!$D$1:D571,,0)</f>
        <v>0.5</v>
      </c>
      <c r="O524" s="3" cm="1">
        <f t="array" ref="O524">_xlfn.XLOOKUP(G524,products!$A$1:A571,products!$E$1:E571,,0)</f>
        <v>5.97</v>
      </c>
      <c r="P524" s="3">
        <f xml:space="preserve"> Orders[[#This Row],[Unit Price]]*Orders[[#This Row],[Quantity]]</f>
        <v>29.849999999999998</v>
      </c>
      <c r="Q524" t="str">
        <f>_xlfn.XLOOKUP(orders!F524,customers!A523:A1523,customers!I523:I1523,,0)</f>
        <v>No</v>
      </c>
    </row>
    <row r="525" spans="1:17" x14ac:dyDescent="0.25">
      <c r="A525" s="2" t="s">
        <v>1062</v>
      </c>
      <c r="B525" s="7">
        <v>44129</v>
      </c>
      <c r="C525" s="2">
        <f>MONTH(Orders[[#This Row],[Order Date]])</f>
        <v>10</v>
      </c>
      <c r="D525" s="2">
        <f>DAY(Orders[[#This Row],[Order Date]])</f>
        <v>25</v>
      </c>
      <c r="E525" s="2">
        <f>YEAR(Orders[[#This Row],[Order Date]])</f>
        <v>2020</v>
      </c>
      <c r="F525" s="2" t="s">
        <v>1063</v>
      </c>
      <c r="G525" t="s">
        <v>144</v>
      </c>
      <c r="H525" s="2">
        <v>1</v>
      </c>
      <c r="I525" s="2" t="str" cm="1">
        <f t="array" ref="I525">_xlfn.XLOOKUP(F525,customers!$A$1:A1524,customers!$B$1:B1524,,0)</f>
        <v>Berty Beelby</v>
      </c>
      <c r="J525" s="2" t="str" cm="1">
        <f t="array" ref="J525">_xlfn.XLOOKUP(F525,customers!$A$1:A1524,customers!$C$1:C1524,,0)</f>
        <v>bbeelbyej@rediff.com</v>
      </c>
      <c r="K525" s="2" t="str" cm="1">
        <f t="array" ref="K525">_xlfn.XLOOKUP(F525,customers!$A$1:A1524,customers!$G$1:G1524,,0)</f>
        <v>Ireland</v>
      </c>
      <c r="L525" t="str" cm="1">
        <f t="array" ref="L525">_xlfn.XLOOKUP(G525,products!$A$1:A572,products!$B$1:B572,,0)</f>
        <v>Lib</v>
      </c>
      <c r="M525" t="str" cm="1">
        <f t="array" ref="M525">_xlfn.XLOOKUP(G525,products!$A$1:A572,products!$C$1:C572,,0)</f>
        <v>D</v>
      </c>
      <c r="N525" cm="1">
        <f t="array" ref="N525">_xlfn.XLOOKUP(G525,products!$A$1:A572,products!$D$1:D572,,0)</f>
        <v>2.5</v>
      </c>
      <c r="O525" s="3" cm="1">
        <f t="array" ref="O525">_xlfn.XLOOKUP(G525,products!$A$1:A572,products!$E$1:E572,,0)</f>
        <v>29.784999999999997</v>
      </c>
      <c r="P525" s="3">
        <f xml:space="preserve"> Orders[[#This Row],[Unit Price]]*Orders[[#This Row],[Quantity]]</f>
        <v>29.784999999999997</v>
      </c>
      <c r="Q525" t="str">
        <f>_xlfn.XLOOKUP(orders!F525,customers!A524:A1524,customers!I524:I1524,,0)</f>
        <v>No</v>
      </c>
    </row>
    <row r="526" spans="1:17" x14ac:dyDescent="0.25">
      <c r="A526" s="2" t="s">
        <v>1064</v>
      </c>
      <c r="B526" s="7">
        <v>44255</v>
      </c>
      <c r="C526" s="2">
        <f>MONTH(Orders[[#This Row],[Order Date]])</f>
        <v>2</v>
      </c>
      <c r="D526" s="2">
        <f>DAY(Orders[[#This Row],[Order Date]])</f>
        <v>28</v>
      </c>
      <c r="E526" s="2">
        <f>YEAR(Orders[[#This Row],[Order Date]])</f>
        <v>2021</v>
      </c>
      <c r="F526" s="2" t="s">
        <v>1065</v>
      </c>
      <c r="G526" t="s">
        <v>139</v>
      </c>
      <c r="H526" s="2">
        <v>2</v>
      </c>
      <c r="I526" s="2" t="str" cm="1">
        <f t="array" ref="I526">_xlfn.XLOOKUP(F526,customers!$A$1:A1525,customers!$B$1:B1525,,0)</f>
        <v>Erny Stenyng</v>
      </c>
      <c r="J526" s="2" cm="1">
        <f t="array" ref="J526">_xlfn.XLOOKUP(F526,customers!$A$1:A1525,customers!$C$1:C1525,,0)</f>
        <v>0</v>
      </c>
      <c r="K526" s="2" t="str" cm="1">
        <f t="array" ref="K526">_xlfn.XLOOKUP(F526,customers!$A$1:A1525,customers!$G$1:G1525,,0)</f>
        <v>United States</v>
      </c>
      <c r="L526" t="str" cm="1">
        <f t="array" ref="L526">_xlfn.XLOOKUP(G526,products!$A$1:A573,products!$B$1:B573,,0)</f>
        <v>Lib</v>
      </c>
      <c r="M526" t="str" cm="1">
        <f t="array" ref="M526">_xlfn.XLOOKUP(G526,products!$A$1:A573,products!$C$1:C573,,0)</f>
        <v>L</v>
      </c>
      <c r="N526" cm="1">
        <f t="array" ref="N526">_xlfn.XLOOKUP(G526,products!$A$1:A573,products!$D$1:D573,,0)</f>
        <v>2.5</v>
      </c>
      <c r="O526" s="3" cm="1">
        <f t="array" ref="O526">_xlfn.XLOOKUP(G526,products!$A$1:A573,products!$E$1:E573,,0)</f>
        <v>36.454999999999998</v>
      </c>
      <c r="P526" s="3">
        <f xml:space="preserve"> Orders[[#This Row],[Unit Price]]*Orders[[#This Row],[Quantity]]</f>
        <v>72.91</v>
      </c>
      <c r="Q526" t="str">
        <f>_xlfn.XLOOKUP(orders!F526,customers!A525:A1525,customers!I525:I1525,,0)</f>
        <v>No</v>
      </c>
    </row>
    <row r="527" spans="1:17" x14ac:dyDescent="0.25">
      <c r="A527" s="2" t="s">
        <v>1066</v>
      </c>
      <c r="B527" s="7">
        <v>44038</v>
      </c>
      <c r="C527" s="2">
        <f>MONTH(Orders[[#This Row],[Order Date]])</f>
        <v>7</v>
      </c>
      <c r="D527" s="2">
        <f>DAY(Orders[[#This Row],[Order Date]])</f>
        <v>26</v>
      </c>
      <c r="E527" s="2">
        <f>YEAR(Orders[[#This Row],[Order Date]])</f>
        <v>2020</v>
      </c>
      <c r="F527" s="2" t="s">
        <v>1067</v>
      </c>
      <c r="G527" t="s">
        <v>136</v>
      </c>
      <c r="H527" s="2">
        <v>5</v>
      </c>
      <c r="I527" s="2" t="str" cm="1">
        <f t="array" ref="I527">_xlfn.XLOOKUP(F527,customers!$A$1:A1526,customers!$B$1:B1526,,0)</f>
        <v>Edin Yantsurev</v>
      </c>
      <c r="J527" s="2" cm="1">
        <f t="array" ref="J527">_xlfn.XLOOKUP(F527,customers!$A$1:A1526,customers!$C$1:C1526,,0)</f>
        <v>0</v>
      </c>
      <c r="K527" s="2" t="str" cm="1">
        <f t="array" ref="K527">_xlfn.XLOOKUP(F527,customers!$A$1:A1526,customers!$G$1:G1526,,0)</f>
        <v>United States</v>
      </c>
      <c r="L527" t="str" cm="1">
        <f t="array" ref="L527">_xlfn.XLOOKUP(G527,products!$A$1:A574,products!$B$1:B574,,0)</f>
        <v>Rob</v>
      </c>
      <c r="M527" t="str" cm="1">
        <f t="array" ref="M527">_xlfn.XLOOKUP(G527,products!$A$1:A574,products!$C$1:C574,,0)</f>
        <v>D</v>
      </c>
      <c r="N527" cm="1">
        <f t="array" ref="N527">_xlfn.XLOOKUP(G527,products!$A$1:A574,products!$D$1:D574,,0)</f>
        <v>0.2</v>
      </c>
      <c r="O527" s="3" cm="1">
        <f t="array" ref="O527">_xlfn.XLOOKUP(G527,products!$A$1:A574,products!$E$1:E574,,0)</f>
        <v>2.6849999999999996</v>
      </c>
      <c r="P527" s="3">
        <f xml:space="preserve"> Orders[[#This Row],[Unit Price]]*Orders[[#This Row],[Quantity]]</f>
        <v>13.424999999999997</v>
      </c>
      <c r="Q527" t="str">
        <f>_xlfn.XLOOKUP(orders!F527,customers!A526:A1526,customers!I526:I1526,,0)</f>
        <v>Yes</v>
      </c>
    </row>
    <row r="528" spans="1:17" x14ac:dyDescent="0.25">
      <c r="A528" s="2" t="s">
        <v>1068</v>
      </c>
      <c r="B528" s="7">
        <v>44717</v>
      </c>
      <c r="C528" s="2">
        <f>MONTH(Orders[[#This Row],[Order Date]])</f>
        <v>6</v>
      </c>
      <c r="D528" s="2">
        <f>DAY(Orders[[#This Row],[Order Date]])</f>
        <v>5</v>
      </c>
      <c r="E528" s="2">
        <f>YEAR(Orders[[#This Row],[Order Date]])</f>
        <v>2022</v>
      </c>
      <c r="F528" s="2" t="s">
        <v>1069</v>
      </c>
      <c r="G528" t="s">
        <v>147</v>
      </c>
      <c r="H528" s="2">
        <v>4</v>
      </c>
      <c r="I528" s="2" t="str" cm="1">
        <f t="array" ref="I528">_xlfn.XLOOKUP(F528,customers!$A$1:A1527,customers!$B$1:B1527,,0)</f>
        <v>Webb Speechly</v>
      </c>
      <c r="J528" s="2" t="str" cm="1">
        <f t="array" ref="J528">_xlfn.XLOOKUP(F528,customers!$A$1:A1527,customers!$C$1:C1527,,0)</f>
        <v>wspeechlyem@amazon.com</v>
      </c>
      <c r="K528" s="2" t="str" cm="1">
        <f t="array" ref="K528">_xlfn.XLOOKUP(F528,customers!$A$1:A1527,customers!$G$1:G1527,,0)</f>
        <v>United States</v>
      </c>
      <c r="L528" t="str" cm="1">
        <f t="array" ref="L528">_xlfn.XLOOKUP(G528,products!$A$1:A575,products!$B$1:B575,,0)</f>
        <v>Exc</v>
      </c>
      <c r="M528" t="str" cm="1">
        <f t="array" ref="M528">_xlfn.XLOOKUP(G528,products!$A$1:A575,products!$C$1:C575,,0)</f>
        <v>M</v>
      </c>
      <c r="N528" cm="1">
        <f t="array" ref="N528">_xlfn.XLOOKUP(G528,products!$A$1:A575,products!$D$1:D575,,0)</f>
        <v>2.5</v>
      </c>
      <c r="O528" s="3" cm="1">
        <f t="array" ref="O528">_xlfn.XLOOKUP(G528,products!$A$1:A575,products!$E$1:E575,,0)</f>
        <v>31.624999999999996</v>
      </c>
      <c r="P528" s="3">
        <f xml:space="preserve"> Orders[[#This Row],[Unit Price]]*Orders[[#This Row],[Quantity]]</f>
        <v>126.49999999999999</v>
      </c>
      <c r="Q528" t="str">
        <f>_xlfn.XLOOKUP(orders!F528,customers!A527:A1527,customers!I527:I1527,,0)</f>
        <v>Yes</v>
      </c>
    </row>
    <row r="529" spans="1:17" x14ac:dyDescent="0.25">
      <c r="A529" s="2" t="s">
        <v>1070</v>
      </c>
      <c r="B529" s="7">
        <v>43517</v>
      </c>
      <c r="C529" s="2">
        <f>MONTH(Orders[[#This Row],[Order Date]])</f>
        <v>2</v>
      </c>
      <c r="D529" s="2">
        <f>DAY(Orders[[#This Row],[Order Date]])</f>
        <v>21</v>
      </c>
      <c r="E529" s="2">
        <f>YEAR(Orders[[#This Row],[Order Date]])</f>
        <v>2019</v>
      </c>
      <c r="F529" s="2" t="s">
        <v>1071</v>
      </c>
      <c r="G529" t="s">
        <v>38</v>
      </c>
      <c r="H529" s="2">
        <v>5</v>
      </c>
      <c r="I529" s="2" t="str" cm="1">
        <f t="array" ref="I529">_xlfn.XLOOKUP(F529,customers!$A$1:A1528,customers!$B$1:B1528,,0)</f>
        <v>Irvine Phillpot</v>
      </c>
      <c r="J529" s="2" t="str" cm="1">
        <f t="array" ref="J529">_xlfn.XLOOKUP(F529,customers!$A$1:A1528,customers!$C$1:C1528,,0)</f>
        <v>iphillpoten@buzzfeed.com</v>
      </c>
      <c r="K529" s="2" t="str" cm="1">
        <f t="array" ref="K529">_xlfn.XLOOKUP(F529,customers!$A$1:A1528,customers!$G$1:G1528,,0)</f>
        <v>United Kingdom</v>
      </c>
      <c r="L529" t="str" cm="1">
        <f t="array" ref="L529">_xlfn.XLOOKUP(G529,products!$A$1:A576,products!$B$1:B576,,0)</f>
        <v>Exc</v>
      </c>
      <c r="M529" t="str" cm="1">
        <f t="array" ref="M529">_xlfn.XLOOKUP(G529,products!$A$1:A576,products!$C$1:C576,,0)</f>
        <v>M</v>
      </c>
      <c r="N529" cm="1">
        <f t="array" ref="N529">_xlfn.XLOOKUP(G529,products!$A$1:A576,products!$D$1:D576,,0)</f>
        <v>0.5</v>
      </c>
      <c r="O529" s="3" cm="1">
        <f t="array" ref="O529">_xlfn.XLOOKUP(G529,products!$A$1:A576,products!$E$1:E576,,0)</f>
        <v>8.25</v>
      </c>
      <c r="P529" s="3">
        <f xml:space="preserve"> Orders[[#This Row],[Unit Price]]*Orders[[#This Row],[Quantity]]</f>
        <v>41.25</v>
      </c>
      <c r="Q529" t="str">
        <f>_xlfn.XLOOKUP(orders!F529,customers!A528:A1528,customers!I528:I1528,,0)</f>
        <v>No</v>
      </c>
    </row>
    <row r="530" spans="1:17" x14ac:dyDescent="0.25">
      <c r="A530" s="2" t="s">
        <v>1072</v>
      </c>
      <c r="B530" s="7">
        <v>43926</v>
      </c>
      <c r="C530" s="2">
        <f>MONTH(Orders[[#This Row],[Order Date]])</f>
        <v>4</v>
      </c>
      <c r="D530" s="2">
        <f>DAY(Orders[[#This Row],[Order Date]])</f>
        <v>5</v>
      </c>
      <c r="E530" s="2">
        <f>YEAR(Orders[[#This Row],[Order Date]])</f>
        <v>2020</v>
      </c>
      <c r="F530" s="2" t="s">
        <v>1073</v>
      </c>
      <c r="G530" t="s">
        <v>211</v>
      </c>
      <c r="H530" s="2">
        <v>6</v>
      </c>
      <c r="I530" s="2" t="str" cm="1">
        <f t="array" ref="I530">_xlfn.XLOOKUP(F530,customers!$A$1:A1529,customers!$B$1:B1529,,0)</f>
        <v>Lem Pennacci</v>
      </c>
      <c r="J530" s="2" t="str" cm="1">
        <f t="array" ref="J530">_xlfn.XLOOKUP(F530,customers!$A$1:A1529,customers!$C$1:C1529,,0)</f>
        <v>lpennaccieo@statcounter.com</v>
      </c>
      <c r="K530" s="2" t="str" cm="1">
        <f t="array" ref="K530">_xlfn.XLOOKUP(F530,customers!$A$1:A1529,customers!$G$1:G1529,,0)</f>
        <v>United States</v>
      </c>
      <c r="L530" t="str" cm="1">
        <f t="array" ref="L530">_xlfn.XLOOKUP(G530,products!$A$1:A577,products!$B$1:B577,,0)</f>
        <v>Exc</v>
      </c>
      <c r="M530" t="str" cm="1">
        <f t="array" ref="M530">_xlfn.XLOOKUP(G530,products!$A$1:A577,products!$C$1:C577,,0)</f>
        <v>L</v>
      </c>
      <c r="N530" cm="1">
        <f t="array" ref="N530">_xlfn.XLOOKUP(G530,products!$A$1:A577,products!$D$1:D577,,0)</f>
        <v>0.5</v>
      </c>
      <c r="O530" s="3" cm="1">
        <f t="array" ref="O530">_xlfn.XLOOKUP(G530,products!$A$1:A577,products!$E$1:E577,,0)</f>
        <v>8.91</v>
      </c>
      <c r="P530" s="3">
        <f xml:space="preserve"> Orders[[#This Row],[Unit Price]]*Orders[[#This Row],[Quantity]]</f>
        <v>53.46</v>
      </c>
      <c r="Q530" t="str">
        <f>_xlfn.XLOOKUP(orders!F530,customers!A529:A1529,customers!I529:I1529,,0)</f>
        <v>No</v>
      </c>
    </row>
    <row r="531" spans="1:17" x14ac:dyDescent="0.25">
      <c r="A531" s="2" t="s">
        <v>1074</v>
      </c>
      <c r="B531" s="7">
        <v>43475</v>
      </c>
      <c r="C531" s="2">
        <f>MONTH(Orders[[#This Row],[Order Date]])</f>
        <v>1</v>
      </c>
      <c r="D531" s="2">
        <f>DAY(Orders[[#This Row],[Order Date]])</f>
        <v>10</v>
      </c>
      <c r="E531" s="2">
        <f>YEAR(Orders[[#This Row],[Order Date]])</f>
        <v>2019</v>
      </c>
      <c r="F531" s="2" t="s">
        <v>1075</v>
      </c>
      <c r="G531" t="s">
        <v>37</v>
      </c>
      <c r="H531" s="2">
        <v>6</v>
      </c>
      <c r="I531" s="2" t="str" cm="1">
        <f t="array" ref="I531">_xlfn.XLOOKUP(F531,customers!$A$1:A1530,customers!$B$1:B1530,,0)</f>
        <v>Starr Arpin</v>
      </c>
      <c r="J531" s="2" t="str" cm="1">
        <f t="array" ref="J531">_xlfn.XLOOKUP(F531,customers!$A$1:A1530,customers!$C$1:C1530,,0)</f>
        <v>sarpinep@moonfruit.com</v>
      </c>
      <c r="K531" s="2" t="str" cm="1">
        <f t="array" ref="K531">_xlfn.XLOOKUP(F531,customers!$A$1:A1530,customers!$G$1:G1530,,0)</f>
        <v>United States</v>
      </c>
      <c r="L531" t="str" cm="1">
        <f t="array" ref="L531">_xlfn.XLOOKUP(G531,products!$A$1:A578,products!$B$1:B578,,0)</f>
        <v>Rob</v>
      </c>
      <c r="M531" t="str" cm="1">
        <f t="array" ref="M531">_xlfn.XLOOKUP(G531,products!$A$1:A578,products!$C$1:C578,,0)</f>
        <v>M</v>
      </c>
      <c r="N531" cm="1">
        <f t="array" ref="N531">_xlfn.XLOOKUP(G531,products!$A$1:A578,products!$D$1:D578,,0)</f>
        <v>1</v>
      </c>
      <c r="O531" s="3" cm="1">
        <f t="array" ref="O531">_xlfn.XLOOKUP(G531,products!$A$1:A578,products!$E$1:E578,,0)</f>
        <v>9.9499999999999993</v>
      </c>
      <c r="P531" s="3">
        <f xml:space="preserve"> Orders[[#This Row],[Unit Price]]*Orders[[#This Row],[Quantity]]</f>
        <v>59.699999999999996</v>
      </c>
      <c r="Q531" t="str">
        <f>_xlfn.XLOOKUP(orders!F531,customers!A530:A1530,customers!I530:I1530,,0)</f>
        <v>No</v>
      </c>
    </row>
    <row r="532" spans="1:17" x14ac:dyDescent="0.25">
      <c r="A532" s="2" t="s">
        <v>1076</v>
      </c>
      <c r="B532" s="7">
        <v>44663</v>
      </c>
      <c r="C532" s="2">
        <f>MONTH(Orders[[#This Row],[Order Date]])</f>
        <v>4</v>
      </c>
      <c r="D532" s="2">
        <f>DAY(Orders[[#This Row],[Order Date]])</f>
        <v>12</v>
      </c>
      <c r="E532" s="2">
        <f>YEAR(Orders[[#This Row],[Order Date]])</f>
        <v>2022</v>
      </c>
      <c r="F532" s="2" t="s">
        <v>1077</v>
      </c>
      <c r="G532" t="s">
        <v>37</v>
      </c>
      <c r="H532" s="2">
        <v>6</v>
      </c>
      <c r="I532" s="2" t="str" cm="1">
        <f t="array" ref="I532">_xlfn.XLOOKUP(F532,customers!$A$1:A1531,customers!$B$1:B1531,,0)</f>
        <v>Donny Fries</v>
      </c>
      <c r="J532" s="2" t="str" cm="1">
        <f t="array" ref="J532">_xlfn.XLOOKUP(F532,customers!$A$1:A1531,customers!$C$1:C1531,,0)</f>
        <v>dfrieseq@cargocollective.com</v>
      </c>
      <c r="K532" s="2" t="str" cm="1">
        <f t="array" ref="K532">_xlfn.XLOOKUP(F532,customers!$A$1:A1531,customers!$G$1:G1531,,0)</f>
        <v>United States</v>
      </c>
      <c r="L532" t="str" cm="1">
        <f t="array" ref="L532">_xlfn.XLOOKUP(G532,products!$A$1:A579,products!$B$1:B579,,0)</f>
        <v>Rob</v>
      </c>
      <c r="M532" t="str" cm="1">
        <f t="array" ref="M532">_xlfn.XLOOKUP(G532,products!$A$1:A579,products!$C$1:C579,,0)</f>
        <v>M</v>
      </c>
      <c r="N532" cm="1">
        <f t="array" ref="N532">_xlfn.XLOOKUP(G532,products!$A$1:A579,products!$D$1:D579,,0)</f>
        <v>1</v>
      </c>
      <c r="O532" s="3" cm="1">
        <f t="array" ref="O532">_xlfn.XLOOKUP(G532,products!$A$1:A579,products!$E$1:E579,,0)</f>
        <v>9.9499999999999993</v>
      </c>
      <c r="P532" s="3">
        <f xml:space="preserve"> Orders[[#This Row],[Unit Price]]*Orders[[#This Row],[Quantity]]</f>
        <v>59.699999999999996</v>
      </c>
      <c r="Q532" t="str">
        <f>_xlfn.XLOOKUP(orders!F532,customers!A531:A1531,customers!I531:I1531,,0)</f>
        <v>No</v>
      </c>
    </row>
    <row r="533" spans="1:17" x14ac:dyDescent="0.25">
      <c r="A533" s="2" t="s">
        <v>1078</v>
      </c>
      <c r="B533" s="7">
        <v>44591</v>
      </c>
      <c r="C533" s="2">
        <f>MONTH(Orders[[#This Row],[Order Date]])</f>
        <v>1</v>
      </c>
      <c r="D533" s="2">
        <f>DAY(Orders[[#This Row],[Order Date]])</f>
        <v>30</v>
      </c>
      <c r="E533" s="2">
        <f>YEAR(Orders[[#This Row],[Order Date]])</f>
        <v>2022</v>
      </c>
      <c r="F533" s="2" t="s">
        <v>1079</v>
      </c>
      <c r="G533" t="s">
        <v>214</v>
      </c>
      <c r="H533" s="2">
        <v>5</v>
      </c>
      <c r="I533" s="2" t="str" cm="1">
        <f t="array" ref="I533">_xlfn.XLOOKUP(F533,customers!$A$1:A1532,customers!$B$1:B1532,,0)</f>
        <v>Rana Sharer</v>
      </c>
      <c r="J533" s="2" t="str" cm="1">
        <f t="array" ref="J533">_xlfn.XLOOKUP(F533,customers!$A$1:A1532,customers!$C$1:C1532,,0)</f>
        <v>rsharerer@flavors.me</v>
      </c>
      <c r="K533" s="2" t="str" cm="1">
        <f t="array" ref="K533">_xlfn.XLOOKUP(F533,customers!$A$1:A1532,customers!$G$1:G1532,,0)</f>
        <v>United States</v>
      </c>
      <c r="L533" t="str" cm="1">
        <f t="array" ref="L533">_xlfn.XLOOKUP(G533,products!$A$1:A580,products!$B$1:B580,,0)</f>
        <v>Rob</v>
      </c>
      <c r="M533" t="str" cm="1">
        <f t="array" ref="M533">_xlfn.XLOOKUP(G533,products!$A$1:A580,products!$C$1:C580,,0)</f>
        <v>D</v>
      </c>
      <c r="N533" cm="1">
        <f t="array" ref="N533">_xlfn.XLOOKUP(G533,products!$A$1:A580,products!$D$1:D580,,0)</f>
        <v>1</v>
      </c>
      <c r="O533" s="3" cm="1">
        <f t="array" ref="O533">_xlfn.XLOOKUP(G533,products!$A$1:A580,products!$E$1:E580,,0)</f>
        <v>8.9499999999999993</v>
      </c>
      <c r="P533" s="3">
        <f xml:space="preserve"> Orders[[#This Row],[Unit Price]]*Orders[[#This Row],[Quantity]]</f>
        <v>44.75</v>
      </c>
      <c r="Q533" t="str">
        <f>_xlfn.XLOOKUP(orders!F533,customers!A532:A1532,customers!I532:I1532,,0)</f>
        <v>No</v>
      </c>
    </row>
    <row r="534" spans="1:17" x14ac:dyDescent="0.25">
      <c r="A534" s="2" t="s">
        <v>1080</v>
      </c>
      <c r="B534" s="7">
        <v>44330</v>
      </c>
      <c r="C534" s="2">
        <f>MONTH(Orders[[#This Row],[Order Date]])</f>
        <v>5</v>
      </c>
      <c r="D534" s="2">
        <f>DAY(Orders[[#This Row],[Order Date]])</f>
        <v>14</v>
      </c>
      <c r="E534" s="2">
        <f>YEAR(Orders[[#This Row],[Order Date]])</f>
        <v>2021</v>
      </c>
      <c r="F534" s="2" t="s">
        <v>1081</v>
      </c>
      <c r="G534" t="s">
        <v>38</v>
      </c>
      <c r="H534" s="2">
        <v>2</v>
      </c>
      <c r="I534" s="2" t="str" cm="1">
        <f t="array" ref="I534">_xlfn.XLOOKUP(F534,customers!$A$1:A1533,customers!$B$1:B1533,,0)</f>
        <v>Nannie Naseby</v>
      </c>
      <c r="J534" s="2" t="str" cm="1">
        <f t="array" ref="J534">_xlfn.XLOOKUP(F534,customers!$A$1:A1533,customers!$C$1:C1533,,0)</f>
        <v>nnasebyes@umich.edu</v>
      </c>
      <c r="K534" s="2" t="str" cm="1">
        <f t="array" ref="K534">_xlfn.XLOOKUP(F534,customers!$A$1:A1533,customers!$G$1:G1533,,0)</f>
        <v>United States</v>
      </c>
      <c r="L534" t="str" cm="1">
        <f t="array" ref="L534">_xlfn.XLOOKUP(G534,products!$A$1:A581,products!$B$1:B581,,0)</f>
        <v>Exc</v>
      </c>
      <c r="M534" t="str" cm="1">
        <f t="array" ref="M534">_xlfn.XLOOKUP(G534,products!$A$1:A581,products!$C$1:C581,,0)</f>
        <v>M</v>
      </c>
      <c r="N534" cm="1">
        <f t="array" ref="N534">_xlfn.XLOOKUP(G534,products!$A$1:A581,products!$D$1:D581,,0)</f>
        <v>0.5</v>
      </c>
      <c r="O534" s="3" cm="1">
        <f t="array" ref="O534">_xlfn.XLOOKUP(G534,products!$A$1:A581,products!$E$1:E581,,0)</f>
        <v>8.25</v>
      </c>
      <c r="P534" s="3">
        <f xml:space="preserve"> Orders[[#This Row],[Unit Price]]*Orders[[#This Row],[Quantity]]</f>
        <v>16.5</v>
      </c>
      <c r="Q534" t="str">
        <f>_xlfn.XLOOKUP(orders!F534,customers!A533:A1533,customers!I533:I1533,,0)</f>
        <v>Yes</v>
      </c>
    </row>
    <row r="535" spans="1:17" x14ac:dyDescent="0.25">
      <c r="A535" s="2" t="s">
        <v>1082</v>
      </c>
      <c r="B535" s="7">
        <v>44724</v>
      </c>
      <c r="C535" s="2">
        <f>MONTH(Orders[[#This Row],[Order Date]])</f>
        <v>6</v>
      </c>
      <c r="D535" s="2">
        <f>DAY(Orders[[#This Row],[Order Date]])</f>
        <v>12</v>
      </c>
      <c r="E535" s="2">
        <f>YEAR(Orders[[#This Row],[Order Date]])</f>
        <v>2022</v>
      </c>
      <c r="F535" s="2" t="s">
        <v>1083</v>
      </c>
      <c r="G535" t="s">
        <v>181</v>
      </c>
      <c r="H535" s="2">
        <v>4</v>
      </c>
      <c r="I535" s="2" t="str" cm="1">
        <f t="array" ref="I535">_xlfn.XLOOKUP(F535,customers!$A$1:A1534,customers!$B$1:B1534,,0)</f>
        <v>Rea Offell</v>
      </c>
      <c r="J535" s="2" cm="1">
        <f t="array" ref="J535">_xlfn.XLOOKUP(F535,customers!$A$1:A1534,customers!$C$1:C1534,,0)</f>
        <v>0</v>
      </c>
      <c r="K535" s="2" t="str" cm="1">
        <f t="array" ref="K535">_xlfn.XLOOKUP(F535,customers!$A$1:A1534,customers!$G$1:G1534,,0)</f>
        <v>United States</v>
      </c>
      <c r="L535" t="str" cm="1">
        <f t="array" ref="L535">_xlfn.XLOOKUP(G535,products!$A$1:A582,products!$B$1:B582,,0)</f>
        <v>Rob</v>
      </c>
      <c r="M535" t="str" cm="1">
        <f t="array" ref="M535">_xlfn.XLOOKUP(G535,products!$A$1:A582,products!$C$1:C582,,0)</f>
        <v>D</v>
      </c>
      <c r="N535" cm="1">
        <f t="array" ref="N535">_xlfn.XLOOKUP(G535,products!$A$1:A582,products!$D$1:D582,,0)</f>
        <v>0.5</v>
      </c>
      <c r="O535" s="3" cm="1">
        <f t="array" ref="O535">_xlfn.XLOOKUP(G535,products!$A$1:A582,products!$E$1:E582,,0)</f>
        <v>5.3699999999999992</v>
      </c>
      <c r="P535" s="3">
        <f xml:space="preserve"> Orders[[#This Row],[Unit Price]]*Orders[[#This Row],[Quantity]]</f>
        <v>21.479999999999997</v>
      </c>
      <c r="Q535" t="str">
        <f>_xlfn.XLOOKUP(orders!F535,customers!A534:A1534,customers!I534:I1534,,0)</f>
        <v>No</v>
      </c>
    </row>
    <row r="536" spans="1:17" x14ac:dyDescent="0.25">
      <c r="A536" s="2" t="s">
        <v>1084</v>
      </c>
      <c r="B536" s="7">
        <v>44563</v>
      </c>
      <c r="C536" s="2">
        <f>MONTH(Orders[[#This Row],[Order Date]])</f>
        <v>1</v>
      </c>
      <c r="D536" s="2">
        <f>DAY(Orders[[#This Row],[Order Date]])</f>
        <v>2</v>
      </c>
      <c r="E536" s="2">
        <f>YEAR(Orders[[#This Row],[Order Date]])</f>
        <v>2022</v>
      </c>
      <c r="F536" s="2" t="s">
        <v>1085</v>
      </c>
      <c r="G536" t="s">
        <v>76</v>
      </c>
      <c r="H536" s="2">
        <v>2</v>
      </c>
      <c r="I536" s="2" t="str" cm="1">
        <f t="array" ref="I536">_xlfn.XLOOKUP(F536,customers!$A$1:A1535,customers!$B$1:B1535,,0)</f>
        <v>Kris O'Cullen</v>
      </c>
      <c r="J536" s="2" t="str" cm="1">
        <f t="array" ref="J536">_xlfn.XLOOKUP(F536,customers!$A$1:A1535,customers!$C$1:C1535,,0)</f>
        <v>koculleneu@ca.gov</v>
      </c>
      <c r="K536" s="2" t="str" cm="1">
        <f t="array" ref="K536">_xlfn.XLOOKUP(F536,customers!$A$1:A1535,customers!$G$1:G1535,,0)</f>
        <v>Ireland</v>
      </c>
      <c r="L536" t="str" cm="1">
        <f t="array" ref="L536">_xlfn.XLOOKUP(G536,products!$A$1:A583,products!$B$1:B583,,0)</f>
        <v>Rob</v>
      </c>
      <c r="M536" t="str" cm="1">
        <f t="array" ref="M536">_xlfn.XLOOKUP(G536,products!$A$1:A583,products!$C$1:C583,,0)</f>
        <v>M</v>
      </c>
      <c r="N536" cm="1">
        <f t="array" ref="N536">_xlfn.XLOOKUP(G536,products!$A$1:A583,products!$D$1:D583,,0)</f>
        <v>2.5</v>
      </c>
      <c r="O536" s="3" cm="1">
        <f t="array" ref="O536">_xlfn.XLOOKUP(G536,products!$A$1:A583,products!$E$1:E583,,0)</f>
        <v>22.884999999999998</v>
      </c>
      <c r="P536" s="3">
        <f xml:space="preserve"> Orders[[#This Row],[Unit Price]]*Orders[[#This Row],[Quantity]]</f>
        <v>45.769999999999996</v>
      </c>
      <c r="Q536" t="str">
        <f>_xlfn.XLOOKUP(orders!F536,customers!A535:A1535,customers!I535:I1535,,0)</f>
        <v>Yes</v>
      </c>
    </row>
    <row r="537" spans="1:17" x14ac:dyDescent="0.25">
      <c r="A537" s="2" t="s">
        <v>1086</v>
      </c>
      <c r="B537" s="7">
        <v>44585</v>
      </c>
      <c r="C537" s="2">
        <f>MONTH(Orders[[#This Row],[Order Date]])</f>
        <v>1</v>
      </c>
      <c r="D537" s="2">
        <f>DAY(Orders[[#This Row],[Order Date]])</f>
        <v>24</v>
      </c>
      <c r="E537" s="2">
        <f>YEAR(Orders[[#This Row],[Order Date]])</f>
        <v>2022</v>
      </c>
      <c r="F537" s="2" t="s">
        <v>1087</v>
      </c>
      <c r="G537" t="s">
        <v>54</v>
      </c>
      <c r="H537" s="2">
        <v>2</v>
      </c>
      <c r="I537" s="2" t="str" cm="1">
        <f t="array" ref="I537">_xlfn.XLOOKUP(F537,customers!$A$1:A1536,customers!$B$1:B1536,,0)</f>
        <v>Timoteo Glisane</v>
      </c>
      <c r="J537" s="2" cm="1">
        <f t="array" ref="J537">_xlfn.XLOOKUP(F537,customers!$A$1:A1536,customers!$C$1:C1536,,0)</f>
        <v>0</v>
      </c>
      <c r="K537" s="2" t="str" cm="1">
        <f t="array" ref="K537">_xlfn.XLOOKUP(F537,customers!$A$1:A1536,customers!$G$1:G1536,,0)</f>
        <v>Ireland</v>
      </c>
      <c r="L537" t="str" cm="1">
        <f t="array" ref="L537">_xlfn.XLOOKUP(G537,products!$A$1:A584,products!$B$1:B584,,0)</f>
        <v>Lib</v>
      </c>
      <c r="M537" t="str" cm="1">
        <f t="array" ref="M537">_xlfn.XLOOKUP(G537,products!$A$1:A584,products!$C$1:C584,,0)</f>
        <v>L</v>
      </c>
      <c r="N537" cm="1">
        <f t="array" ref="N537">_xlfn.XLOOKUP(G537,products!$A$1:A584,products!$D$1:D584,,0)</f>
        <v>0.2</v>
      </c>
      <c r="O537" s="3" cm="1">
        <f t="array" ref="O537">_xlfn.XLOOKUP(G537,products!$A$1:A584,products!$E$1:E584,,0)</f>
        <v>4.7549999999999999</v>
      </c>
      <c r="P537" s="3">
        <f xml:space="preserve"> Orders[[#This Row],[Unit Price]]*Orders[[#This Row],[Quantity]]</f>
        <v>9.51</v>
      </c>
      <c r="Q537" t="str">
        <f>_xlfn.XLOOKUP(orders!F537,customers!A536:A1536,customers!I536:I1536,,0)</f>
        <v>No</v>
      </c>
    </row>
    <row r="538" spans="1:17" x14ac:dyDescent="0.25">
      <c r="A538" s="2" t="s">
        <v>1088</v>
      </c>
      <c r="B538" s="7">
        <v>43544</v>
      </c>
      <c r="C538" s="2">
        <f>MONTH(Orders[[#This Row],[Order Date]])</f>
        <v>3</v>
      </c>
      <c r="D538" s="2">
        <f>DAY(Orders[[#This Row],[Order Date]])</f>
        <v>20</v>
      </c>
      <c r="E538" s="2">
        <f>YEAR(Orders[[#This Row],[Order Date]])</f>
        <v>2019</v>
      </c>
      <c r="F538" s="2" t="s">
        <v>1023</v>
      </c>
      <c r="G538" t="s">
        <v>136</v>
      </c>
      <c r="H538" s="2">
        <v>3</v>
      </c>
      <c r="I538" s="2" t="str" cm="1">
        <f t="array" ref="I538">_xlfn.XLOOKUP(F538,customers!$A$1:A1537,customers!$B$1:B1537,,0)</f>
        <v>Marja Urion</v>
      </c>
      <c r="J538" s="2" t="str" cm="1">
        <f t="array" ref="J538">_xlfn.XLOOKUP(F538,customers!$A$1:A1537,customers!$C$1:C1537,,0)</f>
        <v>murione5@alexa.com</v>
      </c>
      <c r="K538" s="2" t="str" cm="1">
        <f t="array" ref="K538">_xlfn.XLOOKUP(F538,customers!$A$1:A1537,customers!$G$1:G1537,,0)</f>
        <v>Ireland</v>
      </c>
      <c r="L538" t="str" cm="1">
        <f t="array" ref="L538">_xlfn.XLOOKUP(G538,products!$A$1:A585,products!$B$1:B585,,0)</f>
        <v>Rob</v>
      </c>
      <c r="M538" t="str" cm="1">
        <f t="array" ref="M538">_xlfn.XLOOKUP(G538,products!$A$1:A585,products!$C$1:C585,,0)</f>
        <v>D</v>
      </c>
      <c r="N538" cm="1">
        <f t="array" ref="N538">_xlfn.XLOOKUP(G538,products!$A$1:A585,products!$D$1:D585,,0)</f>
        <v>0.2</v>
      </c>
      <c r="O538" s="3" cm="1">
        <f t="array" ref="O538">_xlfn.XLOOKUP(G538,products!$A$1:A585,products!$E$1:E585,,0)</f>
        <v>2.6849999999999996</v>
      </c>
      <c r="P538" s="3">
        <f xml:space="preserve"> Orders[[#This Row],[Unit Price]]*Orders[[#This Row],[Quantity]]</f>
        <v>8.0549999999999997</v>
      </c>
      <c r="Q538" t="e">
        <f>_xlfn.XLOOKUP(orders!F538,customers!A537:A1537,customers!I537:I1537,,0)</f>
        <v>#N/A</v>
      </c>
    </row>
    <row r="539" spans="1:17" x14ac:dyDescent="0.25">
      <c r="A539" s="2" t="s">
        <v>1089</v>
      </c>
      <c r="B539" s="7">
        <v>44156</v>
      </c>
      <c r="C539" s="2">
        <f>MONTH(Orders[[#This Row],[Order Date]])</f>
        <v>11</v>
      </c>
      <c r="D539" s="2">
        <f>DAY(Orders[[#This Row],[Order Date]])</f>
        <v>21</v>
      </c>
      <c r="E539" s="2">
        <f>YEAR(Orders[[#This Row],[Order Date]])</f>
        <v>2020</v>
      </c>
      <c r="F539" s="2" t="s">
        <v>1090</v>
      </c>
      <c r="G539" t="s">
        <v>565</v>
      </c>
      <c r="H539" s="2">
        <v>4</v>
      </c>
      <c r="I539" s="2" t="str" cm="1">
        <f t="array" ref="I539">_xlfn.XLOOKUP(F539,customers!$A$1:A1538,customers!$B$1:B1538,,0)</f>
        <v>Hildegarde Brangan</v>
      </c>
      <c r="J539" s="2" t="str" cm="1">
        <f t="array" ref="J539">_xlfn.XLOOKUP(F539,customers!$A$1:A1538,customers!$C$1:C1538,,0)</f>
        <v>hbranganex@woothemes.com</v>
      </c>
      <c r="K539" s="2" t="str" cm="1">
        <f t="array" ref="K539">_xlfn.XLOOKUP(F539,customers!$A$1:A1538,customers!$G$1:G1538,,0)</f>
        <v>United States</v>
      </c>
      <c r="L539" t="str" cm="1">
        <f t="array" ref="L539">_xlfn.XLOOKUP(G539,products!$A$1:A586,products!$B$1:B586,,0)</f>
        <v>Exc</v>
      </c>
      <c r="M539" t="str" cm="1">
        <f t="array" ref="M539">_xlfn.XLOOKUP(G539,products!$A$1:A586,products!$C$1:C586,,0)</f>
        <v>D</v>
      </c>
      <c r="N539" cm="1">
        <f t="array" ref="N539">_xlfn.XLOOKUP(G539,products!$A$1:A586,products!$D$1:D586,,0)</f>
        <v>2.5</v>
      </c>
      <c r="O539" s="3" cm="1">
        <f t="array" ref="O539">_xlfn.XLOOKUP(G539,products!$A$1:A586,products!$E$1:E586,,0)</f>
        <v>27.945</v>
      </c>
      <c r="P539" s="3">
        <f xml:space="preserve"> Orders[[#This Row],[Unit Price]]*Orders[[#This Row],[Quantity]]</f>
        <v>111.78</v>
      </c>
      <c r="Q539" t="str">
        <f>_xlfn.XLOOKUP(orders!F539,customers!A538:A1538,customers!I538:I1538,,0)</f>
        <v>Yes</v>
      </c>
    </row>
    <row r="540" spans="1:17" x14ac:dyDescent="0.25">
      <c r="A540" s="2" t="s">
        <v>1091</v>
      </c>
      <c r="B540" s="7">
        <v>44482</v>
      </c>
      <c r="C540" s="2">
        <f>MONTH(Orders[[#This Row],[Order Date]])</f>
        <v>10</v>
      </c>
      <c r="D540" s="2">
        <f>DAY(Orders[[#This Row],[Order Date]])</f>
        <v>13</v>
      </c>
      <c r="E540" s="2">
        <f>YEAR(Orders[[#This Row],[Order Date]])</f>
        <v>2021</v>
      </c>
      <c r="F540" s="2" t="s">
        <v>1092</v>
      </c>
      <c r="G540" t="s">
        <v>136</v>
      </c>
      <c r="H540" s="2">
        <v>4</v>
      </c>
      <c r="I540" s="2" t="str" cm="1">
        <f t="array" ref="I540">_xlfn.XLOOKUP(F540,customers!$A$1:A1539,customers!$B$1:B1539,,0)</f>
        <v>Amii Gallyon</v>
      </c>
      <c r="J540" s="2" t="str" cm="1">
        <f t="array" ref="J540">_xlfn.XLOOKUP(F540,customers!$A$1:A1539,customers!$C$1:C1539,,0)</f>
        <v>agallyoney@engadget.com</v>
      </c>
      <c r="K540" s="2" t="str" cm="1">
        <f t="array" ref="K540">_xlfn.XLOOKUP(F540,customers!$A$1:A1539,customers!$G$1:G1539,,0)</f>
        <v>United States</v>
      </c>
      <c r="L540" t="str" cm="1">
        <f t="array" ref="L540">_xlfn.XLOOKUP(G540,products!$A$1:A587,products!$B$1:B587,,0)</f>
        <v>Rob</v>
      </c>
      <c r="M540" t="str" cm="1">
        <f t="array" ref="M540">_xlfn.XLOOKUP(G540,products!$A$1:A587,products!$C$1:C587,,0)</f>
        <v>D</v>
      </c>
      <c r="N540" cm="1">
        <f t="array" ref="N540">_xlfn.XLOOKUP(G540,products!$A$1:A587,products!$D$1:D587,,0)</f>
        <v>0.2</v>
      </c>
      <c r="O540" s="3" cm="1">
        <f t="array" ref="O540">_xlfn.XLOOKUP(G540,products!$A$1:A587,products!$E$1:E587,,0)</f>
        <v>2.6849999999999996</v>
      </c>
      <c r="P540" s="3">
        <f xml:space="preserve"> Orders[[#This Row],[Unit Price]]*Orders[[#This Row],[Quantity]]</f>
        <v>10.739999999999998</v>
      </c>
      <c r="Q540" t="str">
        <f>_xlfn.XLOOKUP(orders!F540,customers!A539:A1539,customers!I539:I1539,,0)</f>
        <v>Yes</v>
      </c>
    </row>
    <row r="541" spans="1:17" x14ac:dyDescent="0.25">
      <c r="A541" s="2" t="s">
        <v>1093</v>
      </c>
      <c r="B541" s="7">
        <v>44488</v>
      </c>
      <c r="C541" s="2">
        <f>MONTH(Orders[[#This Row],[Order Date]])</f>
        <v>10</v>
      </c>
      <c r="D541" s="2">
        <f>DAY(Orders[[#This Row],[Order Date]])</f>
        <v>19</v>
      </c>
      <c r="E541" s="2">
        <f>YEAR(Orders[[#This Row],[Order Date]])</f>
        <v>2021</v>
      </c>
      <c r="F541" s="2" t="s">
        <v>1094</v>
      </c>
      <c r="G541" t="s">
        <v>181</v>
      </c>
      <c r="H541" s="2">
        <v>5</v>
      </c>
      <c r="I541" s="2" t="str" cm="1">
        <f t="array" ref="I541">_xlfn.XLOOKUP(F541,customers!$A$1:A1540,customers!$B$1:B1540,,0)</f>
        <v>Birgit Domange</v>
      </c>
      <c r="J541" s="2" t="str" cm="1">
        <f t="array" ref="J541">_xlfn.XLOOKUP(F541,customers!$A$1:A1540,customers!$C$1:C1540,,0)</f>
        <v>bdomangeez@yahoo.co.jp</v>
      </c>
      <c r="K541" s="2" t="str" cm="1">
        <f t="array" ref="K541">_xlfn.XLOOKUP(F541,customers!$A$1:A1540,customers!$G$1:G1540,,0)</f>
        <v>United States</v>
      </c>
      <c r="L541" t="str" cm="1">
        <f t="array" ref="L541">_xlfn.XLOOKUP(G541,products!$A$1:A588,products!$B$1:B588,,0)</f>
        <v>Rob</v>
      </c>
      <c r="M541" t="str" cm="1">
        <f t="array" ref="M541">_xlfn.XLOOKUP(G541,products!$A$1:A588,products!$C$1:C588,,0)</f>
        <v>D</v>
      </c>
      <c r="N541" cm="1">
        <f t="array" ref="N541">_xlfn.XLOOKUP(G541,products!$A$1:A588,products!$D$1:D588,,0)</f>
        <v>0.5</v>
      </c>
      <c r="O541" s="3" cm="1">
        <f t="array" ref="O541">_xlfn.XLOOKUP(G541,products!$A$1:A588,products!$E$1:E588,,0)</f>
        <v>5.3699999999999992</v>
      </c>
      <c r="P541" s="3">
        <f xml:space="preserve"> Orders[[#This Row],[Unit Price]]*Orders[[#This Row],[Quantity]]</f>
        <v>26.849999999999994</v>
      </c>
      <c r="Q541" t="str">
        <f>_xlfn.XLOOKUP(orders!F541,customers!A540:A1540,customers!I540:I1540,,0)</f>
        <v>No</v>
      </c>
    </row>
    <row r="542" spans="1:17" x14ac:dyDescent="0.25">
      <c r="A542" s="2" t="s">
        <v>1095</v>
      </c>
      <c r="B542" s="7">
        <v>43584</v>
      </c>
      <c r="C542" s="2">
        <f>MONTH(Orders[[#This Row],[Order Date]])</f>
        <v>4</v>
      </c>
      <c r="D542" s="2">
        <f>DAY(Orders[[#This Row],[Order Date]])</f>
        <v>29</v>
      </c>
      <c r="E542" s="2">
        <f>YEAR(Orders[[#This Row],[Order Date]])</f>
        <v>2019</v>
      </c>
      <c r="F542" s="2" t="s">
        <v>1096</v>
      </c>
      <c r="G542" t="s">
        <v>167</v>
      </c>
      <c r="H542" s="2">
        <v>4</v>
      </c>
      <c r="I542" s="2" t="str" cm="1">
        <f t="array" ref="I542">_xlfn.XLOOKUP(F542,customers!$A$1:A1541,customers!$B$1:B1541,,0)</f>
        <v>Killian Osler</v>
      </c>
      <c r="J542" s="2" t="str" cm="1">
        <f t="array" ref="J542">_xlfn.XLOOKUP(F542,customers!$A$1:A1541,customers!$C$1:C1541,,0)</f>
        <v>koslerf0@gmpg.org</v>
      </c>
      <c r="K542" s="2" t="str" cm="1">
        <f t="array" ref="K542">_xlfn.XLOOKUP(F542,customers!$A$1:A1541,customers!$G$1:G1541,,0)</f>
        <v>United States</v>
      </c>
      <c r="L542" t="str" cm="1">
        <f t="array" ref="L542">_xlfn.XLOOKUP(G542,products!$A$1:A589,products!$B$1:B589,,0)</f>
        <v>Lib</v>
      </c>
      <c r="M542" t="str" cm="1">
        <f t="array" ref="M542">_xlfn.XLOOKUP(G542,products!$A$1:A589,products!$C$1:C589,,0)</f>
        <v>L</v>
      </c>
      <c r="N542" cm="1">
        <f t="array" ref="N542">_xlfn.XLOOKUP(G542,products!$A$1:A589,products!$D$1:D589,,0)</f>
        <v>1</v>
      </c>
      <c r="O542" s="3" cm="1">
        <f t="array" ref="O542">_xlfn.XLOOKUP(G542,products!$A$1:A589,products!$E$1:E589,,0)</f>
        <v>15.85</v>
      </c>
      <c r="P542" s="3">
        <f xml:space="preserve"> Orders[[#This Row],[Unit Price]]*Orders[[#This Row],[Quantity]]</f>
        <v>63.4</v>
      </c>
      <c r="Q542" t="str">
        <f>_xlfn.XLOOKUP(orders!F542,customers!A541:A1541,customers!I541:I1541,,0)</f>
        <v>Yes</v>
      </c>
    </row>
    <row r="543" spans="1:17" x14ac:dyDescent="0.25">
      <c r="A543" s="2" t="s">
        <v>1097</v>
      </c>
      <c r="B543" s="7">
        <v>43750</v>
      </c>
      <c r="C543" s="2">
        <f>MONTH(Orders[[#This Row],[Order Date]])</f>
        <v>10</v>
      </c>
      <c r="D543" s="2">
        <f>DAY(Orders[[#This Row],[Order Date]])</f>
        <v>12</v>
      </c>
      <c r="E543" s="2">
        <f>YEAR(Orders[[#This Row],[Order Date]])</f>
        <v>2019</v>
      </c>
      <c r="F543" s="2" t="s">
        <v>1098</v>
      </c>
      <c r="G543" t="s">
        <v>153</v>
      </c>
      <c r="H543" s="2">
        <v>1</v>
      </c>
      <c r="I543" s="2" t="str" cm="1">
        <f t="array" ref="I543">_xlfn.XLOOKUP(F543,customers!$A$1:A1542,customers!$B$1:B1542,,0)</f>
        <v>Lora Dukes</v>
      </c>
      <c r="J543" s="2" cm="1">
        <f t="array" ref="J543">_xlfn.XLOOKUP(F543,customers!$A$1:A1542,customers!$C$1:C1542,,0)</f>
        <v>0</v>
      </c>
      <c r="K543" s="2" t="str" cm="1">
        <f t="array" ref="K543">_xlfn.XLOOKUP(F543,customers!$A$1:A1542,customers!$G$1:G1542,,0)</f>
        <v>Ireland</v>
      </c>
      <c r="L543" t="str" cm="1">
        <f t="array" ref="L543">_xlfn.XLOOKUP(G543,products!$A$1:A590,products!$B$1:B590,,0)</f>
        <v>Ara</v>
      </c>
      <c r="M543" t="str" cm="1">
        <f t="array" ref="M543">_xlfn.XLOOKUP(G543,products!$A$1:A590,products!$C$1:C590,,0)</f>
        <v>D</v>
      </c>
      <c r="N543" cm="1">
        <f t="array" ref="N543">_xlfn.XLOOKUP(G543,products!$A$1:A590,products!$D$1:D590,,0)</f>
        <v>2.5</v>
      </c>
      <c r="O543" s="3" cm="1">
        <f t="array" ref="O543">_xlfn.XLOOKUP(G543,products!$A$1:A590,products!$E$1:E590,,0)</f>
        <v>22.884999999999998</v>
      </c>
      <c r="P543" s="3">
        <f xml:space="preserve"> Orders[[#This Row],[Unit Price]]*Orders[[#This Row],[Quantity]]</f>
        <v>22.884999999999998</v>
      </c>
      <c r="Q543" t="str">
        <f>_xlfn.XLOOKUP(orders!F543,customers!A542:A1542,customers!I542:I1542,,0)</f>
        <v>Yes</v>
      </c>
    </row>
    <row r="544" spans="1:17" x14ac:dyDescent="0.25">
      <c r="A544" s="2" t="s">
        <v>1099</v>
      </c>
      <c r="B544" s="7">
        <v>44335</v>
      </c>
      <c r="C544" s="2">
        <f>MONTH(Orders[[#This Row],[Order Date]])</f>
        <v>5</v>
      </c>
      <c r="D544" s="2">
        <f>DAY(Orders[[#This Row],[Order Date]])</f>
        <v>19</v>
      </c>
      <c r="E544" s="2">
        <f>YEAR(Orders[[#This Row],[Order Date]])</f>
        <v>2021</v>
      </c>
      <c r="F544" s="2" t="s">
        <v>1100</v>
      </c>
      <c r="G544" t="s">
        <v>206</v>
      </c>
      <c r="H544" s="2">
        <v>4</v>
      </c>
      <c r="I544" s="2" t="str" cm="1">
        <f t="array" ref="I544">_xlfn.XLOOKUP(F544,customers!$A$1:A1543,customers!$B$1:B1543,,0)</f>
        <v>Zack Pellett</v>
      </c>
      <c r="J544" s="2" t="str" cm="1">
        <f t="array" ref="J544">_xlfn.XLOOKUP(F544,customers!$A$1:A1543,customers!$C$1:C1543,,0)</f>
        <v>zpellettf2@dailymotion.com</v>
      </c>
      <c r="K544" s="2" t="str" cm="1">
        <f t="array" ref="K544">_xlfn.XLOOKUP(F544,customers!$A$1:A1543,customers!$G$1:G1543,,0)</f>
        <v>United States</v>
      </c>
      <c r="L544" t="str" cm="1">
        <f t="array" ref="L544">_xlfn.XLOOKUP(G544,products!$A$1:A591,products!$B$1:B591,,0)</f>
        <v>Ara</v>
      </c>
      <c r="M544" t="str" cm="1">
        <f t="array" ref="M544">_xlfn.XLOOKUP(G544,products!$A$1:A591,products!$C$1:C591,,0)</f>
        <v>M</v>
      </c>
      <c r="N544" cm="1">
        <f t="array" ref="N544">_xlfn.XLOOKUP(G544,products!$A$1:A591,products!$D$1:D591,,0)</f>
        <v>2.5</v>
      </c>
      <c r="O544" s="3" cm="1">
        <f t="array" ref="O544">_xlfn.XLOOKUP(G544,products!$A$1:A591,products!$E$1:E591,,0)</f>
        <v>25.874999999999996</v>
      </c>
      <c r="P544" s="3">
        <f xml:space="preserve"> Orders[[#This Row],[Unit Price]]*Orders[[#This Row],[Quantity]]</f>
        <v>103.49999999999999</v>
      </c>
      <c r="Q544" t="str">
        <f>_xlfn.XLOOKUP(orders!F544,customers!A543:A1543,customers!I543:I1543,,0)</f>
        <v>No</v>
      </c>
    </row>
    <row r="545" spans="1:17" x14ac:dyDescent="0.25">
      <c r="A545" s="2" t="s">
        <v>1101</v>
      </c>
      <c r="B545" s="7">
        <v>44380</v>
      </c>
      <c r="C545" s="2">
        <f>MONTH(Orders[[#This Row],[Order Date]])</f>
        <v>7</v>
      </c>
      <c r="D545" s="2">
        <f>DAY(Orders[[#This Row],[Order Date]])</f>
        <v>3</v>
      </c>
      <c r="E545" s="2">
        <f>YEAR(Orders[[#This Row],[Order Date]])</f>
        <v>2021</v>
      </c>
      <c r="F545" s="2" t="s">
        <v>1102</v>
      </c>
      <c r="G545" t="s">
        <v>45</v>
      </c>
      <c r="H545" s="2">
        <v>2</v>
      </c>
      <c r="I545" s="2" t="str" cm="1">
        <f t="array" ref="I545">_xlfn.XLOOKUP(F545,customers!$A$1:A1544,customers!$B$1:B1544,,0)</f>
        <v>Ilaire Sprakes</v>
      </c>
      <c r="J545" s="2" t="str" cm="1">
        <f t="array" ref="J545">_xlfn.XLOOKUP(F545,customers!$A$1:A1544,customers!$C$1:C1544,,0)</f>
        <v>isprakesf3@spiegel.de</v>
      </c>
      <c r="K545" s="2" t="str" cm="1">
        <f t="array" ref="K545">_xlfn.XLOOKUP(F545,customers!$A$1:A1544,customers!$G$1:G1544,,0)</f>
        <v>United States</v>
      </c>
      <c r="L545" t="str" cm="1">
        <f t="array" ref="L545">_xlfn.XLOOKUP(G545,products!$A$1:A592,products!$B$1:B592,,0)</f>
        <v>Rob</v>
      </c>
      <c r="M545" t="str" cm="1">
        <f t="array" ref="M545">_xlfn.XLOOKUP(G545,products!$A$1:A592,products!$C$1:C592,,0)</f>
        <v>L</v>
      </c>
      <c r="N545" cm="1">
        <f t="array" ref="N545">_xlfn.XLOOKUP(G545,products!$A$1:A592,products!$D$1:D592,,0)</f>
        <v>2.5</v>
      </c>
      <c r="O545" s="3" cm="1">
        <f t="array" ref="O545">_xlfn.XLOOKUP(G545,products!$A$1:A592,products!$E$1:E592,,0)</f>
        <v>27.484999999999996</v>
      </c>
      <c r="P545" s="3">
        <f xml:space="preserve"> Orders[[#This Row],[Unit Price]]*Orders[[#This Row],[Quantity]]</f>
        <v>54.969999999999992</v>
      </c>
      <c r="Q545" t="str">
        <f>_xlfn.XLOOKUP(orders!F545,customers!A544:A1544,customers!I544:I1544,,0)</f>
        <v>No</v>
      </c>
    </row>
    <row r="546" spans="1:17" x14ac:dyDescent="0.25">
      <c r="A546" s="2" t="s">
        <v>1103</v>
      </c>
      <c r="B546" s="7">
        <v>43869</v>
      </c>
      <c r="C546" s="2">
        <f>MONTH(Orders[[#This Row],[Order Date]])</f>
        <v>2</v>
      </c>
      <c r="D546" s="2">
        <f>DAY(Orders[[#This Row],[Order Date]])</f>
        <v>8</v>
      </c>
      <c r="E546" s="2">
        <f>YEAR(Orders[[#This Row],[Order Date]])</f>
        <v>2020</v>
      </c>
      <c r="F546" s="2" t="s">
        <v>1104</v>
      </c>
      <c r="G546" t="s">
        <v>227</v>
      </c>
      <c r="H546" s="2">
        <v>2</v>
      </c>
      <c r="I546" s="2" t="str" cm="1">
        <f t="array" ref="I546">_xlfn.XLOOKUP(F546,customers!$A$1:A1545,customers!$B$1:B1545,,0)</f>
        <v>Heda Fromant</v>
      </c>
      <c r="J546" s="2" t="str" cm="1">
        <f t="array" ref="J546">_xlfn.XLOOKUP(F546,customers!$A$1:A1545,customers!$C$1:C1545,,0)</f>
        <v>hfromantf4@ucsd.edu</v>
      </c>
      <c r="K546" s="2" t="str" cm="1">
        <f t="array" ref="K546">_xlfn.XLOOKUP(F546,customers!$A$1:A1545,customers!$G$1:G1545,,0)</f>
        <v>United States</v>
      </c>
      <c r="L546" t="str" cm="1">
        <f t="array" ref="L546">_xlfn.XLOOKUP(G546,products!$A$1:A593,products!$B$1:B593,,0)</f>
        <v>Ara</v>
      </c>
      <c r="M546" t="str" cm="1">
        <f t="array" ref="M546">_xlfn.XLOOKUP(G546,products!$A$1:A593,products!$C$1:C593,,0)</f>
        <v>L</v>
      </c>
      <c r="N546" cm="1">
        <f t="array" ref="N546">_xlfn.XLOOKUP(G546,products!$A$1:A593,products!$D$1:D593,,0)</f>
        <v>0.5</v>
      </c>
      <c r="O546" s="3" cm="1">
        <f t="array" ref="O546">_xlfn.XLOOKUP(G546,products!$A$1:A593,products!$E$1:E593,,0)</f>
        <v>7.77</v>
      </c>
      <c r="P546" s="3">
        <f xml:space="preserve"> Orders[[#This Row],[Unit Price]]*Orders[[#This Row],[Quantity]]</f>
        <v>15.54</v>
      </c>
      <c r="Q546" t="str">
        <f>_xlfn.XLOOKUP(orders!F546,customers!A545:A1545,customers!I545:I1545,,0)</f>
        <v>No</v>
      </c>
    </row>
    <row r="547" spans="1:17" x14ac:dyDescent="0.25">
      <c r="A547" s="2" t="s">
        <v>1105</v>
      </c>
      <c r="B547" s="7">
        <v>44120</v>
      </c>
      <c r="C547" s="2">
        <f>MONTH(Orders[[#This Row],[Order Date]])</f>
        <v>10</v>
      </c>
      <c r="D547" s="2">
        <f>DAY(Orders[[#This Row],[Order Date]])</f>
        <v>16</v>
      </c>
      <c r="E547" s="2">
        <f>YEAR(Orders[[#This Row],[Order Date]])</f>
        <v>2020</v>
      </c>
      <c r="F547" s="2" t="s">
        <v>1106</v>
      </c>
      <c r="G547" t="s">
        <v>73</v>
      </c>
      <c r="H547" s="2">
        <v>4</v>
      </c>
      <c r="I547" s="2" t="str" cm="1">
        <f t="array" ref="I547">_xlfn.XLOOKUP(F547,customers!$A$1:A1546,customers!$B$1:B1546,,0)</f>
        <v>Rufus Flear</v>
      </c>
      <c r="J547" s="2" t="str" cm="1">
        <f t="array" ref="J547">_xlfn.XLOOKUP(F547,customers!$A$1:A1546,customers!$C$1:C1546,,0)</f>
        <v>rflearf5@artisteer.com</v>
      </c>
      <c r="K547" s="2" t="str" cm="1">
        <f t="array" ref="K547">_xlfn.XLOOKUP(F547,customers!$A$1:A1546,customers!$G$1:G1546,,0)</f>
        <v>United Kingdom</v>
      </c>
      <c r="L547" t="str" cm="1">
        <f t="array" ref="L547">_xlfn.XLOOKUP(G547,products!$A$1:A594,products!$B$1:B594,,0)</f>
        <v>Lib</v>
      </c>
      <c r="M547" t="str" cm="1">
        <f t="array" ref="M547">_xlfn.XLOOKUP(G547,products!$A$1:A594,products!$C$1:C594,,0)</f>
        <v>D</v>
      </c>
      <c r="N547" cm="1">
        <f t="array" ref="N547">_xlfn.XLOOKUP(G547,products!$A$1:A594,products!$D$1:D594,,0)</f>
        <v>0.2</v>
      </c>
      <c r="O547" s="3" cm="1">
        <f t="array" ref="O547">_xlfn.XLOOKUP(G547,products!$A$1:A594,products!$E$1:E594,,0)</f>
        <v>3.8849999999999998</v>
      </c>
      <c r="P547" s="3">
        <f xml:space="preserve"> Orders[[#This Row],[Unit Price]]*Orders[[#This Row],[Quantity]]</f>
        <v>15.54</v>
      </c>
      <c r="Q547" t="str">
        <f>_xlfn.XLOOKUP(orders!F547,customers!A546:A1546,customers!I546:I1546,,0)</f>
        <v>No</v>
      </c>
    </row>
    <row r="548" spans="1:17" x14ac:dyDescent="0.25">
      <c r="A548" s="2" t="s">
        <v>1107</v>
      </c>
      <c r="B548" s="7">
        <v>44127</v>
      </c>
      <c r="C548" s="2">
        <f>MONTH(Orders[[#This Row],[Order Date]])</f>
        <v>10</v>
      </c>
      <c r="D548" s="2">
        <f>DAY(Orders[[#This Row],[Order Date]])</f>
        <v>23</v>
      </c>
      <c r="E548" s="2">
        <f>YEAR(Orders[[#This Row],[Order Date]])</f>
        <v>2020</v>
      </c>
      <c r="F548" s="2" t="s">
        <v>1108</v>
      </c>
      <c r="G548" t="s">
        <v>565</v>
      </c>
      <c r="H548" s="2">
        <v>3</v>
      </c>
      <c r="I548" s="2" t="str" cm="1">
        <f t="array" ref="I548">_xlfn.XLOOKUP(F548,customers!$A$1:A1547,customers!$B$1:B1547,,0)</f>
        <v>Dom Milella</v>
      </c>
      <c r="J548" s="2" cm="1">
        <f t="array" ref="J548">_xlfn.XLOOKUP(F548,customers!$A$1:A1547,customers!$C$1:C1547,,0)</f>
        <v>0</v>
      </c>
      <c r="K548" s="2" t="str" cm="1">
        <f t="array" ref="K548">_xlfn.XLOOKUP(F548,customers!$A$1:A1547,customers!$G$1:G1547,,0)</f>
        <v>Ireland</v>
      </c>
      <c r="L548" t="str" cm="1">
        <f t="array" ref="L548">_xlfn.XLOOKUP(G548,products!$A$1:A595,products!$B$1:B595,,0)</f>
        <v>Exc</v>
      </c>
      <c r="M548" t="str" cm="1">
        <f t="array" ref="M548">_xlfn.XLOOKUP(G548,products!$A$1:A595,products!$C$1:C595,,0)</f>
        <v>D</v>
      </c>
      <c r="N548" cm="1">
        <f t="array" ref="N548">_xlfn.XLOOKUP(G548,products!$A$1:A595,products!$D$1:D595,,0)</f>
        <v>2.5</v>
      </c>
      <c r="O548" s="3" cm="1">
        <f t="array" ref="O548">_xlfn.XLOOKUP(G548,products!$A$1:A595,products!$E$1:E595,,0)</f>
        <v>27.945</v>
      </c>
      <c r="P548" s="3">
        <f xml:space="preserve"> Orders[[#This Row],[Unit Price]]*Orders[[#This Row],[Quantity]]</f>
        <v>83.835000000000008</v>
      </c>
      <c r="Q548" t="str">
        <f>_xlfn.XLOOKUP(orders!F548,customers!A547:A1547,customers!I547:I1547,,0)</f>
        <v>No</v>
      </c>
    </row>
    <row r="549" spans="1:17" x14ac:dyDescent="0.25">
      <c r="A549" s="2" t="s">
        <v>1109</v>
      </c>
      <c r="B549" s="7">
        <v>44265</v>
      </c>
      <c r="C549" s="2">
        <f>MONTH(Orders[[#This Row],[Order Date]])</f>
        <v>3</v>
      </c>
      <c r="D549" s="2">
        <f>DAY(Orders[[#This Row],[Order Date]])</f>
        <v>10</v>
      </c>
      <c r="E549" s="2">
        <f>YEAR(Orders[[#This Row],[Order Date]])</f>
        <v>2021</v>
      </c>
      <c r="F549" s="2" t="s">
        <v>1110</v>
      </c>
      <c r="G549" t="s">
        <v>217</v>
      </c>
      <c r="H549" s="2">
        <v>3</v>
      </c>
      <c r="I549" s="2" t="str" cm="1">
        <f t="array" ref="I549">_xlfn.XLOOKUP(F549,customers!$A$1:A1548,customers!$B$1:B1548,,0)</f>
        <v>Wilek Lightollers</v>
      </c>
      <c r="J549" s="2" t="str" cm="1">
        <f t="array" ref="J549">_xlfn.XLOOKUP(F549,customers!$A$1:A1548,customers!$C$1:C1548,,0)</f>
        <v>wlightollersf9@baidu.com</v>
      </c>
      <c r="K549" s="2" t="str" cm="1">
        <f t="array" ref="K549">_xlfn.XLOOKUP(F549,customers!$A$1:A1548,customers!$G$1:G1548,,0)</f>
        <v>United States</v>
      </c>
      <c r="L549" t="str" cm="1">
        <f t="array" ref="L549">_xlfn.XLOOKUP(G549,products!$A$1:A596,products!$B$1:B596,,0)</f>
        <v>Rob</v>
      </c>
      <c r="M549" t="str" cm="1">
        <f t="array" ref="M549">_xlfn.XLOOKUP(G549,products!$A$1:A596,products!$C$1:C596,,0)</f>
        <v>L</v>
      </c>
      <c r="N549" cm="1">
        <f t="array" ref="N549">_xlfn.XLOOKUP(G549,products!$A$1:A596,products!$D$1:D596,,0)</f>
        <v>0.2</v>
      </c>
      <c r="O549" s="3" cm="1">
        <f t="array" ref="O549">_xlfn.XLOOKUP(G549,products!$A$1:A596,products!$E$1:E596,,0)</f>
        <v>3.5849999999999995</v>
      </c>
      <c r="P549" s="3">
        <f xml:space="preserve"> Orders[[#This Row],[Unit Price]]*Orders[[#This Row],[Quantity]]</f>
        <v>10.754999999999999</v>
      </c>
      <c r="Q549" t="str">
        <f>_xlfn.XLOOKUP(orders!F549,customers!A548:A1548,customers!I548:I1548,,0)</f>
        <v>Yes</v>
      </c>
    </row>
    <row r="550" spans="1:17" x14ac:dyDescent="0.25">
      <c r="A550" s="2" t="s">
        <v>1111</v>
      </c>
      <c r="B550" s="7">
        <v>44384</v>
      </c>
      <c r="C550" s="2">
        <f>MONTH(Orders[[#This Row],[Order Date]])</f>
        <v>7</v>
      </c>
      <c r="D550" s="2">
        <f>DAY(Orders[[#This Row],[Order Date]])</f>
        <v>7</v>
      </c>
      <c r="E550" s="2">
        <f>YEAR(Orders[[#This Row],[Order Date]])</f>
        <v>2021</v>
      </c>
      <c r="F550" s="2" t="s">
        <v>1112</v>
      </c>
      <c r="G550" t="s">
        <v>289</v>
      </c>
      <c r="H550" s="2">
        <v>3</v>
      </c>
      <c r="I550" s="2" t="str" cm="1">
        <f t="array" ref="I550">_xlfn.XLOOKUP(F550,customers!$A$1:A1549,customers!$B$1:B1549,,0)</f>
        <v>Bette-ann Munden</v>
      </c>
      <c r="J550" s="2" t="str" cm="1">
        <f t="array" ref="J550">_xlfn.XLOOKUP(F550,customers!$A$1:A1549,customers!$C$1:C1549,,0)</f>
        <v>bmundenf8@elpais.com</v>
      </c>
      <c r="K550" s="2" t="str" cm="1">
        <f t="array" ref="K550">_xlfn.XLOOKUP(F550,customers!$A$1:A1549,customers!$G$1:G1549,,0)</f>
        <v>United States</v>
      </c>
      <c r="L550" t="str" cm="1">
        <f t="array" ref="L550">_xlfn.XLOOKUP(G550,products!$A$1:A597,products!$B$1:B597,,0)</f>
        <v>Exc</v>
      </c>
      <c r="M550" t="str" cm="1">
        <f t="array" ref="M550">_xlfn.XLOOKUP(G550,products!$A$1:A597,products!$C$1:C597,,0)</f>
        <v>L</v>
      </c>
      <c r="N550" cm="1">
        <f t="array" ref="N550">_xlfn.XLOOKUP(G550,products!$A$1:A597,products!$D$1:D597,,0)</f>
        <v>0.2</v>
      </c>
      <c r="O550" s="3" cm="1">
        <f t="array" ref="O550">_xlfn.XLOOKUP(G550,products!$A$1:A597,products!$E$1:E597,,0)</f>
        <v>4.4550000000000001</v>
      </c>
      <c r="P550" s="3">
        <f xml:space="preserve"> Orders[[#This Row],[Unit Price]]*Orders[[#This Row],[Quantity]]</f>
        <v>13.365</v>
      </c>
      <c r="Q550" t="str">
        <f>_xlfn.XLOOKUP(orders!F550,customers!A549:A1549,customers!I549:I1549,,0)</f>
        <v>Yes</v>
      </c>
    </row>
    <row r="551" spans="1:17" x14ac:dyDescent="0.25">
      <c r="A551" s="2" t="s">
        <v>1113</v>
      </c>
      <c r="B551" s="7">
        <v>44232</v>
      </c>
      <c r="C551" s="2">
        <f>MONTH(Orders[[#This Row],[Order Date]])</f>
        <v>2</v>
      </c>
      <c r="D551" s="2">
        <f>DAY(Orders[[#This Row],[Order Date]])</f>
        <v>5</v>
      </c>
      <c r="E551" s="2">
        <f>YEAR(Orders[[#This Row],[Order Date]])</f>
        <v>2021</v>
      </c>
      <c r="F551" s="2" t="s">
        <v>1110</v>
      </c>
      <c r="G551" t="s">
        <v>289</v>
      </c>
      <c r="H551" s="2">
        <v>4</v>
      </c>
      <c r="I551" s="2" t="str" cm="1">
        <f t="array" ref="I551">_xlfn.XLOOKUP(F551,customers!$A$1:A1550,customers!$B$1:B1550,,0)</f>
        <v>Wilek Lightollers</v>
      </c>
      <c r="J551" s="2" t="str" cm="1">
        <f t="array" ref="J551">_xlfn.XLOOKUP(F551,customers!$A$1:A1550,customers!$C$1:C1550,,0)</f>
        <v>wlightollersf9@baidu.com</v>
      </c>
      <c r="K551" s="2" t="str" cm="1">
        <f t="array" ref="K551">_xlfn.XLOOKUP(F551,customers!$A$1:A1550,customers!$G$1:G1550,,0)</f>
        <v>United States</v>
      </c>
      <c r="L551" t="str" cm="1">
        <f t="array" ref="L551">_xlfn.XLOOKUP(G551,products!$A$1:A598,products!$B$1:B598,,0)</f>
        <v>Exc</v>
      </c>
      <c r="M551" t="str" cm="1">
        <f t="array" ref="M551">_xlfn.XLOOKUP(G551,products!$A$1:A598,products!$C$1:C598,,0)</f>
        <v>L</v>
      </c>
      <c r="N551" cm="1">
        <f t="array" ref="N551">_xlfn.XLOOKUP(G551,products!$A$1:A598,products!$D$1:D598,,0)</f>
        <v>0.2</v>
      </c>
      <c r="O551" s="3" cm="1">
        <f t="array" ref="O551">_xlfn.XLOOKUP(G551,products!$A$1:A598,products!$E$1:E598,,0)</f>
        <v>4.4550000000000001</v>
      </c>
      <c r="P551" s="3">
        <f xml:space="preserve"> Orders[[#This Row],[Unit Price]]*Orders[[#This Row],[Quantity]]</f>
        <v>17.82</v>
      </c>
      <c r="Q551" t="str">
        <f>_xlfn.XLOOKUP(orders!F551,customers!A550:A1550,customers!I550:I1550,,0)</f>
        <v>Yes</v>
      </c>
    </row>
    <row r="552" spans="1:17" x14ac:dyDescent="0.25">
      <c r="A552" s="2" t="s">
        <v>1114</v>
      </c>
      <c r="B552" s="7">
        <v>44176</v>
      </c>
      <c r="C552" s="2">
        <f>MONTH(Orders[[#This Row],[Order Date]])</f>
        <v>12</v>
      </c>
      <c r="D552" s="2">
        <f>DAY(Orders[[#This Row],[Order Date]])</f>
        <v>11</v>
      </c>
      <c r="E552" s="2">
        <f>YEAR(Orders[[#This Row],[Order Date]])</f>
        <v>2020</v>
      </c>
      <c r="F552" s="2" t="s">
        <v>1115</v>
      </c>
      <c r="G552" t="s">
        <v>73</v>
      </c>
      <c r="H552" s="2">
        <v>6</v>
      </c>
      <c r="I552" s="2" t="str" cm="1">
        <f t="array" ref="I552">_xlfn.XLOOKUP(F552,customers!$A$1:A1551,customers!$B$1:B1551,,0)</f>
        <v>Nick Brakespear</v>
      </c>
      <c r="J552" s="2" t="str" cm="1">
        <f t="array" ref="J552">_xlfn.XLOOKUP(F552,customers!$A$1:A1551,customers!$C$1:C1551,,0)</f>
        <v>nbrakespearfa@rediff.com</v>
      </c>
      <c r="K552" s="2" t="str" cm="1">
        <f t="array" ref="K552">_xlfn.XLOOKUP(F552,customers!$A$1:A1551,customers!$G$1:G1551,,0)</f>
        <v>United States</v>
      </c>
      <c r="L552" t="str" cm="1">
        <f t="array" ref="L552">_xlfn.XLOOKUP(G552,products!$A$1:A599,products!$B$1:B599,,0)</f>
        <v>Lib</v>
      </c>
      <c r="M552" t="str" cm="1">
        <f t="array" ref="M552">_xlfn.XLOOKUP(G552,products!$A$1:A599,products!$C$1:C599,,0)</f>
        <v>D</v>
      </c>
      <c r="N552" cm="1">
        <f t="array" ref="N552">_xlfn.XLOOKUP(G552,products!$A$1:A599,products!$D$1:D599,,0)</f>
        <v>0.2</v>
      </c>
      <c r="O552" s="3" cm="1">
        <f t="array" ref="O552">_xlfn.XLOOKUP(G552,products!$A$1:A599,products!$E$1:E599,,0)</f>
        <v>3.8849999999999998</v>
      </c>
      <c r="P552" s="3">
        <f xml:space="preserve"> Orders[[#This Row],[Unit Price]]*Orders[[#This Row],[Quantity]]</f>
        <v>23.31</v>
      </c>
      <c r="Q552" t="str">
        <f>_xlfn.XLOOKUP(orders!F552,customers!A551:A1551,customers!I551:I1551,,0)</f>
        <v>Yes</v>
      </c>
    </row>
    <row r="553" spans="1:17" x14ac:dyDescent="0.25">
      <c r="A553" s="2" t="s">
        <v>1116</v>
      </c>
      <c r="B553" s="7">
        <v>44694</v>
      </c>
      <c r="C553" s="2">
        <f>MONTH(Orders[[#This Row],[Order Date]])</f>
        <v>5</v>
      </c>
      <c r="D553" s="2">
        <f>DAY(Orders[[#This Row],[Order Date]])</f>
        <v>13</v>
      </c>
      <c r="E553" s="2">
        <f>YEAR(Orders[[#This Row],[Order Date]])</f>
        <v>2022</v>
      </c>
      <c r="F553" s="2" t="s">
        <v>1117</v>
      </c>
      <c r="G553" t="s">
        <v>86</v>
      </c>
      <c r="H553" s="2">
        <v>2</v>
      </c>
      <c r="I553" s="2" t="str" cm="1">
        <f t="array" ref="I553">_xlfn.XLOOKUP(F553,customers!$A$1:A1552,customers!$B$1:B1552,,0)</f>
        <v>Malynda Glawsop</v>
      </c>
      <c r="J553" s="2" t="str" cm="1">
        <f t="array" ref="J553">_xlfn.XLOOKUP(F553,customers!$A$1:A1552,customers!$C$1:C1552,,0)</f>
        <v>mglawsopfb@reverbnation.com</v>
      </c>
      <c r="K553" s="2" t="str" cm="1">
        <f t="array" ref="K553">_xlfn.XLOOKUP(F553,customers!$A$1:A1552,customers!$G$1:G1552,,0)</f>
        <v>United States</v>
      </c>
      <c r="L553" t="str" cm="1">
        <f t="array" ref="L553">_xlfn.XLOOKUP(G553,products!$A$1:A600,products!$B$1:B600,,0)</f>
        <v>Exc</v>
      </c>
      <c r="M553" t="str" cm="1">
        <f t="array" ref="M553">_xlfn.XLOOKUP(G553,products!$A$1:A600,products!$C$1:C600,,0)</f>
        <v>D</v>
      </c>
      <c r="N553" cm="1">
        <f t="array" ref="N553">_xlfn.XLOOKUP(G553,products!$A$1:A600,products!$D$1:D600,,0)</f>
        <v>0.2</v>
      </c>
      <c r="O553" s="3" cm="1">
        <f t="array" ref="O553">_xlfn.XLOOKUP(G553,products!$A$1:A600,products!$E$1:E600,,0)</f>
        <v>3.645</v>
      </c>
      <c r="P553" s="3">
        <f xml:space="preserve"> Orders[[#This Row],[Unit Price]]*Orders[[#This Row],[Quantity]]</f>
        <v>7.29</v>
      </c>
      <c r="Q553" t="str">
        <f>_xlfn.XLOOKUP(orders!F553,customers!A552:A1552,customers!I552:I1552,,0)</f>
        <v>No</v>
      </c>
    </row>
    <row r="554" spans="1:17" x14ac:dyDescent="0.25">
      <c r="A554" s="2" t="s">
        <v>1118</v>
      </c>
      <c r="B554" s="7">
        <v>43761</v>
      </c>
      <c r="C554" s="2">
        <f>MONTH(Orders[[#This Row],[Order Date]])</f>
        <v>10</v>
      </c>
      <c r="D554" s="2">
        <f>DAY(Orders[[#This Row],[Order Date]])</f>
        <v>23</v>
      </c>
      <c r="E554" s="2">
        <f>YEAR(Orders[[#This Row],[Order Date]])</f>
        <v>2019</v>
      </c>
      <c r="F554" s="2" t="s">
        <v>1119</v>
      </c>
      <c r="G554" t="s">
        <v>289</v>
      </c>
      <c r="H554" s="2">
        <v>4</v>
      </c>
      <c r="I554" s="2" t="str" cm="1">
        <f t="array" ref="I554">_xlfn.XLOOKUP(F554,customers!$A$1:A1553,customers!$B$1:B1553,,0)</f>
        <v>Granville Alberts</v>
      </c>
      <c r="J554" s="2" t="str" cm="1">
        <f t="array" ref="J554">_xlfn.XLOOKUP(F554,customers!$A$1:A1553,customers!$C$1:C1553,,0)</f>
        <v>galbertsfc@etsy.com</v>
      </c>
      <c r="K554" s="2" t="str" cm="1">
        <f t="array" ref="K554">_xlfn.XLOOKUP(F554,customers!$A$1:A1553,customers!$G$1:G1553,,0)</f>
        <v>United Kingdom</v>
      </c>
      <c r="L554" t="str" cm="1">
        <f t="array" ref="L554">_xlfn.XLOOKUP(G554,products!$A$1:A601,products!$B$1:B601,,0)</f>
        <v>Exc</v>
      </c>
      <c r="M554" t="str" cm="1">
        <f t="array" ref="M554">_xlfn.XLOOKUP(G554,products!$A$1:A601,products!$C$1:C601,,0)</f>
        <v>L</v>
      </c>
      <c r="N554" cm="1">
        <f t="array" ref="N554">_xlfn.XLOOKUP(G554,products!$A$1:A601,products!$D$1:D601,,0)</f>
        <v>0.2</v>
      </c>
      <c r="O554" s="3" cm="1">
        <f t="array" ref="O554">_xlfn.XLOOKUP(G554,products!$A$1:A601,products!$E$1:E601,,0)</f>
        <v>4.4550000000000001</v>
      </c>
      <c r="P554" s="3">
        <f xml:space="preserve"> Orders[[#This Row],[Unit Price]]*Orders[[#This Row],[Quantity]]</f>
        <v>17.82</v>
      </c>
      <c r="Q554" t="str">
        <f>_xlfn.XLOOKUP(orders!F554,customers!A553:A1553,customers!I553:I1553,,0)</f>
        <v>Yes</v>
      </c>
    </row>
    <row r="555" spans="1:17" x14ac:dyDescent="0.25">
      <c r="A555" s="2" t="s">
        <v>1120</v>
      </c>
      <c r="B555" s="7">
        <v>44085</v>
      </c>
      <c r="C555" s="2">
        <f>MONTH(Orders[[#This Row],[Order Date]])</f>
        <v>9</v>
      </c>
      <c r="D555" s="2">
        <f>DAY(Orders[[#This Row],[Order Date]])</f>
        <v>11</v>
      </c>
      <c r="E555" s="2">
        <f>YEAR(Orders[[#This Row],[Order Date]])</f>
        <v>2020</v>
      </c>
      <c r="F555" s="2" t="s">
        <v>1121</v>
      </c>
      <c r="G555" t="s">
        <v>44</v>
      </c>
      <c r="H555" s="2">
        <v>5</v>
      </c>
      <c r="I555" s="2" t="str" cm="1">
        <f t="array" ref="I555">_xlfn.XLOOKUP(F555,customers!$A$1:A1554,customers!$B$1:B1554,,0)</f>
        <v>Vasily Polglase</v>
      </c>
      <c r="J555" s="2" t="str" cm="1">
        <f t="array" ref="J555">_xlfn.XLOOKUP(F555,customers!$A$1:A1554,customers!$C$1:C1554,,0)</f>
        <v>vpolglasefd@about.me</v>
      </c>
      <c r="K555" s="2" t="str" cm="1">
        <f t="array" ref="K555">_xlfn.XLOOKUP(F555,customers!$A$1:A1554,customers!$G$1:G1554,,0)</f>
        <v>United States</v>
      </c>
      <c r="L555" t="str" cm="1">
        <f t="array" ref="L555">_xlfn.XLOOKUP(G555,products!$A$1:A602,products!$B$1:B602,,0)</f>
        <v>Exc</v>
      </c>
      <c r="M555" t="str" cm="1">
        <f t="array" ref="M555">_xlfn.XLOOKUP(G555,products!$A$1:A602,products!$C$1:C602,,0)</f>
        <v>M</v>
      </c>
      <c r="N555" cm="1">
        <f t="array" ref="N555">_xlfn.XLOOKUP(G555,products!$A$1:A602,products!$D$1:D602,,0)</f>
        <v>1</v>
      </c>
      <c r="O555" s="3" cm="1">
        <f t="array" ref="O555">_xlfn.XLOOKUP(G555,products!$A$1:A602,products!$E$1:E602,,0)</f>
        <v>13.75</v>
      </c>
      <c r="P555" s="3">
        <f xml:space="preserve"> Orders[[#This Row],[Unit Price]]*Orders[[#This Row],[Quantity]]</f>
        <v>68.75</v>
      </c>
      <c r="Q555" t="str">
        <f>_xlfn.XLOOKUP(orders!F555,customers!A554:A1554,customers!I554:I1554,,0)</f>
        <v>No</v>
      </c>
    </row>
    <row r="556" spans="1:17" x14ac:dyDescent="0.25">
      <c r="A556" s="2" t="s">
        <v>1122</v>
      </c>
      <c r="B556" s="7">
        <v>43737</v>
      </c>
      <c r="C556" s="2">
        <f>MONTH(Orders[[#This Row],[Order Date]])</f>
        <v>9</v>
      </c>
      <c r="D556" s="2">
        <f>DAY(Orders[[#This Row],[Order Date]])</f>
        <v>29</v>
      </c>
      <c r="E556" s="2">
        <f>YEAR(Orders[[#This Row],[Order Date]])</f>
        <v>2019</v>
      </c>
      <c r="F556" s="2" t="s">
        <v>1123</v>
      </c>
      <c r="G556" t="s">
        <v>45</v>
      </c>
      <c r="H556" s="2">
        <v>2</v>
      </c>
      <c r="I556" s="2" t="str" cm="1">
        <f t="array" ref="I556">_xlfn.XLOOKUP(F556,customers!$A$1:A1555,customers!$B$1:B1555,,0)</f>
        <v>Madelaine Sharples</v>
      </c>
      <c r="J556" s="2" cm="1">
        <f t="array" ref="J556">_xlfn.XLOOKUP(F556,customers!$A$1:A1555,customers!$C$1:C1555,,0)</f>
        <v>0</v>
      </c>
      <c r="K556" s="2" t="str" cm="1">
        <f t="array" ref="K556">_xlfn.XLOOKUP(F556,customers!$A$1:A1555,customers!$G$1:G1555,,0)</f>
        <v>United Kingdom</v>
      </c>
      <c r="L556" t="str" cm="1">
        <f t="array" ref="L556">_xlfn.XLOOKUP(G556,products!$A$1:A603,products!$B$1:B603,,0)</f>
        <v>Rob</v>
      </c>
      <c r="M556" t="str" cm="1">
        <f t="array" ref="M556">_xlfn.XLOOKUP(G556,products!$A$1:A603,products!$C$1:C603,,0)</f>
        <v>L</v>
      </c>
      <c r="N556" cm="1">
        <f t="array" ref="N556">_xlfn.XLOOKUP(G556,products!$A$1:A603,products!$D$1:D603,,0)</f>
        <v>2.5</v>
      </c>
      <c r="O556" s="3" cm="1">
        <f t="array" ref="O556">_xlfn.XLOOKUP(G556,products!$A$1:A603,products!$E$1:E603,,0)</f>
        <v>27.484999999999996</v>
      </c>
      <c r="P556" s="3">
        <f xml:space="preserve"> Orders[[#This Row],[Unit Price]]*Orders[[#This Row],[Quantity]]</f>
        <v>54.969999999999992</v>
      </c>
      <c r="Q556" t="str">
        <f>_xlfn.XLOOKUP(orders!F556,customers!A555:A1555,customers!I555:I1555,,0)</f>
        <v>Yes</v>
      </c>
    </row>
    <row r="557" spans="1:17" x14ac:dyDescent="0.25">
      <c r="A557" s="2" t="s">
        <v>1124</v>
      </c>
      <c r="B557" s="7">
        <v>44258</v>
      </c>
      <c r="C557" s="2">
        <f>MONTH(Orders[[#This Row],[Order Date]])</f>
        <v>3</v>
      </c>
      <c r="D557" s="2">
        <f>DAY(Orders[[#This Row],[Order Date]])</f>
        <v>3</v>
      </c>
      <c r="E557" s="2">
        <f>YEAR(Orders[[#This Row],[Order Date]])</f>
        <v>2021</v>
      </c>
      <c r="F557" s="2" t="s">
        <v>1125</v>
      </c>
      <c r="G557" t="s">
        <v>44</v>
      </c>
      <c r="H557" s="2">
        <v>6</v>
      </c>
      <c r="I557" s="2" t="str" cm="1">
        <f t="array" ref="I557">_xlfn.XLOOKUP(F557,customers!$A$1:A1556,customers!$B$1:B1556,,0)</f>
        <v>Sigfrid Busch</v>
      </c>
      <c r="J557" s="2" t="str" cm="1">
        <f t="array" ref="J557">_xlfn.XLOOKUP(F557,customers!$A$1:A1556,customers!$C$1:C1556,,0)</f>
        <v>sbuschff@so-net.ne.jp</v>
      </c>
      <c r="K557" s="2" t="str" cm="1">
        <f t="array" ref="K557">_xlfn.XLOOKUP(F557,customers!$A$1:A1556,customers!$G$1:G1556,,0)</f>
        <v>Ireland</v>
      </c>
      <c r="L557" t="str" cm="1">
        <f t="array" ref="L557">_xlfn.XLOOKUP(G557,products!$A$1:A604,products!$B$1:B604,,0)</f>
        <v>Exc</v>
      </c>
      <c r="M557" t="str" cm="1">
        <f t="array" ref="M557">_xlfn.XLOOKUP(G557,products!$A$1:A604,products!$C$1:C604,,0)</f>
        <v>M</v>
      </c>
      <c r="N557" cm="1">
        <f t="array" ref="N557">_xlfn.XLOOKUP(G557,products!$A$1:A604,products!$D$1:D604,,0)</f>
        <v>1</v>
      </c>
      <c r="O557" s="3" cm="1">
        <f t="array" ref="O557">_xlfn.XLOOKUP(G557,products!$A$1:A604,products!$E$1:E604,,0)</f>
        <v>13.75</v>
      </c>
      <c r="P557" s="3">
        <f xml:space="preserve"> Orders[[#This Row],[Unit Price]]*Orders[[#This Row],[Quantity]]</f>
        <v>82.5</v>
      </c>
      <c r="Q557" t="str">
        <f>_xlfn.XLOOKUP(orders!F557,customers!A556:A1556,customers!I556:I1556,,0)</f>
        <v>No</v>
      </c>
    </row>
    <row r="558" spans="1:17" x14ac:dyDescent="0.25">
      <c r="A558" s="2" t="s">
        <v>1126</v>
      </c>
      <c r="B558" s="7">
        <v>44523</v>
      </c>
      <c r="C558" s="2">
        <f>MONTH(Orders[[#This Row],[Order Date]])</f>
        <v>11</v>
      </c>
      <c r="D558" s="2">
        <f>DAY(Orders[[#This Row],[Order Date]])</f>
        <v>23</v>
      </c>
      <c r="E558" s="2">
        <f>YEAR(Orders[[#This Row],[Order Date]])</f>
        <v>2021</v>
      </c>
      <c r="F558" s="2" t="s">
        <v>1127</v>
      </c>
      <c r="G558" t="s">
        <v>112</v>
      </c>
      <c r="H558" s="2">
        <v>2</v>
      </c>
      <c r="I558" s="2" t="str" cm="1">
        <f t="array" ref="I558">_xlfn.XLOOKUP(F558,customers!$A$1:A1557,customers!$B$1:B1557,,0)</f>
        <v>Cissiee Raisbeck</v>
      </c>
      <c r="J558" s="2" t="str" cm="1">
        <f t="array" ref="J558">_xlfn.XLOOKUP(F558,customers!$A$1:A1557,customers!$C$1:C1557,,0)</f>
        <v>craisbeckfg@webnode.com</v>
      </c>
      <c r="K558" s="2" t="str" cm="1">
        <f t="array" ref="K558">_xlfn.XLOOKUP(F558,customers!$A$1:A1557,customers!$G$1:G1557,,0)</f>
        <v>United States</v>
      </c>
      <c r="L558" t="str" cm="1">
        <f t="array" ref="L558">_xlfn.XLOOKUP(G558,products!$A$1:A605,products!$B$1:B605,,0)</f>
        <v>Lib</v>
      </c>
      <c r="M558" t="str" cm="1">
        <f t="array" ref="M558">_xlfn.XLOOKUP(G558,products!$A$1:A605,products!$C$1:C605,,0)</f>
        <v>M</v>
      </c>
      <c r="N558" cm="1">
        <f t="array" ref="N558">_xlfn.XLOOKUP(G558,products!$A$1:A605,products!$D$1:D605,,0)</f>
        <v>0.2</v>
      </c>
      <c r="O558" s="3" cm="1">
        <f t="array" ref="O558">_xlfn.XLOOKUP(G558,products!$A$1:A605,products!$E$1:E605,,0)</f>
        <v>4.3650000000000002</v>
      </c>
      <c r="P558" s="3">
        <f xml:space="preserve"> Orders[[#This Row],[Unit Price]]*Orders[[#This Row],[Quantity]]</f>
        <v>8.73</v>
      </c>
      <c r="Q558" t="str">
        <f>_xlfn.XLOOKUP(orders!F558,customers!A557:A1557,customers!I557:I1557,,0)</f>
        <v>Yes</v>
      </c>
    </row>
    <row r="559" spans="1:17" x14ac:dyDescent="0.25">
      <c r="A559" s="2" t="s">
        <v>1128</v>
      </c>
      <c r="B559" s="7">
        <v>44506</v>
      </c>
      <c r="C559" s="2">
        <f>MONTH(Orders[[#This Row],[Order Date]])</f>
        <v>11</v>
      </c>
      <c r="D559" s="2">
        <f>DAY(Orders[[#This Row],[Order Date]])</f>
        <v>6</v>
      </c>
      <c r="E559" s="2">
        <f>YEAR(Orders[[#This Row],[Order Date]])</f>
        <v>2021</v>
      </c>
      <c r="F559" s="2" t="s">
        <v>1023</v>
      </c>
      <c r="G559" t="s">
        <v>172</v>
      </c>
      <c r="H559" s="2">
        <v>4</v>
      </c>
      <c r="I559" s="2" t="str" cm="1">
        <f t="array" ref="I559">_xlfn.XLOOKUP(F559,customers!$A$1:A1558,customers!$B$1:B1558,,0)</f>
        <v>Marja Urion</v>
      </c>
      <c r="J559" s="2" t="str" cm="1">
        <f t="array" ref="J559">_xlfn.XLOOKUP(F559,customers!$A$1:A1558,customers!$C$1:C1558,,0)</f>
        <v>murione5@alexa.com</v>
      </c>
      <c r="K559" s="2" t="str" cm="1">
        <f t="array" ref="K559">_xlfn.XLOOKUP(F559,customers!$A$1:A1558,customers!$G$1:G1558,,0)</f>
        <v>Ireland</v>
      </c>
      <c r="L559" t="str" cm="1">
        <f t="array" ref="L559">_xlfn.XLOOKUP(G559,products!$A$1:A606,products!$B$1:B606,,0)</f>
        <v>Exc</v>
      </c>
      <c r="M559" t="str" cm="1">
        <f t="array" ref="M559">_xlfn.XLOOKUP(G559,products!$A$1:A606,products!$C$1:C606,,0)</f>
        <v>L</v>
      </c>
      <c r="N559" cm="1">
        <f t="array" ref="N559">_xlfn.XLOOKUP(G559,products!$A$1:A606,products!$D$1:D606,,0)</f>
        <v>1</v>
      </c>
      <c r="O559" s="3" cm="1">
        <f t="array" ref="O559">_xlfn.XLOOKUP(G559,products!$A$1:A606,products!$E$1:E606,,0)</f>
        <v>14.85</v>
      </c>
      <c r="P559" s="3">
        <f xml:space="preserve"> Orders[[#This Row],[Unit Price]]*Orders[[#This Row],[Quantity]]</f>
        <v>59.4</v>
      </c>
      <c r="Q559" t="e">
        <f>_xlfn.XLOOKUP(orders!F559,customers!A558:A1558,customers!I558:I1558,,0)</f>
        <v>#N/A</v>
      </c>
    </row>
    <row r="560" spans="1:17" x14ac:dyDescent="0.25">
      <c r="A560" s="2" t="s">
        <v>1129</v>
      </c>
      <c r="B560" s="7">
        <v>44225</v>
      </c>
      <c r="C560" s="2">
        <f>MONTH(Orders[[#This Row],[Order Date]])</f>
        <v>1</v>
      </c>
      <c r="D560" s="2">
        <f>DAY(Orders[[#This Row],[Order Date]])</f>
        <v>29</v>
      </c>
      <c r="E560" s="2">
        <f>YEAR(Orders[[#This Row],[Order Date]])</f>
        <v>2021</v>
      </c>
      <c r="F560" s="2" t="s">
        <v>1130</v>
      </c>
      <c r="G560" t="s">
        <v>73</v>
      </c>
      <c r="H560" s="2">
        <v>4</v>
      </c>
      <c r="I560" s="2" t="str" cm="1">
        <f t="array" ref="I560">_xlfn.XLOOKUP(F560,customers!$A$1:A1559,customers!$B$1:B1559,,0)</f>
        <v>Kenton Wetherick</v>
      </c>
      <c r="J560" s="2" cm="1">
        <f t="array" ref="J560">_xlfn.XLOOKUP(F560,customers!$A$1:A1559,customers!$C$1:C1559,,0)</f>
        <v>0</v>
      </c>
      <c r="K560" s="2" t="str" cm="1">
        <f t="array" ref="K560">_xlfn.XLOOKUP(F560,customers!$A$1:A1559,customers!$G$1:G1559,,0)</f>
        <v>United States</v>
      </c>
      <c r="L560" t="str" cm="1">
        <f t="array" ref="L560">_xlfn.XLOOKUP(G560,products!$A$1:A607,products!$B$1:B607,,0)</f>
        <v>Lib</v>
      </c>
      <c r="M560" t="str" cm="1">
        <f t="array" ref="M560">_xlfn.XLOOKUP(G560,products!$A$1:A607,products!$C$1:C607,,0)</f>
        <v>D</v>
      </c>
      <c r="N560" cm="1">
        <f t="array" ref="N560">_xlfn.XLOOKUP(G560,products!$A$1:A607,products!$D$1:D607,,0)</f>
        <v>0.2</v>
      </c>
      <c r="O560" s="3" cm="1">
        <f t="array" ref="O560">_xlfn.XLOOKUP(G560,products!$A$1:A607,products!$E$1:E607,,0)</f>
        <v>3.8849999999999998</v>
      </c>
      <c r="P560" s="3">
        <f xml:space="preserve"> Orders[[#This Row],[Unit Price]]*Orders[[#This Row],[Quantity]]</f>
        <v>15.54</v>
      </c>
      <c r="Q560" t="str">
        <f>_xlfn.XLOOKUP(orders!F560,customers!A559:A1559,customers!I559:I1559,,0)</f>
        <v>Yes</v>
      </c>
    </row>
    <row r="561" spans="1:17" x14ac:dyDescent="0.25">
      <c r="A561" s="2" t="s">
        <v>1131</v>
      </c>
      <c r="B561" s="7">
        <v>44667</v>
      </c>
      <c r="C561" s="2">
        <f>MONTH(Orders[[#This Row],[Order Date]])</f>
        <v>4</v>
      </c>
      <c r="D561" s="2">
        <f>DAY(Orders[[#This Row],[Order Date]])</f>
        <v>16</v>
      </c>
      <c r="E561" s="2">
        <f>YEAR(Orders[[#This Row],[Order Date]])</f>
        <v>2022</v>
      </c>
      <c r="F561" s="2" t="s">
        <v>1132</v>
      </c>
      <c r="G561" t="s">
        <v>41</v>
      </c>
      <c r="H561" s="2">
        <v>3</v>
      </c>
      <c r="I561" s="2" t="str" cm="1">
        <f t="array" ref="I561">_xlfn.XLOOKUP(F561,customers!$A$1:A1560,customers!$B$1:B1560,,0)</f>
        <v>Reamonn Aynold</v>
      </c>
      <c r="J561" s="2" t="str" cm="1">
        <f t="array" ref="J561">_xlfn.XLOOKUP(F561,customers!$A$1:A1560,customers!$C$1:C1560,,0)</f>
        <v>raynoldfj@ustream.tv</v>
      </c>
      <c r="K561" s="2" t="str" cm="1">
        <f t="array" ref="K561">_xlfn.XLOOKUP(F561,customers!$A$1:A1560,customers!$G$1:G1560,,0)</f>
        <v>United States</v>
      </c>
      <c r="L561" t="str" cm="1">
        <f t="array" ref="L561">_xlfn.XLOOKUP(G561,products!$A$1:A608,products!$B$1:B608,,0)</f>
        <v>Ara</v>
      </c>
      <c r="M561" t="str" cm="1">
        <f t="array" ref="M561">_xlfn.XLOOKUP(G561,products!$A$1:A608,products!$C$1:C608,,0)</f>
        <v>L</v>
      </c>
      <c r="N561" cm="1">
        <f t="array" ref="N561">_xlfn.XLOOKUP(G561,products!$A$1:A608,products!$D$1:D608,,0)</f>
        <v>1</v>
      </c>
      <c r="O561" s="3" cm="1">
        <f t="array" ref="O561">_xlfn.XLOOKUP(G561,products!$A$1:A608,products!$E$1:E608,,0)</f>
        <v>12.95</v>
      </c>
      <c r="P561" s="3">
        <f xml:space="preserve"> Orders[[#This Row],[Unit Price]]*Orders[[#This Row],[Quantity]]</f>
        <v>38.849999999999994</v>
      </c>
      <c r="Q561" t="str">
        <f>_xlfn.XLOOKUP(orders!F561,customers!A560:A1560,customers!I560:I1560,,0)</f>
        <v>Yes</v>
      </c>
    </row>
    <row r="562" spans="1:17" x14ac:dyDescent="0.25">
      <c r="A562" s="2" t="s">
        <v>1133</v>
      </c>
      <c r="B562" s="7">
        <v>44401</v>
      </c>
      <c r="C562" s="2">
        <f>MONTH(Orders[[#This Row],[Order Date]])</f>
        <v>7</v>
      </c>
      <c r="D562" s="2">
        <f>DAY(Orders[[#This Row],[Order Date]])</f>
        <v>24</v>
      </c>
      <c r="E562" s="2">
        <f>YEAR(Orders[[#This Row],[Order Date]])</f>
        <v>2021</v>
      </c>
      <c r="F562" s="2" t="s">
        <v>1134</v>
      </c>
      <c r="G562" t="s">
        <v>147</v>
      </c>
      <c r="H562" s="2">
        <v>6</v>
      </c>
      <c r="I562" s="2" t="str" cm="1">
        <f t="array" ref="I562">_xlfn.XLOOKUP(F562,customers!$A$1:A1561,customers!$B$1:B1561,,0)</f>
        <v>Hatty Dovydenas</v>
      </c>
      <c r="J562" s="2" cm="1">
        <f t="array" ref="J562">_xlfn.XLOOKUP(F562,customers!$A$1:A1561,customers!$C$1:C1561,,0)</f>
        <v>0</v>
      </c>
      <c r="K562" s="2" t="str" cm="1">
        <f t="array" ref="K562">_xlfn.XLOOKUP(F562,customers!$A$1:A1561,customers!$G$1:G1561,,0)</f>
        <v>United States</v>
      </c>
      <c r="L562" t="str" cm="1">
        <f t="array" ref="L562">_xlfn.XLOOKUP(G562,products!$A$1:A609,products!$B$1:B609,,0)</f>
        <v>Exc</v>
      </c>
      <c r="M562" t="str" cm="1">
        <f t="array" ref="M562">_xlfn.XLOOKUP(G562,products!$A$1:A609,products!$C$1:C609,,0)</f>
        <v>M</v>
      </c>
      <c r="N562" cm="1">
        <f t="array" ref="N562">_xlfn.XLOOKUP(G562,products!$A$1:A609,products!$D$1:D609,,0)</f>
        <v>2.5</v>
      </c>
      <c r="O562" s="3" cm="1">
        <f t="array" ref="O562">_xlfn.XLOOKUP(G562,products!$A$1:A609,products!$E$1:E609,,0)</f>
        <v>31.624999999999996</v>
      </c>
      <c r="P562" s="3">
        <f xml:space="preserve"> Orders[[#This Row],[Unit Price]]*Orders[[#This Row],[Quantity]]</f>
        <v>189.74999999999997</v>
      </c>
      <c r="Q562" t="str">
        <f>_xlfn.XLOOKUP(orders!F562,customers!A561:A1561,customers!I561:I1561,,0)</f>
        <v>Yes</v>
      </c>
    </row>
    <row r="563" spans="1:17" x14ac:dyDescent="0.25">
      <c r="A563" s="2" t="s">
        <v>1135</v>
      </c>
      <c r="B563" s="7">
        <v>43688</v>
      </c>
      <c r="C563" s="2">
        <f>MONTH(Orders[[#This Row],[Order Date]])</f>
        <v>8</v>
      </c>
      <c r="D563" s="2">
        <f>DAY(Orders[[#This Row],[Order Date]])</f>
        <v>11</v>
      </c>
      <c r="E563" s="2">
        <f>YEAR(Orders[[#This Row],[Order Date]])</f>
        <v>2019</v>
      </c>
      <c r="F563" s="2" t="s">
        <v>1136</v>
      </c>
      <c r="G563" t="s">
        <v>89</v>
      </c>
      <c r="H563" s="2">
        <v>6</v>
      </c>
      <c r="I563" s="2" t="str" cm="1">
        <f t="array" ref="I563">_xlfn.XLOOKUP(F563,customers!$A$1:A1562,customers!$B$1:B1562,,0)</f>
        <v>Nathaniel Bloxland</v>
      </c>
      <c r="J563" s="2" cm="1">
        <f t="array" ref="J563">_xlfn.XLOOKUP(F563,customers!$A$1:A1562,customers!$C$1:C1562,,0)</f>
        <v>0</v>
      </c>
      <c r="K563" s="2" t="str" cm="1">
        <f t="array" ref="K563">_xlfn.XLOOKUP(F563,customers!$A$1:A1562,customers!$G$1:G1562,,0)</f>
        <v>Ireland</v>
      </c>
      <c r="L563" t="str" cm="1">
        <f t="array" ref="L563">_xlfn.XLOOKUP(G563,products!$A$1:A610,products!$B$1:B610,,0)</f>
        <v>Ara</v>
      </c>
      <c r="M563" t="str" cm="1">
        <f t="array" ref="M563">_xlfn.XLOOKUP(G563,products!$A$1:A610,products!$C$1:C610,,0)</f>
        <v>D</v>
      </c>
      <c r="N563" cm="1">
        <f t="array" ref="N563">_xlfn.XLOOKUP(G563,products!$A$1:A610,products!$D$1:D610,,0)</f>
        <v>0.2</v>
      </c>
      <c r="O563" s="3" cm="1">
        <f t="array" ref="O563">_xlfn.XLOOKUP(G563,products!$A$1:A610,products!$E$1:E610,,0)</f>
        <v>2.9849999999999999</v>
      </c>
      <c r="P563" s="3">
        <f xml:space="preserve"> Orders[[#This Row],[Unit Price]]*Orders[[#This Row],[Quantity]]</f>
        <v>17.91</v>
      </c>
      <c r="Q563" t="str">
        <f>_xlfn.XLOOKUP(orders!F563,customers!A562:A1562,customers!I562:I1562,,0)</f>
        <v>Yes</v>
      </c>
    </row>
    <row r="564" spans="1:17" x14ac:dyDescent="0.25">
      <c r="A564" s="2" t="s">
        <v>1137</v>
      </c>
      <c r="B564" s="7">
        <v>43669</v>
      </c>
      <c r="C564" s="2">
        <f>MONTH(Orders[[#This Row],[Order Date]])</f>
        <v>7</v>
      </c>
      <c r="D564" s="2">
        <f>DAY(Orders[[#This Row],[Order Date]])</f>
        <v>23</v>
      </c>
      <c r="E564" s="2">
        <f>YEAR(Orders[[#This Row],[Order Date]])</f>
        <v>2019</v>
      </c>
      <c r="F564" s="2" t="s">
        <v>1138</v>
      </c>
      <c r="G564" t="s">
        <v>54</v>
      </c>
      <c r="H564" s="2">
        <v>6</v>
      </c>
      <c r="I564" s="2" t="str" cm="1">
        <f t="array" ref="I564">_xlfn.XLOOKUP(F564,customers!$A$1:A1563,customers!$B$1:B1563,,0)</f>
        <v>Brendan Grece</v>
      </c>
      <c r="J564" s="2" t="str" cm="1">
        <f t="array" ref="J564">_xlfn.XLOOKUP(F564,customers!$A$1:A1563,customers!$C$1:C1563,,0)</f>
        <v>bgrecefm@naver.com</v>
      </c>
      <c r="K564" s="2" t="str" cm="1">
        <f t="array" ref="K564">_xlfn.XLOOKUP(F564,customers!$A$1:A1563,customers!$G$1:G1563,,0)</f>
        <v>United Kingdom</v>
      </c>
      <c r="L564" t="str" cm="1">
        <f t="array" ref="L564">_xlfn.XLOOKUP(G564,products!$A$1:A611,products!$B$1:B611,,0)</f>
        <v>Lib</v>
      </c>
      <c r="M564" t="str" cm="1">
        <f t="array" ref="M564">_xlfn.XLOOKUP(G564,products!$A$1:A611,products!$C$1:C611,,0)</f>
        <v>L</v>
      </c>
      <c r="N564" cm="1">
        <f t="array" ref="N564">_xlfn.XLOOKUP(G564,products!$A$1:A611,products!$D$1:D611,,0)</f>
        <v>0.2</v>
      </c>
      <c r="O564" s="3" cm="1">
        <f t="array" ref="O564">_xlfn.XLOOKUP(G564,products!$A$1:A611,products!$E$1:E611,,0)</f>
        <v>4.7549999999999999</v>
      </c>
      <c r="P564" s="3">
        <f xml:space="preserve"> Orders[[#This Row],[Unit Price]]*Orders[[#This Row],[Quantity]]</f>
        <v>28.53</v>
      </c>
      <c r="Q564" t="str">
        <f>_xlfn.XLOOKUP(orders!F564,customers!A563:A1563,customers!I563:I1563,,0)</f>
        <v>No</v>
      </c>
    </row>
    <row r="565" spans="1:17" x14ac:dyDescent="0.25">
      <c r="A565" s="2" t="s">
        <v>1139</v>
      </c>
      <c r="B565" s="7">
        <v>43991</v>
      </c>
      <c r="C565" s="2">
        <f>MONTH(Orders[[#This Row],[Order Date]])</f>
        <v>6</v>
      </c>
      <c r="D565" s="2">
        <f>DAY(Orders[[#This Row],[Order Date]])</f>
        <v>9</v>
      </c>
      <c r="E565" s="2">
        <f>YEAR(Orders[[#This Row],[Order Date]])</f>
        <v>2020</v>
      </c>
      <c r="F565" s="2" t="s">
        <v>1140</v>
      </c>
      <c r="G565" t="s">
        <v>44</v>
      </c>
      <c r="H565" s="2">
        <v>6</v>
      </c>
      <c r="I565" s="2" t="str" cm="1">
        <f t="array" ref="I565">_xlfn.XLOOKUP(F565,customers!$A$1:A1564,customers!$B$1:B1564,,0)</f>
        <v>Don Flintiff</v>
      </c>
      <c r="J565" s="2" t="str" cm="1">
        <f t="array" ref="J565">_xlfn.XLOOKUP(F565,customers!$A$1:A1564,customers!$C$1:C1564,,0)</f>
        <v>dflintiffg1@e-recht24.de</v>
      </c>
      <c r="K565" s="2" t="str" cm="1">
        <f t="array" ref="K565">_xlfn.XLOOKUP(F565,customers!$A$1:A1564,customers!$G$1:G1564,,0)</f>
        <v>United Kingdom</v>
      </c>
      <c r="L565" t="str" cm="1">
        <f t="array" ref="L565">_xlfn.XLOOKUP(G565,products!$A$1:A612,products!$B$1:B612,,0)</f>
        <v>Exc</v>
      </c>
      <c r="M565" t="str" cm="1">
        <f t="array" ref="M565">_xlfn.XLOOKUP(G565,products!$A$1:A612,products!$C$1:C612,,0)</f>
        <v>M</v>
      </c>
      <c r="N565" cm="1">
        <f t="array" ref="N565">_xlfn.XLOOKUP(G565,products!$A$1:A612,products!$D$1:D612,,0)</f>
        <v>1</v>
      </c>
      <c r="O565" s="3" cm="1">
        <f t="array" ref="O565">_xlfn.XLOOKUP(G565,products!$A$1:A612,products!$E$1:E612,,0)</f>
        <v>13.75</v>
      </c>
      <c r="P565" s="3">
        <f xml:space="preserve"> Orders[[#This Row],[Unit Price]]*Orders[[#This Row],[Quantity]]</f>
        <v>82.5</v>
      </c>
      <c r="Q565" t="str">
        <f>_xlfn.XLOOKUP(orders!F565,customers!A564:A1564,customers!I564:I1564,,0)</f>
        <v>No</v>
      </c>
    </row>
    <row r="566" spans="1:17" x14ac:dyDescent="0.25">
      <c r="A566" s="2" t="s">
        <v>1141</v>
      </c>
      <c r="B566" s="7">
        <v>43883</v>
      </c>
      <c r="C566" s="2">
        <f>MONTH(Orders[[#This Row],[Order Date]])</f>
        <v>2</v>
      </c>
      <c r="D566" s="2">
        <f>DAY(Orders[[#This Row],[Order Date]])</f>
        <v>22</v>
      </c>
      <c r="E566" s="2">
        <f>YEAR(Orders[[#This Row],[Order Date]])</f>
        <v>2020</v>
      </c>
      <c r="F566" s="2" t="s">
        <v>1142</v>
      </c>
      <c r="G566" t="s">
        <v>192</v>
      </c>
      <c r="H566" s="2">
        <v>2</v>
      </c>
      <c r="I566" s="2" t="str" cm="1">
        <f t="array" ref="I566">_xlfn.XLOOKUP(F566,customers!$A$1:A1565,customers!$B$1:B1565,,0)</f>
        <v>Abbe Thys</v>
      </c>
      <c r="J566" s="2" t="str" cm="1">
        <f t="array" ref="J566">_xlfn.XLOOKUP(F566,customers!$A$1:A1565,customers!$C$1:C1565,,0)</f>
        <v>athysfo@cdc.gov</v>
      </c>
      <c r="K566" s="2" t="str" cm="1">
        <f t="array" ref="K566">_xlfn.XLOOKUP(F566,customers!$A$1:A1565,customers!$G$1:G1565,,0)</f>
        <v>United States</v>
      </c>
      <c r="L566" t="str" cm="1">
        <f t="array" ref="L566">_xlfn.XLOOKUP(G566,products!$A$1:A613,products!$B$1:B613,,0)</f>
        <v>Rob</v>
      </c>
      <c r="M566" t="str" cm="1">
        <f t="array" ref="M566">_xlfn.XLOOKUP(G566,products!$A$1:A613,products!$C$1:C613,,0)</f>
        <v>L</v>
      </c>
      <c r="N566" cm="1">
        <f t="array" ref="N566">_xlfn.XLOOKUP(G566,products!$A$1:A613,products!$D$1:D613,,0)</f>
        <v>0.5</v>
      </c>
      <c r="O566" s="3" cm="1">
        <f t="array" ref="O566">_xlfn.XLOOKUP(G566,products!$A$1:A613,products!$E$1:E613,,0)</f>
        <v>7.169999999999999</v>
      </c>
      <c r="P566" s="3">
        <f xml:space="preserve"> Orders[[#This Row],[Unit Price]]*Orders[[#This Row],[Quantity]]</f>
        <v>14.339999999999998</v>
      </c>
      <c r="Q566" t="str">
        <f>_xlfn.XLOOKUP(orders!F566,customers!A565:A1565,customers!I565:I1565,,0)</f>
        <v>No</v>
      </c>
    </row>
    <row r="567" spans="1:17" x14ac:dyDescent="0.25">
      <c r="A567" s="2" t="s">
        <v>1143</v>
      </c>
      <c r="B567" s="7">
        <v>44031</v>
      </c>
      <c r="C567" s="2">
        <f>MONTH(Orders[[#This Row],[Order Date]])</f>
        <v>7</v>
      </c>
      <c r="D567" s="2">
        <f>DAY(Orders[[#This Row],[Order Date]])</f>
        <v>19</v>
      </c>
      <c r="E567" s="2">
        <f>YEAR(Orders[[#This Row],[Order Date]])</f>
        <v>2020</v>
      </c>
      <c r="F567" s="2" t="s">
        <v>1144</v>
      </c>
      <c r="G567" t="s">
        <v>70</v>
      </c>
      <c r="H567" s="2">
        <v>4</v>
      </c>
      <c r="I567" s="2" t="str" cm="1">
        <f t="array" ref="I567">_xlfn.XLOOKUP(F567,customers!$A$1:A1566,customers!$B$1:B1566,,0)</f>
        <v>Jackquelin Chugg</v>
      </c>
      <c r="J567" s="2" t="str" cm="1">
        <f t="array" ref="J567">_xlfn.XLOOKUP(F567,customers!$A$1:A1566,customers!$C$1:C1566,,0)</f>
        <v>jchuggfp@about.me</v>
      </c>
      <c r="K567" s="2" t="str" cm="1">
        <f t="array" ref="K567">_xlfn.XLOOKUP(F567,customers!$A$1:A1566,customers!$G$1:G1566,,0)</f>
        <v>United States</v>
      </c>
      <c r="L567" t="str" cm="1">
        <f t="array" ref="L567">_xlfn.XLOOKUP(G567,products!$A$1:A614,products!$B$1:B614,,0)</f>
        <v>Rob</v>
      </c>
      <c r="M567" t="str" cm="1">
        <f t="array" ref="M567">_xlfn.XLOOKUP(G567,products!$A$1:A614,products!$C$1:C614,,0)</f>
        <v>D</v>
      </c>
      <c r="N567" cm="1">
        <f t="array" ref="N567">_xlfn.XLOOKUP(G567,products!$A$1:A614,products!$D$1:D614,,0)</f>
        <v>2.5</v>
      </c>
      <c r="O567" s="3" cm="1">
        <f t="array" ref="O567">_xlfn.XLOOKUP(G567,products!$A$1:A614,products!$E$1:E614,,0)</f>
        <v>20.584999999999997</v>
      </c>
      <c r="P567" s="3">
        <f xml:space="preserve"> Orders[[#This Row],[Unit Price]]*Orders[[#This Row],[Quantity]]</f>
        <v>82.339999999999989</v>
      </c>
      <c r="Q567" t="str">
        <f>_xlfn.XLOOKUP(orders!F567,customers!A566:A1566,customers!I566:I1566,,0)</f>
        <v>No</v>
      </c>
    </row>
    <row r="568" spans="1:17" x14ac:dyDescent="0.25">
      <c r="A568" s="2" t="s">
        <v>1145</v>
      </c>
      <c r="B568" s="7">
        <v>44459</v>
      </c>
      <c r="C568" s="2">
        <f>MONTH(Orders[[#This Row],[Order Date]])</f>
        <v>9</v>
      </c>
      <c r="D568" s="2">
        <f>DAY(Orders[[#This Row],[Order Date]])</f>
        <v>20</v>
      </c>
      <c r="E568" s="2">
        <f>YEAR(Orders[[#This Row],[Order Date]])</f>
        <v>2021</v>
      </c>
      <c r="F568" s="2" t="s">
        <v>1146</v>
      </c>
      <c r="G568" t="s">
        <v>79</v>
      </c>
      <c r="H568" s="2">
        <v>6</v>
      </c>
      <c r="I568" s="2" t="str" cm="1">
        <f t="array" ref="I568">_xlfn.XLOOKUP(F568,customers!$A$1:A1567,customers!$B$1:B1567,,0)</f>
        <v>Audra Kelston</v>
      </c>
      <c r="J568" s="2" t="str" cm="1">
        <f t="array" ref="J568">_xlfn.XLOOKUP(F568,customers!$A$1:A1567,customers!$C$1:C1567,,0)</f>
        <v>akelstonfq@sakura.ne.jp</v>
      </c>
      <c r="K568" s="2" t="str" cm="1">
        <f t="array" ref="K568">_xlfn.XLOOKUP(F568,customers!$A$1:A1567,customers!$G$1:G1567,,0)</f>
        <v>United States</v>
      </c>
      <c r="L568" t="str" cm="1">
        <f t="array" ref="L568">_xlfn.XLOOKUP(G568,products!$A$1:A615,products!$B$1:B615,,0)</f>
        <v>Ara</v>
      </c>
      <c r="M568" t="str" cm="1">
        <f t="array" ref="M568">_xlfn.XLOOKUP(G568,products!$A$1:A615,products!$C$1:C615,,0)</f>
        <v>M</v>
      </c>
      <c r="N568" cm="1">
        <f t="array" ref="N568">_xlfn.XLOOKUP(G568,products!$A$1:A615,products!$D$1:D615,,0)</f>
        <v>0.2</v>
      </c>
      <c r="O568" s="3" cm="1">
        <f t="array" ref="O568">_xlfn.XLOOKUP(G568,products!$A$1:A615,products!$E$1:E615,,0)</f>
        <v>3.375</v>
      </c>
      <c r="P568" s="3">
        <f xml:space="preserve"> Orders[[#This Row],[Unit Price]]*Orders[[#This Row],[Quantity]]</f>
        <v>20.25</v>
      </c>
      <c r="Q568" t="str">
        <f>_xlfn.XLOOKUP(orders!F568,customers!A567:A1567,customers!I567:I1567,,0)</f>
        <v>Yes</v>
      </c>
    </row>
    <row r="569" spans="1:17" x14ac:dyDescent="0.25">
      <c r="A569" s="2" t="s">
        <v>1147</v>
      </c>
      <c r="B569" s="7">
        <v>44318</v>
      </c>
      <c r="C569" s="2">
        <f>MONTH(Orders[[#This Row],[Order Date]])</f>
        <v>5</v>
      </c>
      <c r="D569" s="2">
        <f>DAY(Orders[[#This Row],[Order Date]])</f>
        <v>2</v>
      </c>
      <c r="E569" s="2">
        <f>YEAR(Orders[[#This Row],[Order Date]])</f>
        <v>2021</v>
      </c>
      <c r="F569" s="2" t="s">
        <v>1148</v>
      </c>
      <c r="G569" t="s">
        <v>45</v>
      </c>
      <c r="H569" s="2">
        <v>6</v>
      </c>
      <c r="I569" s="2" t="str" cm="1">
        <f t="array" ref="I569">_xlfn.XLOOKUP(F569,customers!$A$1:A1568,customers!$B$1:B1568,,0)</f>
        <v>Elvina Angel</v>
      </c>
      <c r="J569" s="2" cm="1">
        <f t="array" ref="J569">_xlfn.XLOOKUP(F569,customers!$A$1:A1568,customers!$C$1:C1568,,0)</f>
        <v>0</v>
      </c>
      <c r="K569" s="2" t="str" cm="1">
        <f t="array" ref="K569">_xlfn.XLOOKUP(F569,customers!$A$1:A1568,customers!$G$1:G1568,,0)</f>
        <v>Ireland</v>
      </c>
      <c r="L569" t="str" cm="1">
        <f t="array" ref="L569">_xlfn.XLOOKUP(G569,products!$A$1:A616,products!$B$1:B616,,0)</f>
        <v>Rob</v>
      </c>
      <c r="M569" t="str" cm="1">
        <f t="array" ref="M569">_xlfn.XLOOKUP(G569,products!$A$1:A616,products!$C$1:C616,,0)</f>
        <v>L</v>
      </c>
      <c r="N569" cm="1">
        <f t="array" ref="N569">_xlfn.XLOOKUP(G569,products!$A$1:A616,products!$D$1:D616,,0)</f>
        <v>2.5</v>
      </c>
      <c r="O569" s="3" cm="1">
        <f t="array" ref="O569">_xlfn.XLOOKUP(G569,products!$A$1:A616,products!$E$1:E616,,0)</f>
        <v>27.484999999999996</v>
      </c>
      <c r="P569" s="3">
        <f xml:space="preserve"> Orders[[#This Row],[Unit Price]]*Orders[[#This Row],[Quantity]]</f>
        <v>164.90999999999997</v>
      </c>
      <c r="Q569" t="str">
        <f>_xlfn.XLOOKUP(orders!F569,customers!A568:A1568,customers!I568:I1568,,0)</f>
        <v>No</v>
      </c>
    </row>
    <row r="570" spans="1:17" x14ac:dyDescent="0.25">
      <c r="A570" s="2" t="s">
        <v>1149</v>
      </c>
      <c r="B570" s="7">
        <v>44526</v>
      </c>
      <c r="C570" s="2">
        <f>MONTH(Orders[[#This Row],[Order Date]])</f>
        <v>11</v>
      </c>
      <c r="D570" s="2">
        <f>DAY(Orders[[#This Row],[Order Date]])</f>
        <v>26</v>
      </c>
      <c r="E570" s="2">
        <f>YEAR(Orders[[#This Row],[Order Date]])</f>
        <v>2021</v>
      </c>
      <c r="F570" s="2" t="s">
        <v>1150</v>
      </c>
      <c r="G570" t="s">
        <v>54</v>
      </c>
      <c r="H570" s="2">
        <v>4</v>
      </c>
      <c r="I570" s="2" t="str" cm="1">
        <f t="array" ref="I570">_xlfn.XLOOKUP(F570,customers!$A$1:A1569,customers!$B$1:B1569,,0)</f>
        <v>Claiborne Mottram</v>
      </c>
      <c r="J570" s="2" t="str" cm="1">
        <f t="array" ref="J570">_xlfn.XLOOKUP(F570,customers!$A$1:A1569,customers!$C$1:C1569,,0)</f>
        <v>cmottramfs@harvard.edu</v>
      </c>
      <c r="K570" s="2" t="str" cm="1">
        <f t="array" ref="K570">_xlfn.XLOOKUP(F570,customers!$A$1:A1569,customers!$G$1:G1569,,0)</f>
        <v>United States</v>
      </c>
      <c r="L570" t="str" cm="1">
        <f t="array" ref="L570">_xlfn.XLOOKUP(G570,products!$A$1:A617,products!$B$1:B617,,0)</f>
        <v>Lib</v>
      </c>
      <c r="M570" t="str" cm="1">
        <f t="array" ref="M570">_xlfn.XLOOKUP(G570,products!$A$1:A617,products!$C$1:C617,,0)</f>
        <v>L</v>
      </c>
      <c r="N570" cm="1">
        <f t="array" ref="N570">_xlfn.XLOOKUP(G570,products!$A$1:A617,products!$D$1:D617,,0)</f>
        <v>0.2</v>
      </c>
      <c r="O570" s="3" cm="1">
        <f t="array" ref="O570">_xlfn.XLOOKUP(G570,products!$A$1:A617,products!$E$1:E617,,0)</f>
        <v>4.7549999999999999</v>
      </c>
      <c r="P570" s="3">
        <f xml:space="preserve"> Orders[[#This Row],[Unit Price]]*Orders[[#This Row],[Quantity]]</f>
        <v>19.02</v>
      </c>
      <c r="Q570" t="str">
        <f>_xlfn.XLOOKUP(orders!F570,customers!A569:A1569,customers!I569:I1569,,0)</f>
        <v>Yes</v>
      </c>
    </row>
    <row r="571" spans="1:17" x14ac:dyDescent="0.25">
      <c r="A571" s="2" t="s">
        <v>1151</v>
      </c>
      <c r="B571" s="7">
        <v>43879</v>
      </c>
      <c r="C571" s="2">
        <f>MONTH(Orders[[#This Row],[Order Date]])</f>
        <v>2</v>
      </c>
      <c r="D571" s="2">
        <f>DAY(Orders[[#This Row],[Order Date]])</f>
        <v>18</v>
      </c>
      <c r="E571" s="2">
        <f>YEAR(Orders[[#This Row],[Order Date]])</f>
        <v>2020</v>
      </c>
      <c r="F571" s="2" t="s">
        <v>1140</v>
      </c>
      <c r="G571" t="s">
        <v>153</v>
      </c>
      <c r="H571" s="2">
        <v>6</v>
      </c>
      <c r="I571" s="2" t="str" cm="1">
        <f t="array" ref="I571">_xlfn.XLOOKUP(F571,customers!$A$1:A1570,customers!$B$1:B1570,,0)</f>
        <v>Don Flintiff</v>
      </c>
      <c r="J571" s="2" t="str" cm="1">
        <f t="array" ref="J571">_xlfn.XLOOKUP(F571,customers!$A$1:A1570,customers!$C$1:C1570,,0)</f>
        <v>dflintiffg1@e-recht24.de</v>
      </c>
      <c r="K571" s="2" t="str" cm="1">
        <f t="array" ref="K571">_xlfn.XLOOKUP(F571,customers!$A$1:A1570,customers!$G$1:G1570,,0)</f>
        <v>United Kingdom</v>
      </c>
      <c r="L571" t="str" cm="1">
        <f t="array" ref="L571">_xlfn.XLOOKUP(G571,products!$A$1:A618,products!$B$1:B618,,0)</f>
        <v>Ara</v>
      </c>
      <c r="M571" t="str" cm="1">
        <f t="array" ref="M571">_xlfn.XLOOKUP(G571,products!$A$1:A618,products!$C$1:C618,,0)</f>
        <v>D</v>
      </c>
      <c r="N571" cm="1">
        <f t="array" ref="N571">_xlfn.XLOOKUP(G571,products!$A$1:A618,products!$D$1:D618,,0)</f>
        <v>2.5</v>
      </c>
      <c r="O571" s="3" cm="1">
        <f t="array" ref="O571">_xlfn.XLOOKUP(G571,products!$A$1:A618,products!$E$1:E618,,0)</f>
        <v>22.884999999999998</v>
      </c>
      <c r="P571" s="3">
        <f xml:space="preserve"> Orders[[#This Row],[Unit Price]]*Orders[[#This Row],[Quantity]]</f>
        <v>137.31</v>
      </c>
      <c r="Q571" t="str">
        <f>_xlfn.XLOOKUP(orders!F571,customers!A570:A1570,customers!I570:I1570,,0)</f>
        <v>No</v>
      </c>
    </row>
    <row r="572" spans="1:17" x14ac:dyDescent="0.25">
      <c r="A572" s="2" t="s">
        <v>1152</v>
      </c>
      <c r="B572" s="7">
        <v>43928</v>
      </c>
      <c r="C572" s="2">
        <f>MONTH(Orders[[#This Row],[Order Date]])</f>
        <v>4</v>
      </c>
      <c r="D572" s="2">
        <f>DAY(Orders[[#This Row],[Order Date]])</f>
        <v>7</v>
      </c>
      <c r="E572" s="2">
        <f>YEAR(Orders[[#This Row],[Order Date]])</f>
        <v>2020</v>
      </c>
      <c r="F572" s="2" t="s">
        <v>1153</v>
      </c>
      <c r="G572" t="s">
        <v>102</v>
      </c>
      <c r="H572" s="2">
        <v>4</v>
      </c>
      <c r="I572" s="2" t="str" cm="1">
        <f t="array" ref="I572">_xlfn.XLOOKUP(F572,customers!$A$1:A1571,customers!$B$1:B1571,,0)</f>
        <v>Donalt Sangwin</v>
      </c>
      <c r="J572" s="2" t="str" cm="1">
        <f t="array" ref="J572">_xlfn.XLOOKUP(F572,customers!$A$1:A1571,customers!$C$1:C1571,,0)</f>
        <v>dsangwinfu@weebly.com</v>
      </c>
      <c r="K572" s="2" t="str" cm="1">
        <f t="array" ref="K572">_xlfn.XLOOKUP(F572,customers!$A$1:A1571,customers!$G$1:G1571,,0)</f>
        <v>United States</v>
      </c>
      <c r="L572" t="str" cm="1">
        <f t="array" ref="L572">_xlfn.XLOOKUP(G572,products!$A$1:A619,products!$B$1:B619,,0)</f>
        <v>Ara</v>
      </c>
      <c r="M572" t="str" cm="1">
        <f t="array" ref="M572">_xlfn.XLOOKUP(G572,products!$A$1:A619,products!$C$1:C619,,0)</f>
        <v>M</v>
      </c>
      <c r="N572" cm="1">
        <f t="array" ref="N572">_xlfn.XLOOKUP(G572,products!$A$1:A619,products!$D$1:D619,,0)</f>
        <v>0.5</v>
      </c>
      <c r="O572" s="3" cm="1">
        <f t="array" ref="O572">_xlfn.XLOOKUP(G572,products!$A$1:A619,products!$E$1:E619,,0)</f>
        <v>6.75</v>
      </c>
      <c r="P572" s="3">
        <f xml:space="preserve"> Orders[[#This Row],[Unit Price]]*Orders[[#This Row],[Quantity]]</f>
        <v>27</v>
      </c>
      <c r="Q572" t="str">
        <f>_xlfn.XLOOKUP(orders!F572,customers!A571:A1571,customers!I571:I1571,,0)</f>
        <v>No</v>
      </c>
    </row>
    <row r="573" spans="1:17" x14ac:dyDescent="0.25">
      <c r="A573" s="2" t="s">
        <v>1154</v>
      </c>
      <c r="B573" s="7">
        <v>44592</v>
      </c>
      <c r="C573" s="2">
        <f>MONTH(Orders[[#This Row],[Order Date]])</f>
        <v>1</v>
      </c>
      <c r="D573" s="2">
        <f>DAY(Orders[[#This Row],[Order Date]])</f>
        <v>31</v>
      </c>
      <c r="E573" s="2">
        <f>YEAR(Orders[[#This Row],[Order Date]])</f>
        <v>2022</v>
      </c>
      <c r="F573" s="2" t="s">
        <v>1155</v>
      </c>
      <c r="G573" t="s">
        <v>211</v>
      </c>
      <c r="H573" s="2">
        <v>4</v>
      </c>
      <c r="I573" s="2" t="str" cm="1">
        <f t="array" ref="I573">_xlfn.XLOOKUP(F573,customers!$A$1:A1572,customers!$B$1:B1572,,0)</f>
        <v>Elizabet Aizikowitz</v>
      </c>
      <c r="J573" s="2" t="str" cm="1">
        <f t="array" ref="J573">_xlfn.XLOOKUP(F573,customers!$A$1:A1572,customers!$C$1:C1572,,0)</f>
        <v>eaizikowitzfv@virginia.edu</v>
      </c>
      <c r="K573" s="2" t="str" cm="1">
        <f t="array" ref="K573">_xlfn.XLOOKUP(F573,customers!$A$1:A1572,customers!$G$1:G1572,,0)</f>
        <v>United Kingdom</v>
      </c>
      <c r="L573" t="str" cm="1">
        <f t="array" ref="L573">_xlfn.XLOOKUP(G573,products!$A$1:A620,products!$B$1:B620,,0)</f>
        <v>Exc</v>
      </c>
      <c r="M573" t="str" cm="1">
        <f t="array" ref="M573">_xlfn.XLOOKUP(G573,products!$A$1:A620,products!$C$1:C620,,0)</f>
        <v>L</v>
      </c>
      <c r="N573" cm="1">
        <f t="array" ref="N573">_xlfn.XLOOKUP(G573,products!$A$1:A620,products!$D$1:D620,,0)</f>
        <v>0.5</v>
      </c>
      <c r="O573" s="3" cm="1">
        <f t="array" ref="O573">_xlfn.XLOOKUP(G573,products!$A$1:A620,products!$E$1:E620,,0)</f>
        <v>8.91</v>
      </c>
      <c r="P573" s="3">
        <f xml:space="preserve"> Orders[[#This Row],[Unit Price]]*Orders[[#This Row],[Quantity]]</f>
        <v>35.64</v>
      </c>
      <c r="Q573" t="str">
        <f>_xlfn.XLOOKUP(orders!F573,customers!A572:A1572,customers!I572:I1572,,0)</f>
        <v>No</v>
      </c>
    </row>
    <row r="574" spans="1:17" x14ac:dyDescent="0.25">
      <c r="A574" s="2" t="s">
        <v>1156</v>
      </c>
      <c r="B574" s="7">
        <v>43515</v>
      </c>
      <c r="C574" s="2">
        <f>MONTH(Orders[[#This Row],[Order Date]])</f>
        <v>2</v>
      </c>
      <c r="D574" s="2">
        <f>DAY(Orders[[#This Row],[Order Date]])</f>
        <v>19</v>
      </c>
      <c r="E574" s="2">
        <f>YEAR(Orders[[#This Row],[Order Date]])</f>
        <v>2019</v>
      </c>
      <c r="F574" s="2" t="s">
        <v>1157</v>
      </c>
      <c r="G574" t="s">
        <v>89</v>
      </c>
      <c r="H574" s="2">
        <v>2</v>
      </c>
      <c r="I574" s="2" t="str" cm="1">
        <f t="array" ref="I574">_xlfn.XLOOKUP(F574,customers!$A$1:A1573,customers!$B$1:B1573,,0)</f>
        <v>Herbie Peppard</v>
      </c>
      <c r="J574" s="2" cm="1">
        <f t="array" ref="J574">_xlfn.XLOOKUP(F574,customers!$A$1:A1573,customers!$C$1:C1573,,0)</f>
        <v>0</v>
      </c>
      <c r="K574" s="2" t="str" cm="1">
        <f t="array" ref="K574">_xlfn.XLOOKUP(F574,customers!$A$1:A1573,customers!$G$1:G1573,,0)</f>
        <v>United States</v>
      </c>
      <c r="L574" t="str" cm="1">
        <f t="array" ref="L574">_xlfn.XLOOKUP(G574,products!$A$1:A621,products!$B$1:B621,,0)</f>
        <v>Ara</v>
      </c>
      <c r="M574" t="str" cm="1">
        <f t="array" ref="M574">_xlfn.XLOOKUP(G574,products!$A$1:A621,products!$C$1:C621,,0)</f>
        <v>D</v>
      </c>
      <c r="N574" cm="1">
        <f t="array" ref="N574">_xlfn.XLOOKUP(G574,products!$A$1:A621,products!$D$1:D621,,0)</f>
        <v>0.2</v>
      </c>
      <c r="O574" s="3" cm="1">
        <f t="array" ref="O574">_xlfn.XLOOKUP(G574,products!$A$1:A621,products!$E$1:E621,,0)</f>
        <v>2.9849999999999999</v>
      </c>
      <c r="P574" s="3">
        <f xml:space="preserve"> Orders[[#This Row],[Unit Price]]*Orders[[#This Row],[Quantity]]</f>
        <v>5.97</v>
      </c>
      <c r="Q574" t="str">
        <f>_xlfn.XLOOKUP(orders!F574,customers!A573:A1573,customers!I573:I1573,,0)</f>
        <v>Yes</v>
      </c>
    </row>
    <row r="575" spans="1:17" x14ac:dyDescent="0.25">
      <c r="A575" s="2" t="s">
        <v>1158</v>
      </c>
      <c r="B575" s="7">
        <v>43781</v>
      </c>
      <c r="C575" s="2">
        <f>MONTH(Orders[[#This Row],[Order Date]])</f>
        <v>11</v>
      </c>
      <c r="D575" s="2">
        <f>DAY(Orders[[#This Row],[Order Date]])</f>
        <v>12</v>
      </c>
      <c r="E575" s="2">
        <f>YEAR(Orders[[#This Row],[Order Date]])</f>
        <v>2019</v>
      </c>
      <c r="F575" s="2" t="s">
        <v>1159</v>
      </c>
      <c r="G575" t="s">
        <v>96</v>
      </c>
      <c r="H575" s="2">
        <v>6</v>
      </c>
      <c r="I575" s="2" t="str" cm="1">
        <f t="array" ref="I575">_xlfn.XLOOKUP(F575,customers!$A$1:A1574,customers!$B$1:B1574,,0)</f>
        <v>Cornie Venour</v>
      </c>
      <c r="J575" s="2" t="str" cm="1">
        <f t="array" ref="J575">_xlfn.XLOOKUP(F575,customers!$A$1:A1574,customers!$C$1:C1574,,0)</f>
        <v>cvenourfx@ask.com</v>
      </c>
      <c r="K575" s="2" t="str" cm="1">
        <f t="array" ref="K575">_xlfn.XLOOKUP(F575,customers!$A$1:A1574,customers!$G$1:G1574,,0)</f>
        <v>United States</v>
      </c>
      <c r="L575" t="str" cm="1">
        <f t="array" ref="L575">_xlfn.XLOOKUP(G575,products!$A$1:A622,products!$B$1:B622,,0)</f>
        <v>Ara</v>
      </c>
      <c r="M575" t="str" cm="1">
        <f t="array" ref="M575">_xlfn.XLOOKUP(G575,products!$A$1:A622,products!$C$1:C622,,0)</f>
        <v>M</v>
      </c>
      <c r="N575" cm="1">
        <f t="array" ref="N575">_xlfn.XLOOKUP(G575,products!$A$1:A622,products!$D$1:D622,,0)</f>
        <v>1</v>
      </c>
      <c r="O575" s="3" cm="1">
        <f t="array" ref="O575">_xlfn.XLOOKUP(G575,products!$A$1:A622,products!$E$1:E622,,0)</f>
        <v>11.25</v>
      </c>
      <c r="P575" s="3">
        <f xml:space="preserve"> Orders[[#This Row],[Unit Price]]*Orders[[#This Row],[Quantity]]</f>
        <v>67.5</v>
      </c>
      <c r="Q575" t="str">
        <f>_xlfn.XLOOKUP(orders!F575,customers!A574:A1574,customers!I574:I1574,,0)</f>
        <v>No</v>
      </c>
    </row>
    <row r="576" spans="1:17" x14ac:dyDescent="0.25">
      <c r="A576" s="2" t="s">
        <v>1160</v>
      </c>
      <c r="B576" s="7">
        <v>44697</v>
      </c>
      <c r="C576" s="2">
        <f>MONTH(Orders[[#This Row],[Order Date]])</f>
        <v>5</v>
      </c>
      <c r="D576" s="2">
        <f>DAY(Orders[[#This Row],[Order Date]])</f>
        <v>16</v>
      </c>
      <c r="E576" s="2">
        <f>YEAR(Orders[[#This Row],[Order Date]])</f>
        <v>2022</v>
      </c>
      <c r="F576" s="2" t="s">
        <v>1161</v>
      </c>
      <c r="G576" t="s">
        <v>217</v>
      </c>
      <c r="H576" s="2">
        <v>6</v>
      </c>
      <c r="I576" s="2" t="str" cm="1">
        <f t="array" ref="I576">_xlfn.XLOOKUP(F576,customers!$A$1:A1575,customers!$B$1:B1575,,0)</f>
        <v>Maggy Harby</v>
      </c>
      <c r="J576" s="2" t="str" cm="1">
        <f t="array" ref="J576">_xlfn.XLOOKUP(F576,customers!$A$1:A1575,customers!$C$1:C1575,,0)</f>
        <v>mharbyfy@163.com</v>
      </c>
      <c r="K576" s="2" t="str" cm="1">
        <f t="array" ref="K576">_xlfn.XLOOKUP(F576,customers!$A$1:A1575,customers!$G$1:G1575,,0)</f>
        <v>United States</v>
      </c>
      <c r="L576" t="str" cm="1">
        <f t="array" ref="L576">_xlfn.XLOOKUP(G576,products!$A$1:A623,products!$B$1:B623,,0)</f>
        <v>Rob</v>
      </c>
      <c r="M576" t="str" cm="1">
        <f t="array" ref="M576">_xlfn.XLOOKUP(G576,products!$A$1:A623,products!$C$1:C623,,0)</f>
        <v>L</v>
      </c>
      <c r="N576" cm="1">
        <f t="array" ref="N576">_xlfn.XLOOKUP(G576,products!$A$1:A623,products!$D$1:D623,,0)</f>
        <v>0.2</v>
      </c>
      <c r="O576" s="3" cm="1">
        <f t="array" ref="O576">_xlfn.XLOOKUP(G576,products!$A$1:A623,products!$E$1:E623,,0)</f>
        <v>3.5849999999999995</v>
      </c>
      <c r="P576" s="3">
        <f xml:space="preserve"> Orders[[#This Row],[Unit Price]]*Orders[[#This Row],[Quantity]]</f>
        <v>21.509999999999998</v>
      </c>
      <c r="Q576" t="str">
        <f>_xlfn.XLOOKUP(orders!F576,customers!A575:A1575,customers!I575:I1575,,0)</f>
        <v>Yes</v>
      </c>
    </row>
    <row r="577" spans="1:17" x14ac:dyDescent="0.25">
      <c r="A577" s="2" t="s">
        <v>1162</v>
      </c>
      <c r="B577" s="7">
        <v>44239</v>
      </c>
      <c r="C577" s="2">
        <f>MONTH(Orders[[#This Row],[Order Date]])</f>
        <v>2</v>
      </c>
      <c r="D577" s="2">
        <f>DAY(Orders[[#This Row],[Order Date]])</f>
        <v>12</v>
      </c>
      <c r="E577" s="2">
        <f>YEAR(Orders[[#This Row],[Order Date]])</f>
        <v>2021</v>
      </c>
      <c r="F577" s="2" t="s">
        <v>1163</v>
      </c>
      <c r="G577" t="s">
        <v>232</v>
      </c>
      <c r="H577" s="2">
        <v>2</v>
      </c>
      <c r="I577" s="2" t="str" cm="1">
        <f t="array" ref="I577">_xlfn.XLOOKUP(F577,customers!$A$1:A1576,customers!$B$1:B1576,,0)</f>
        <v>Reggie Thickpenny</v>
      </c>
      <c r="J577" s="2" t="str" cm="1">
        <f t="array" ref="J577">_xlfn.XLOOKUP(F577,customers!$A$1:A1576,customers!$C$1:C1576,,0)</f>
        <v>rthickpennyfz@cafepress.com</v>
      </c>
      <c r="K577" s="2" t="str" cm="1">
        <f t="array" ref="K577">_xlfn.XLOOKUP(F577,customers!$A$1:A1576,customers!$G$1:G1576,,0)</f>
        <v>United States</v>
      </c>
      <c r="L577" t="str" cm="1">
        <f t="array" ref="L577">_xlfn.XLOOKUP(G577,products!$A$1:A624,products!$B$1:B624,,0)</f>
        <v>Lib</v>
      </c>
      <c r="M577" t="str" cm="1">
        <f t="array" ref="M577">_xlfn.XLOOKUP(G577,products!$A$1:A624,products!$C$1:C624,,0)</f>
        <v>M</v>
      </c>
      <c r="N577" cm="1">
        <f t="array" ref="N577">_xlfn.XLOOKUP(G577,products!$A$1:A624,products!$D$1:D624,,0)</f>
        <v>2.5</v>
      </c>
      <c r="O577" s="3" cm="1">
        <f t="array" ref="O577">_xlfn.XLOOKUP(G577,products!$A$1:A624,products!$E$1:E624,,0)</f>
        <v>33.464999999999996</v>
      </c>
      <c r="P577" s="3">
        <f xml:space="preserve"> Orders[[#This Row],[Unit Price]]*Orders[[#This Row],[Quantity]]</f>
        <v>66.929999999999993</v>
      </c>
      <c r="Q577" t="str">
        <f>_xlfn.XLOOKUP(orders!F577,customers!A576:A1576,customers!I576:I1576,,0)</f>
        <v>No</v>
      </c>
    </row>
    <row r="578" spans="1:17" x14ac:dyDescent="0.25">
      <c r="A578" s="2" t="s">
        <v>1164</v>
      </c>
      <c r="B578" s="7">
        <v>44290</v>
      </c>
      <c r="C578" s="2">
        <f>MONTH(Orders[[#This Row],[Order Date]])</f>
        <v>4</v>
      </c>
      <c r="D578" s="2">
        <f>DAY(Orders[[#This Row],[Order Date]])</f>
        <v>4</v>
      </c>
      <c r="E578" s="2">
        <f>YEAR(Orders[[#This Row],[Order Date]])</f>
        <v>2021</v>
      </c>
      <c r="F578" s="2" t="s">
        <v>1165</v>
      </c>
      <c r="G578" t="s">
        <v>89</v>
      </c>
      <c r="H578" s="2">
        <v>6</v>
      </c>
      <c r="I578" s="2" t="str" cm="1">
        <f t="array" ref="I578">_xlfn.XLOOKUP(F578,customers!$A$1:A1577,customers!$B$1:B1577,,0)</f>
        <v>Phyllys Ormerod</v>
      </c>
      <c r="J578" s="2" t="str" cm="1">
        <f t="array" ref="J578">_xlfn.XLOOKUP(F578,customers!$A$1:A1577,customers!$C$1:C1577,,0)</f>
        <v>pormerodg0@redcross.org</v>
      </c>
      <c r="K578" s="2" t="str" cm="1">
        <f t="array" ref="K578">_xlfn.XLOOKUP(F578,customers!$A$1:A1577,customers!$G$1:G1577,,0)</f>
        <v>United States</v>
      </c>
      <c r="L578" t="str" cm="1">
        <f t="array" ref="L578">_xlfn.XLOOKUP(G578,products!$A$1:A625,products!$B$1:B625,,0)</f>
        <v>Ara</v>
      </c>
      <c r="M578" t="str" cm="1">
        <f t="array" ref="M578">_xlfn.XLOOKUP(G578,products!$A$1:A625,products!$C$1:C625,,0)</f>
        <v>D</v>
      </c>
      <c r="N578" cm="1">
        <f t="array" ref="N578">_xlfn.XLOOKUP(G578,products!$A$1:A625,products!$D$1:D625,,0)</f>
        <v>0.2</v>
      </c>
      <c r="O578" s="3" cm="1">
        <f t="array" ref="O578">_xlfn.XLOOKUP(G578,products!$A$1:A625,products!$E$1:E625,,0)</f>
        <v>2.9849999999999999</v>
      </c>
      <c r="P578" s="3">
        <f xml:space="preserve"> Orders[[#This Row],[Unit Price]]*Orders[[#This Row],[Quantity]]</f>
        <v>17.91</v>
      </c>
      <c r="Q578" t="str">
        <f>_xlfn.XLOOKUP(orders!F578,customers!A577:A1577,customers!I577:I1577,,0)</f>
        <v>No</v>
      </c>
    </row>
    <row r="579" spans="1:17" x14ac:dyDescent="0.25">
      <c r="A579" s="2" t="s">
        <v>1166</v>
      </c>
      <c r="B579" s="7">
        <v>44410</v>
      </c>
      <c r="C579" s="2">
        <f>MONTH(Orders[[#This Row],[Order Date]])</f>
        <v>8</v>
      </c>
      <c r="D579" s="2">
        <f>DAY(Orders[[#This Row],[Order Date]])</f>
        <v>2</v>
      </c>
      <c r="E579" s="2">
        <f>YEAR(Orders[[#This Row],[Order Date]])</f>
        <v>2021</v>
      </c>
      <c r="F579" s="2" t="s">
        <v>1140</v>
      </c>
      <c r="G579" t="s">
        <v>131</v>
      </c>
      <c r="H579" s="2">
        <v>4</v>
      </c>
      <c r="I579" s="2" t="str" cm="1">
        <f t="array" ref="I579">_xlfn.XLOOKUP(F579,customers!$A$1:A1578,customers!$B$1:B1578,,0)</f>
        <v>Don Flintiff</v>
      </c>
      <c r="J579" s="2" t="str" cm="1">
        <f t="array" ref="J579">_xlfn.XLOOKUP(F579,customers!$A$1:A1578,customers!$C$1:C1578,,0)</f>
        <v>dflintiffg1@e-recht24.de</v>
      </c>
      <c r="K579" s="2" t="str" cm="1">
        <f t="array" ref="K579">_xlfn.XLOOKUP(F579,customers!$A$1:A1578,customers!$G$1:G1578,,0)</f>
        <v>United Kingdom</v>
      </c>
      <c r="L579" t="str" cm="1">
        <f t="array" ref="L579">_xlfn.XLOOKUP(G579,products!$A$1:A626,products!$B$1:B626,,0)</f>
        <v>Lib</v>
      </c>
      <c r="M579" t="str" cm="1">
        <f t="array" ref="M579">_xlfn.XLOOKUP(G579,products!$A$1:A626,products!$C$1:C626,,0)</f>
        <v>M</v>
      </c>
      <c r="N579" cm="1">
        <f t="array" ref="N579">_xlfn.XLOOKUP(G579,products!$A$1:A626,products!$D$1:D626,,0)</f>
        <v>1</v>
      </c>
      <c r="O579" s="3" cm="1">
        <f t="array" ref="O579">_xlfn.XLOOKUP(G579,products!$A$1:A626,products!$E$1:E626,,0)</f>
        <v>14.55</v>
      </c>
      <c r="P579" s="3">
        <f xml:space="preserve"> Orders[[#This Row],[Unit Price]]*Orders[[#This Row],[Quantity]]</f>
        <v>58.2</v>
      </c>
      <c r="Q579" t="str">
        <f>_xlfn.XLOOKUP(orders!F579,customers!A578:A1578,customers!I578:I1578,,0)</f>
        <v>No</v>
      </c>
    </row>
    <row r="580" spans="1:17" x14ac:dyDescent="0.25">
      <c r="A580" s="2" t="s">
        <v>1167</v>
      </c>
      <c r="B580" s="7">
        <v>44720</v>
      </c>
      <c r="C580" s="2">
        <f>MONTH(Orders[[#This Row],[Order Date]])</f>
        <v>6</v>
      </c>
      <c r="D580" s="2">
        <f>DAY(Orders[[#This Row],[Order Date]])</f>
        <v>8</v>
      </c>
      <c r="E580" s="2">
        <f>YEAR(Orders[[#This Row],[Order Date]])</f>
        <v>2022</v>
      </c>
      <c r="F580" s="2" t="s">
        <v>1168</v>
      </c>
      <c r="G580" t="s">
        <v>289</v>
      </c>
      <c r="H580" s="2">
        <v>3</v>
      </c>
      <c r="I580" s="2" t="str" cm="1">
        <f t="array" ref="I580">_xlfn.XLOOKUP(F580,customers!$A$1:A1579,customers!$B$1:B1579,,0)</f>
        <v>Tymon Zanetti</v>
      </c>
      <c r="J580" s="2" t="str" cm="1">
        <f t="array" ref="J580">_xlfn.XLOOKUP(F580,customers!$A$1:A1579,customers!$C$1:C1579,,0)</f>
        <v>tzanettig2@gravatar.com</v>
      </c>
      <c r="K580" s="2" t="str" cm="1">
        <f t="array" ref="K580">_xlfn.XLOOKUP(F580,customers!$A$1:A1579,customers!$G$1:G1579,,0)</f>
        <v>Ireland</v>
      </c>
      <c r="L580" t="str" cm="1">
        <f t="array" ref="L580">_xlfn.XLOOKUP(G580,products!$A$1:A627,products!$B$1:B627,,0)</f>
        <v>Exc</v>
      </c>
      <c r="M580" t="str" cm="1">
        <f t="array" ref="M580">_xlfn.XLOOKUP(G580,products!$A$1:A627,products!$C$1:C627,,0)</f>
        <v>L</v>
      </c>
      <c r="N580" cm="1">
        <f t="array" ref="N580">_xlfn.XLOOKUP(G580,products!$A$1:A627,products!$D$1:D627,,0)</f>
        <v>0.2</v>
      </c>
      <c r="O580" s="3" cm="1">
        <f t="array" ref="O580">_xlfn.XLOOKUP(G580,products!$A$1:A627,products!$E$1:E627,,0)</f>
        <v>4.4550000000000001</v>
      </c>
      <c r="P580" s="3">
        <f xml:space="preserve"> Orders[[#This Row],[Unit Price]]*Orders[[#This Row],[Quantity]]</f>
        <v>13.365</v>
      </c>
      <c r="Q580" t="str">
        <f>_xlfn.XLOOKUP(orders!F580,customers!A579:A1579,customers!I579:I1579,,0)</f>
        <v>No</v>
      </c>
    </row>
    <row r="581" spans="1:17" x14ac:dyDescent="0.25">
      <c r="A581" s="2" t="s">
        <v>1167</v>
      </c>
      <c r="B581" s="7">
        <v>44720</v>
      </c>
      <c r="C581" s="2">
        <f>MONTH(Orders[[#This Row],[Order Date]])</f>
        <v>6</v>
      </c>
      <c r="D581" s="2">
        <f>DAY(Orders[[#This Row],[Order Date]])</f>
        <v>8</v>
      </c>
      <c r="E581" s="2">
        <f>YEAR(Orders[[#This Row],[Order Date]])</f>
        <v>2022</v>
      </c>
      <c r="F581" s="2" t="s">
        <v>1168</v>
      </c>
      <c r="G581" t="s">
        <v>102</v>
      </c>
      <c r="H581" s="2">
        <v>5</v>
      </c>
      <c r="I581" s="2" t="str" cm="1">
        <f t="array" ref="I581">_xlfn.XLOOKUP(F581,customers!$A$1:A1580,customers!$B$1:B1580,,0)</f>
        <v>Tymon Zanetti</v>
      </c>
      <c r="J581" s="2" t="str" cm="1">
        <f t="array" ref="J581">_xlfn.XLOOKUP(F581,customers!$A$1:A1580,customers!$C$1:C1580,,0)</f>
        <v>tzanettig2@gravatar.com</v>
      </c>
      <c r="K581" s="2" t="str" cm="1">
        <f t="array" ref="K581">_xlfn.XLOOKUP(F581,customers!$A$1:A1580,customers!$G$1:G1580,,0)</f>
        <v>Ireland</v>
      </c>
      <c r="L581" t="str" cm="1">
        <f t="array" ref="L581">_xlfn.XLOOKUP(G581,products!$A$1:A628,products!$B$1:B628,,0)</f>
        <v>Ara</v>
      </c>
      <c r="M581" t="str" cm="1">
        <f t="array" ref="M581">_xlfn.XLOOKUP(G581,products!$A$1:A628,products!$C$1:C628,,0)</f>
        <v>M</v>
      </c>
      <c r="N581" cm="1">
        <f t="array" ref="N581">_xlfn.XLOOKUP(G581,products!$A$1:A628,products!$D$1:D628,,0)</f>
        <v>0.5</v>
      </c>
      <c r="O581" s="3" cm="1">
        <f t="array" ref="O581">_xlfn.XLOOKUP(G581,products!$A$1:A628,products!$E$1:E628,,0)</f>
        <v>6.75</v>
      </c>
      <c r="P581" s="3">
        <f xml:space="preserve"> Orders[[#This Row],[Unit Price]]*Orders[[#This Row],[Quantity]]</f>
        <v>33.75</v>
      </c>
      <c r="Q581" t="str">
        <f>_xlfn.XLOOKUP(orders!F581,customers!A580:A1580,customers!I580:I1580,,0)</f>
        <v>No</v>
      </c>
    </row>
    <row r="582" spans="1:17" x14ac:dyDescent="0.25">
      <c r="A582" s="2" t="s">
        <v>1169</v>
      </c>
      <c r="B582" s="7">
        <v>43965</v>
      </c>
      <c r="C582" s="2">
        <f>MONTH(Orders[[#This Row],[Order Date]])</f>
        <v>5</v>
      </c>
      <c r="D582" s="2">
        <f>DAY(Orders[[#This Row],[Order Date]])</f>
        <v>14</v>
      </c>
      <c r="E582" s="2">
        <f>YEAR(Orders[[#This Row],[Order Date]])</f>
        <v>2020</v>
      </c>
      <c r="F582" s="2" t="s">
        <v>1170</v>
      </c>
      <c r="G582" t="s">
        <v>172</v>
      </c>
      <c r="H582" s="2">
        <v>3</v>
      </c>
      <c r="I582" s="2" t="str" cm="1">
        <f t="array" ref="I582">_xlfn.XLOOKUP(F582,customers!$A$1:A1581,customers!$B$1:B1581,,0)</f>
        <v>Reinaldos Kirtley</v>
      </c>
      <c r="J582" s="2" t="str" cm="1">
        <f t="array" ref="J582">_xlfn.XLOOKUP(F582,customers!$A$1:A1581,customers!$C$1:C1581,,0)</f>
        <v>rkirtleyg4@hatena.ne.jp</v>
      </c>
      <c r="K582" s="2" t="str" cm="1">
        <f t="array" ref="K582">_xlfn.XLOOKUP(F582,customers!$A$1:A1581,customers!$G$1:G1581,,0)</f>
        <v>United States</v>
      </c>
      <c r="L582" t="str" cm="1">
        <f t="array" ref="L582">_xlfn.XLOOKUP(G582,products!$A$1:A629,products!$B$1:B629,,0)</f>
        <v>Exc</v>
      </c>
      <c r="M582" t="str" cm="1">
        <f t="array" ref="M582">_xlfn.XLOOKUP(G582,products!$A$1:A629,products!$C$1:C629,,0)</f>
        <v>L</v>
      </c>
      <c r="N582" cm="1">
        <f t="array" ref="N582">_xlfn.XLOOKUP(G582,products!$A$1:A629,products!$D$1:D629,,0)</f>
        <v>1</v>
      </c>
      <c r="O582" s="3" cm="1">
        <f t="array" ref="O582">_xlfn.XLOOKUP(G582,products!$A$1:A629,products!$E$1:E629,,0)</f>
        <v>14.85</v>
      </c>
      <c r="P582" s="3">
        <f xml:space="preserve"> Orders[[#This Row],[Unit Price]]*Orders[[#This Row],[Quantity]]</f>
        <v>44.55</v>
      </c>
      <c r="Q582" t="str">
        <f>_xlfn.XLOOKUP(orders!F582,customers!A581:A1581,customers!I581:I1581,,0)</f>
        <v>Yes</v>
      </c>
    </row>
    <row r="583" spans="1:17" x14ac:dyDescent="0.25">
      <c r="A583" s="2" t="s">
        <v>1171</v>
      </c>
      <c r="B583" s="7">
        <v>44190</v>
      </c>
      <c r="C583" s="2">
        <f>MONTH(Orders[[#This Row],[Order Date]])</f>
        <v>12</v>
      </c>
      <c r="D583" s="2">
        <f>DAY(Orders[[#This Row],[Order Date]])</f>
        <v>25</v>
      </c>
      <c r="E583" s="2">
        <f>YEAR(Orders[[#This Row],[Order Date]])</f>
        <v>2020</v>
      </c>
      <c r="F583" s="2" t="s">
        <v>1172</v>
      </c>
      <c r="G583" t="s">
        <v>211</v>
      </c>
      <c r="H583" s="2">
        <v>5</v>
      </c>
      <c r="I583" s="2" t="str" cm="1">
        <f t="array" ref="I583">_xlfn.XLOOKUP(F583,customers!$A$1:A1582,customers!$B$1:B1582,,0)</f>
        <v>Carney Clemencet</v>
      </c>
      <c r="J583" s="2" t="str" cm="1">
        <f t="array" ref="J583">_xlfn.XLOOKUP(F583,customers!$A$1:A1582,customers!$C$1:C1582,,0)</f>
        <v>cclemencetg5@weather.com</v>
      </c>
      <c r="K583" s="2" t="str" cm="1">
        <f t="array" ref="K583">_xlfn.XLOOKUP(F583,customers!$A$1:A1582,customers!$G$1:G1582,,0)</f>
        <v>United Kingdom</v>
      </c>
      <c r="L583" t="str" cm="1">
        <f t="array" ref="L583">_xlfn.XLOOKUP(G583,products!$A$1:A630,products!$B$1:B630,,0)</f>
        <v>Exc</v>
      </c>
      <c r="M583" t="str" cm="1">
        <f t="array" ref="M583">_xlfn.XLOOKUP(G583,products!$A$1:A630,products!$C$1:C630,,0)</f>
        <v>L</v>
      </c>
      <c r="N583" cm="1">
        <f t="array" ref="N583">_xlfn.XLOOKUP(G583,products!$A$1:A630,products!$D$1:D630,,0)</f>
        <v>0.5</v>
      </c>
      <c r="O583" s="3" cm="1">
        <f t="array" ref="O583">_xlfn.XLOOKUP(G583,products!$A$1:A630,products!$E$1:E630,,0)</f>
        <v>8.91</v>
      </c>
      <c r="P583" s="3">
        <f xml:space="preserve"> Orders[[#This Row],[Unit Price]]*Orders[[#This Row],[Quantity]]</f>
        <v>44.55</v>
      </c>
      <c r="Q583" t="str">
        <f>_xlfn.XLOOKUP(orders!F583,customers!A582:A1582,customers!I582:I1582,,0)</f>
        <v>Yes</v>
      </c>
    </row>
    <row r="584" spans="1:17" x14ac:dyDescent="0.25">
      <c r="A584" s="2" t="s">
        <v>1173</v>
      </c>
      <c r="B584" s="7">
        <v>44382</v>
      </c>
      <c r="C584" s="2">
        <f>MONTH(Orders[[#This Row],[Order Date]])</f>
        <v>7</v>
      </c>
      <c r="D584" s="2">
        <f>DAY(Orders[[#This Row],[Order Date]])</f>
        <v>5</v>
      </c>
      <c r="E584" s="2">
        <f>YEAR(Orders[[#This Row],[Order Date]])</f>
        <v>2021</v>
      </c>
      <c r="F584" s="2" t="s">
        <v>1174</v>
      </c>
      <c r="G584" t="s">
        <v>280</v>
      </c>
      <c r="H584" s="2">
        <v>5</v>
      </c>
      <c r="I584" s="2" t="str" cm="1">
        <f t="array" ref="I584">_xlfn.XLOOKUP(F584,customers!$A$1:A1583,customers!$B$1:B1583,,0)</f>
        <v>Russell Donet</v>
      </c>
      <c r="J584" s="2" t="str" cm="1">
        <f t="array" ref="J584">_xlfn.XLOOKUP(F584,customers!$A$1:A1583,customers!$C$1:C1583,,0)</f>
        <v>rdonetg6@oakley.com</v>
      </c>
      <c r="K584" s="2" t="str" cm="1">
        <f t="array" ref="K584">_xlfn.XLOOKUP(F584,customers!$A$1:A1583,customers!$G$1:G1583,,0)</f>
        <v>United States</v>
      </c>
      <c r="L584" t="str" cm="1">
        <f t="array" ref="L584">_xlfn.XLOOKUP(G584,products!$A$1:A631,products!$B$1:B631,,0)</f>
        <v>Exc</v>
      </c>
      <c r="M584" t="str" cm="1">
        <f t="array" ref="M584">_xlfn.XLOOKUP(G584,products!$A$1:A631,products!$C$1:C631,,0)</f>
        <v>D</v>
      </c>
      <c r="N584" cm="1">
        <f t="array" ref="N584">_xlfn.XLOOKUP(G584,products!$A$1:A631,products!$D$1:D631,,0)</f>
        <v>1</v>
      </c>
      <c r="O584" s="3" cm="1">
        <f t="array" ref="O584">_xlfn.XLOOKUP(G584,products!$A$1:A631,products!$E$1:E631,,0)</f>
        <v>12.15</v>
      </c>
      <c r="P584" s="3">
        <f xml:space="preserve"> Orders[[#This Row],[Unit Price]]*Orders[[#This Row],[Quantity]]</f>
        <v>60.75</v>
      </c>
      <c r="Q584" t="str">
        <f>_xlfn.XLOOKUP(orders!F584,customers!A583:A1583,customers!I583:I1583,,0)</f>
        <v>No</v>
      </c>
    </row>
    <row r="585" spans="1:17" x14ac:dyDescent="0.25">
      <c r="A585" s="2" t="s">
        <v>1175</v>
      </c>
      <c r="B585" s="7">
        <v>43538</v>
      </c>
      <c r="C585" s="2">
        <f>MONTH(Orders[[#This Row],[Order Date]])</f>
        <v>3</v>
      </c>
      <c r="D585" s="2">
        <f>DAY(Orders[[#This Row],[Order Date]])</f>
        <v>14</v>
      </c>
      <c r="E585" s="2">
        <f>YEAR(Orders[[#This Row],[Order Date]])</f>
        <v>2019</v>
      </c>
      <c r="F585" s="2" t="s">
        <v>1176</v>
      </c>
      <c r="G585" t="s">
        <v>217</v>
      </c>
      <c r="H585" s="2">
        <v>1</v>
      </c>
      <c r="I585" s="2" t="str" cm="1">
        <f t="array" ref="I585">_xlfn.XLOOKUP(F585,customers!$A$1:A1584,customers!$B$1:B1584,,0)</f>
        <v>Sidney Gawen</v>
      </c>
      <c r="J585" s="2" t="str" cm="1">
        <f t="array" ref="J585">_xlfn.XLOOKUP(F585,customers!$A$1:A1584,customers!$C$1:C1584,,0)</f>
        <v>sgaweng7@creativecommons.org</v>
      </c>
      <c r="K585" s="2" t="str" cm="1">
        <f t="array" ref="K585">_xlfn.XLOOKUP(F585,customers!$A$1:A1584,customers!$G$1:G1584,,0)</f>
        <v>United States</v>
      </c>
      <c r="L585" t="str" cm="1">
        <f t="array" ref="L585">_xlfn.XLOOKUP(G585,products!$A$1:A632,products!$B$1:B632,,0)</f>
        <v>Rob</v>
      </c>
      <c r="M585" t="str" cm="1">
        <f t="array" ref="M585">_xlfn.XLOOKUP(G585,products!$A$1:A632,products!$C$1:C632,,0)</f>
        <v>L</v>
      </c>
      <c r="N585" cm="1">
        <f t="array" ref="N585">_xlfn.XLOOKUP(G585,products!$A$1:A632,products!$D$1:D632,,0)</f>
        <v>0.2</v>
      </c>
      <c r="O585" s="3" cm="1">
        <f t="array" ref="O585">_xlfn.XLOOKUP(G585,products!$A$1:A632,products!$E$1:E632,,0)</f>
        <v>3.5849999999999995</v>
      </c>
      <c r="P585" s="3">
        <f xml:space="preserve"> Orders[[#This Row],[Unit Price]]*Orders[[#This Row],[Quantity]]</f>
        <v>3.5849999999999995</v>
      </c>
      <c r="Q585" t="str">
        <f>_xlfn.XLOOKUP(orders!F585,customers!A584:A1584,customers!I584:I1584,,0)</f>
        <v>Yes</v>
      </c>
    </row>
    <row r="586" spans="1:17" x14ac:dyDescent="0.25">
      <c r="A586" s="2" t="s">
        <v>1177</v>
      </c>
      <c r="B586" s="7">
        <v>44262</v>
      </c>
      <c r="C586" s="2">
        <f>MONTH(Orders[[#This Row],[Order Date]])</f>
        <v>3</v>
      </c>
      <c r="D586" s="2">
        <f>DAY(Orders[[#This Row],[Order Date]])</f>
        <v>7</v>
      </c>
      <c r="E586" s="2">
        <f>YEAR(Orders[[#This Row],[Order Date]])</f>
        <v>2021</v>
      </c>
      <c r="F586" s="2" t="s">
        <v>1178</v>
      </c>
      <c r="G586" t="s">
        <v>217</v>
      </c>
      <c r="H586" s="2">
        <v>6</v>
      </c>
      <c r="I586" s="2" t="str" cm="1">
        <f t="array" ref="I586">_xlfn.XLOOKUP(F586,customers!$A$1:A1585,customers!$B$1:B1585,,0)</f>
        <v>Rickey Readie</v>
      </c>
      <c r="J586" s="2" t="str" cm="1">
        <f t="array" ref="J586">_xlfn.XLOOKUP(F586,customers!$A$1:A1585,customers!$C$1:C1585,,0)</f>
        <v>rreadieg8@guardian.co.uk</v>
      </c>
      <c r="K586" s="2" t="str" cm="1">
        <f t="array" ref="K586">_xlfn.XLOOKUP(F586,customers!$A$1:A1585,customers!$G$1:G1585,,0)</f>
        <v>United States</v>
      </c>
      <c r="L586" t="str" cm="1">
        <f t="array" ref="L586">_xlfn.XLOOKUP(G586,products!$A$1:A633,products!$B$1:B633,,0)</f>
        <v>Rob</v>
      </c>
      <c r="M586" t="str" cm="1">
        <f t="array" ref="M586">_xlfn.XLOOKUP(G586,products!$A$1:A633,products!$C$1:C633,,0)</f>
        <v>L</v>
      </c>
      <c r="N586" cm="1">
        <f t="array" ref="N586">_xlfn.XLOOKUP(G586,products!$A$1:A633,products!$D$1:D633,,0)</f>
        <v>0.2</v>
      </c>
      <c r="O586" s="3" cm="1">
        <f t="array" ref="O586">_xlfn.XLOOKUP(G586,products!$A$1:A633,products!$E$1:E633,,0)</f>
        <v>3.5849999999999995</v>
      </c>
      <c r="P586" s="3">
        <f xml:space="preserve"> Orders[[#This Row],[Unit Price]]*Orders[[#This Row],[Quantity]]</f>
        <v>21.509999999999998</v>
      </c>
      <c r="Q586" t="str">
        <f>_xlfn.XLOOKUP(orders!F586,customers!A585:A1585,customers!I585:I1585,,0)</f>
        <v>No</v>
      </c>
    </row>
    <row r="587" spans="1:17" x14ac:dyDescent="0.25">
      <c r="A587" s="2" t="s">
        <v>1179</v>
      </c>
      <c r="B587" s="7">
        <v>44505</v>
      </c>
      <c r="C587" s="2">
        <f>MONTH(Orders[[#This Row],[Order Date]])</f>
        <v>11</v>
      </c>
      <c r="D587" s="2">
        <f>DAY(Orders[[#This Row],[Order Date]])</f>
        <v>5</v>
      </c>
      <c r="E587" s="2">
        <f>YEAR(Orders[[#This Row],[Order Date]])</f>
        <v>2021</v>
      </c>
      <c r="F587" s="2" t="s">
        <v>1180</v>
      </c>
      <c r="G587" t="s">
        <v>38</v>
      </c>
      <c r="H587" s="2">
        <v>2</v>
      </c>
      <c r="I587" s="2" t="str" cm="1">
        <f t="array" ref="I587">_xlfn.XLOOKUP(F587,customers!$A$1:A1586,customers!$B$1:B1586,,0)</f>
        <v>Cody Verissimo</v>
      </c>
      <c r="J587" s="2" t="str" cm="1">
        <f t="array" ref="J587">_xlfn.XLOOKUP(F587,customers!$A$1:A1586,customers!$C$1:C1586,,0)</f>
        <v>cverissimogh@theglobeandmail.com</v>
      </c>
      <c r="K587" s="2" t="str" cm="1">
        <f t="array" ref="K587">_xlfn.XLOOKUP(F587,customers!$A$1:A1586,customers!$G$1:G1586,,0)</f>
        <v>United Kingdom</v>
      </c>
      <c r="L587" t="str" cm="1">
        <f t="array" ref="L587">_xlfn.XLOOKUP(G587,products!$A$1:A634,products!$B$1:B634,,0)</f>
        <v>Exc</v>
      </c>
      <c r="M587" t="str" cm="1">
        <f t="array" ref="M587">_xlfn.XLOOKUP(G587,products!$A$1:A634,products!$C$1:C634,,0)</f>
        <v>M</v>
      </c>
      <c r="N587" cm="1">
        <f t="array" ref="N587">_xlfn.XLOOKUP(G587,products!$A$1:A634,products!$D$1:D634,,0)</f>
        <v>0.5</v>
      </c>
      <c r="O587" s="3" cm="1">
        <f t="array" ref="O587">_xlfn.XLOOKUP(G587,products!$A$1:A634,products!$E$1:E634,,0)</f>
        <v>8.25</v>
      </c>
      <c r="P587" s="3">
        <f xml:space="preserve"> Orders[[#This Row],[Unit Price]]*Orders[[#This Row],[Quantity]]</f>
        <v>16.5</v>
      </c>
      <c r="Q587" t="str">
        <f>_xlfn.XLOOKUP(orders!F587,customers!A586:A1586,customers!I586:I1586,,0)</f>
        <v>Yes</v>
      </c>
    </row>
    <row r="588" spans="1:17" x14ac:dyDescent="0.25">
      <c r="A588" s="2" t="s">
        <v>1181</v>
      </c>
      <c r="B588" s="7">
        <v>43867</v>
      </c>
      <c r="C588" s="2">
        <f>MONTH(Orders[[#This Row],[Order Date]])</f>
        <v>2</v>
      </c>
      <c r="D588" s="2">
        <f>DAY(Orders[[#This Row],[Order Date]])</f>
        <v>6</v>
      </c>
      <c r="E588" s="2">
        <f>YEAR(Orders[[#This Row],[Order Date]])</f>
        <v>2020</v>
      </c>
      <c r="F588" s="2" t="s">
        <v>1182</v>
      </c>
      <c r="G588" t="s">
        <v>45</v>
      </c>
      <c r="H588" s="2">
        <v>3</v>
      </c>
      <c r="I588" s="2" t="str" cm="1">
        <f t="array" ref="I588">_xlfn.XLOOKUP(F588,customers!$A$1:A1587,customers!$B$1:B1587,,0)</f>
        <v>Zilvia Claisse</v>
      </c>
      <c r="J588" s="2" cm="1">
        <f t="array" ref="J588">_xlfn.XLOOKUP(F588,customers!$A$1:A1587,customers!$C$1:C1587,,0)</f>
        <v>0</v>
      </c>
      <c r="K588" s="2" t="str" cm="1">
        <f t="array" ref="K588">_xlfn.XLOOKUP(F588,customers!$A$1:A1587,customers!$G$1:G1587,,0)</f>
        <v>United States</v>
      </c>
      <c r="L588" t="str" cm="1">
        <f t="array" ref="L588">_xlfn.XLOOKUP(G588,products!$A$1:A635,products!$B$1:B635,,0)</f>
        <v>Rob</v>
      </c>
      <c r="M588" t="str" cm="1">
        <f t="array" ref="M588">_xlfn.XLOOKUP(G588,products!$A$1:A635,products!$C$1:C635,,0)</f>
        <v>L</v>
      </c>
      <c r="N588" cm="1">
        <f t="array" ref="N588">_xlfn.XLOOKUP(G588,products!$A$1:A635,products!$D$1:D635,,0)</f>
        <v>2.5</v>
      </c>
      <c r="O588" s="3" cm="1">
        <f t="array" ref="O588">_xlfn.XLOOKUP(G588,products!$A$1:A635,products!$E$1:E635,,0)</f>
        <v>27.484999999999996</v>
      </c>
      <c r="P588" s="3">
        <f xml:space="preserve"> Orders[[#This Row],[Unit Price]]*Orders[[#This Row],[Quantity]]</f>
        <v>82.454999999999984</v>
      </c>
      <c r="Q588" t="str">
        <f>_xlfn.XLOOKUP(orders!F588,customers!A587:A1587,customers!I587:I1587,,0)</f>
        <v>No</v>
      </c>
    </row>
    <row r="589" spans="1:17" x14ac:dyDescent="0.25">
      <c r="A589" s="2" t="s">
        <v>1183</v>
      </c>
      <c r="B589" s="7">
        <v>44267</v>
      </c>
      <c r="C589" s="2">
        <f>MONTH(Orders[[#This Row],[Order Date]])</f>
        <v>3</v>
      </c>
      <c r="D589" s="2">
        <f>DAY(Orders[[#This Row],[Order Date]])</f>
        <v>12</v>
      </c>
      <c r="E589" s="2">
        <f>YEAR(Orders[[#This Row],[Order Date]])</f>
        <v>2021</v>
      </c>
      <c r="F589" s="2" t="s">
        <v>1184</v>
      </c>
      <c r="G589" t="s">
        <v>158</v>
      </c>
      <c r="H589" s="2">
        <v>1</v>
      </c>
      <c r="I589" s="2" t="str" cm="1">
        <f t="array" ref="I589">_xlfn.XLOOKUP(F589,customers!$A$1:A1588,customers!$B$1:B1588,,0)</f>
        <v>Bar O' Mahony</v>
      </c>
      <c r="J589" s="2" t="str" cm="1">
        <f t="array" ref="J589">_xlfn.XLOOKUP(F589,customers!$A$1:A1588,customers!$C$1:C1588,,0)</f>
        <v>bogb@elpais.com</v>
      </c>
      <c r="K589" s="2" t="str" cm="1">
        <f t="array" ref="K589">_xlfn.XLOOKUP(F589,customers!$A$1:A1588,customers!$G$1:G1588,,0)</f>
        <v>United States</v>
      </c>
      <c r="L589" t="str" cm="1">
        <f t="array" ref="L589">_xlfn.XLOOKUP(G589,products!$A$1:A636,products!$B$1:B636,,0)</f>
        <v>Lib</v>
      </c>
      <c r="M589" t="str" cm="1">
        <f t="array" ref="M589">_xlfn.XLOOKUP(G589,products!$A$1:A636,products!$C$1:C636,,0)</f>
        <v>D</v>
      </c>
      <c r="N589" cm="1">
        <f t="array" ref="N589">_xlfn.XLOOKUP(G589,products!$A$1:A636,products!$D$1:D636,,0)</f>
        <v>0.5</v>
      </c>
      <c r="O589" s="3" cm="1">
        <f t="array" ref="O589">_xlfn.XLOOKUP(G589,products!$A$1:A636,products!$E$1:E636,,0)</f>
        <v>7.77</v>
      </c>
      <c r="P589" s="3">
        <f xml:space="preserve"> Orders[[#This Row],[Unit Price]]*Orders[[#This Row],[Quantity]]</f>
        <v>7.77</v>
      </c>
      <c r="Q589" t="str">
        <f>_xlfn.XLOOKUP(orders!F589,customers!A588:A1588,customers!I588:I1588,,0)</f>
        <v>Yes</v>
      </c>
    </row>
    <row r="590" spans="1:17" x14ac:dyDescent="0.25">
      <c r="A590" s="2" t="s">
        <v>1185</v>
      </c>
      <c r="B590" s="7">
        <v>44046</v>
      </c>
      <c r="C590" s="2">
        <f>MONTH(Orders[[#This Row],[Order Date]])</f>
        <v>8</v>
      </c>
      <c r="D590" s="2">
        <f>DAY(Orders[[#This Row],[Order Date]])</f>
        <v>3</v>
      </c>
      <c r="E590" s="2">
        <f>YEAR(Orders[[#This Row],[Order Date]])</f>
        <v>2020</v>
      </c>
      <c r="F590" s="2" t="s">
        <v>1186</v>
      </c>
      <c r="G590" t="s">
        <v>57</v>
      </c>
      <c r="H590" s="2">
        <v>2</v>
      </c>
      <c r="I590" s="2" t="str" cm="1">
        <f t="array" ref="I590">_xlfn.XLOOKUP(F590,customers!$A$1:A1589,customers!$B$1:B1589,,0)</f>
        <v>Valenka Stansbury</v>
      </c>
      <c r="J590" s="2" t="str" cm="1">
        <f t="array" ref="J590">_xlfn.XLOOKUP(F590,customers!$A$1:A1589,customers!$C$1:C1589,,0)</f>
        <v>vstansburygc@unblog.fr</v>
      </c>
      <c r="K590" s="2" t="str" cm="1">
        <f t="array" ref="K590">_xlfn.XLOOKUP(F590,customers!$A$1:A1589,customers!$G$1:G1589,,0)</f>
        <v>United States</v>
      </c>
      <c r="L590" t="str" cm="1">
        <f t="array" ref="L590">_xlfn.XLOOKUP(G590,products!$A$1:A637,products!$B$1:B637,,0)</f>
        <v>Rob</v>
      </c>
      <c r="M590" t="str" cm="1">
        <f t="array" ref="M590">_xlfn.XLOOKUP(G590,products!$A$1:A637,products!$C$1:C637,,0)</f>
        <v>M</v>
      </c>
      <c r="N590" cm="1">
        <f t="array" ref="N590">_xlfn.XLOOKUP(G590,products!$A$1:A637,products!$D$1:D637,,0)</f>
        <v>0.5</v>
      </c>
      <c r="O590" s="3" cm="1">
        <f t="array" ref="O590">_xlfn.XLOOKUP(G590,products!$A$1:A637,products!$E$1:E637,,0)</f>
        <v>5.97</v>
      </c>
      <c r="P590" s="3">
        <f xml:space="preserve"> Orders[[#This Row],[Unit Price]]*Orders[[#This Row],[Quantity]]</f>
        <v>11.94</v>
      </c>
      <c r="Q590" t="str">
        <f>_xlfn.XLOOKUP(orders!F590,customers!A589:A1589,customers!I589:I1589,,0)</f>
        <v>Yes</v>
      </c>
    </row>
    <row r="591" spans="1:17" x14ac:dyDescent="0.25">
      <c r="A591" s="2" t="s">
        <v>1187</v>
      </c>
      <c r="B591" s="7">
        <v>43671</v>
      </c>
      <c r="C591" s="2">
        <f>MONTH(Orders[[#This Row],[Order Date]])</f>
        <v>7</v>
      </c>
      <c r="D591" s="2">
        <f>DAY(Orders[[#This Row],[Order Date]])</f>
        <v>25</v>
      </c>
      <c r="E591" s="2">
        <f>YEAR(Orders[[#This Row],[Order Date]])</f>
        <v>2019</v>
      </c>
      <c r="F591" s="2" t="s">
        <v>1188</v>
      </c>
      <c r="G591" t="s">
        <v>65</v>
      </c>
      <c r="H591" s="2">
        <v>6</v>
      </c>
      <c r="I591" s="2" t="str" cm="1">
        <f t="array" ref="I591">_xlfn.XLOOKUP(F591,customers!$A$1:A1590,customers!$B$1:B1590,,0)</f>
        <v>Daniel Heinonen</v>
      </c>
      <c r="J591" s="2" t="str" cm="1">
        <f t="array" ref="J591">_xlfn.XLOOKUP(F591,customers!$A$1:A1590,customers!$C$1:C1590,,0)</f>
        <v>dheinonengd@printfriendly.com</v>
      </c>
      <c r="K591" s="2" t="str" cm="1">
        <f t="array" ref="K591">_xlfn.XLOOKUP(F591,customers!$A$1:A1590,customers!$G$1:G1590,,0)</f>
        <v>United States</v>
      </c>
      <c r="L591" t="str" cm="1">
        <f t="array" ref="L591">_xlfn.XLOOKUP(G591,products!$A$1:A638,products!$B$1:B638,,0)</f>
        <v>Exc</v>
      </c>
      <c r="M591" t="str" cm="1">
        <f t="array" ref="M591">_xlfn.XLOOKUP(G591,products!$A$1:A638,products!$C$1:C638,,0)</f>
        <v>L</v>
      </c>
      <c r="N591" cm="1">
        <f t="array" ref="N591">_xlfn.XLOOKUP(G591,products!$A$1:A638,products!$D$1:D638,,0)</f>
        <v>2.5</v>
      </c>
      <c r="O591" s="3" cm="1">
        <f t="array" ref="O591">_xlfn.XLOOKUP(G591,products!$A$1:A638,products!$E$1:E638,,0)</f>
        <v>34.154999999999994</v>
      </c>
      <c r="P591" s="3">
        <f xml:space="preserve"> Orders[[#This Row],[Unit Price]]*Orders[[#This Row],[Quantity]]</f>
        <v>204.92999999999995</v>
      </c>
      <c r="Q591" t="str">
        <f>_xlfn.XLOOKUP(orders!F591,customers!A590:A1590,customers!I590:I1590,,0)</f>
        <v>No</v>
      </c>
    </row>
    <row r="592" spans="1:17" x14ac:dyDescent="0.25">
      <c r="A592" s="2" t="s">
        <v>1189</v>
      </c>
      <c r="B592" s="7">
        <v>43950</v>
      </c>
      <c r="C592" s="2">
        <f>MONTH(Orders[[#This Row],[Order Date]])</f>
        <v>4</v>
      </c>
      <c r="D592" s="2">
        <f>DAY(Orders[[#This Row],[Order Date]])</f>
        <v>29</v>
      </c>
      <c r="E592" s="2">
        <f>YEAR(Orders[[#This Row],[Order Date]])</f>
        <v>2020</v>
      </c>
      <c r="F592" s="2" t="s">
        <v>1190</v>
      </c>
      <c r="G592" t="s">
        <v>147</v>
      </c>
      <c r="H592" s="2">
        <v>2</v>
      </c>
      <c r="I592" s="2" t="str" cm="1">
        <f t="array" ref="I592">_xlfn.XLOOKUP(F592,customers!$A$1:A1591,customers!$B$1:B1591,,0)</f>
        <v>Jewelle Shenton</v>
      </c>
      <c r="J592" s="2" t="str" cm="1">
        <f t="array" ref="J592">_xlfn.XLOOKUP(F592,customers!$A$1:A1591,customers!$C$1:C1591,,0)</f>
        <v>jshentonge@google.com.hk</v>
      </c>
      <c r="K592" s="2" t="str" cm="1">
        <f t="array" ref="K592">_xlfn.XLOOKUP(F592,customers!$A$1:A1591,customers!$G$1:G1591,,0)</f>
        <v>United States</v>
      </c>
      <c r="L592" t="str" cm="1">
        <f t="array" ref="L592">_xlfn.XLOOKUP(G592,products!$A$1:A639,products!$B$1:B639,,0)</f>
        <v>Exc</v>
      </c>
      <c r="M592" t="str" cm="1">
        <f t="array" ref="M592">_xlfn.XLOOKUP(G592,products!$A$1:A639,products!$C$1:C639,,0)</f>
        <v>M</v>
      </c>
      <c r="N592" cm="1">
        <f t="array" ref="N592">_xlfn.XLOOKUP(G592,products!$A$1:A639,products!$D$1:D639,,0)</f>
        <v>2.5</v>
      </c>
      <c r="O592" s="3" cm="1">
        <f t="array" ref="O592">_xlfn.XLOOKUP(G592,products!$A$1:A639,products!$E$1:E639,,0)</f>
        <v>31.624999999999996</v>
      </c>
      <c r="P592" s="3">
        <f xml:space="preserve"> Orders[[#This Row],[Unit Price]]*Orders[[#This Row],[Quantity]]</f>
        <v>63.249999999999993</v>
      </c>
      <c r="Q592" t="str">
        <f>_xlfn.XLOOKUP(orders!F592,customers!A591:A1591,customers!I591:I1591,,0)</f>
        <v>Yes</v>
      </c>
    </row>
    <row r="593" spans="1:17" x14ac:dyDescent="0.25">
      <c r="A593" s="2" t="s">
        <v>1191</v>
      </c>
      <c r="B593" s="7">
        <v>43587</v>
      </c>
      <c r="C593" s="2">
        <f>MONTH(Orders[[#This Row],[Order Date]])</f>
        <v>5</v>
      </c>
      <c r="D593" s="2">
        <f>DAY(Orders[[#This Row],[Order Date]])</f>
        <v>2</v>
      </c>
      <c r="E593" s="2">
        <f>YEAR(Orders[[#This Row],[Order Date]])</f>
        <v>2019</v>
      </c>
      <c r="F593" s="2" t="s">
        <v>1192</v>
      </c>
      <c r="G593" t="s">
        <v>136</v>
      </c>
      <c r="H593" s="2">
        <v>3</v>
      </c>
      <c r="I593" s="2" t="str" cm="1">
        <f t="array" ref="I593">_xlfn.XLOOKUP(F593,customers!$A$1:A1592,customers!$B$1:B1592,,0)</f>
        <v>Jennifer Wilkisson</v>
      </c>
      <c r="J593" s="2" t="str" cm="1">
        <f t="array" ref="J593">_xlfn.XLOOKUP(F593,customers!$A$1:A1592,customers!$C$1:C1592,,0)</f>
        <v>jwilkissongf@nba.com</v>
      </c>
      <c r="K593" s="2" t="str" cm="1">
        <f t="array" ref="K593">_xlfn.XLOOKUP(F593,customers!$A$1:A1592,customers!$G$1:G1592,,0)</f>
        <v>United States</v>
      </c>
      <c r="L593" t="str" cm="1">
        <f t="array" ref="L593">_xlfn.XLOOKUP(G593,products!$A$1:A640,products!$B$1:B640,,0)</f>
        <v>Rob</v>
      </c>
      <c r="M593" t="str" cm="1">
        <f t="array" ref="M593">_xlfn.XLOOKUP(G593,products!$A$1:A640,products!$C$1:C640,,0)</f>
        <v>D</v>
      </c>
      <c r="N593" cm="1">
        <f t="array" ref="N593">_xlfn.XLOOKUP(G593,products!$A$1:A640,products!$D$1:D640,,0)</f>
        <v>0.2</v>
      </c>
      <c r="O593" s="3" cm="1">
        <f t="array" ref="O593">_xlfn.XLOOKUP(G593,products!$A$1:A640,products!$E$1:E640,,0)</f>
        <v>2.6849999999999996</v>
      </c>
      <c r="P593" s="3">
        <f xml:space="preserve"> Orders[[#This Row],[Unit Price]]*Orders[[#This Row],[Quantity]]</f>
        <v>8.0549999999999997</v>
      </c>
      <c r="Q593" t="str">
        <f>_xlfn.XLOOKUP(orders!F593,customers!A592:A1592,customers!I592:I1592,,0)</f>
        <v>Yes</v>
      </c>
    </row>
    <row r="594" spans="1:17" x14ac:dyDescent="0.25">
      <c r="A594" s="2" t="s">
        <v>1193</v>
      </c>
      <c r="B594" s="7">
        <v>44437</v>
      </c>
      <c r="C594" s="2">
        <f>MONTH(Orders[[#This Row],[Order Date]])</f>
        <v>8</v>
      </c>
      <c r="D594" s="2">
        <f>DAY(Orders[[#This Row],[Order Date]])</f>
        <v>29</v>
      </c>
      <c r="E594" s="2">
        <f>YEAR(Orders[[#This Row],[Order Date]])</f>
        <v>2021</v>
      </c>
      <c r="F594" s="2" t="s">
        <v>1194</v>
      </c>
      <c r="G594" t="s">
        <v>206</v>
      </c>
      <c r="H594" s="2">
        <v>2</v>
      </c>
      <c r="I594" s="2" t="str" cm="1">
        <f t="array" ref="I594">_xlfn.XLOOKUP(F594,customers!$A$1:A1593,customers!$B$1:B1593,,0)</f>
        <v>Kylie Mowat</v>
      </c>
      <c r="J594" s="2" cm="1">
        <f t="array" ref="J594">_xlfn.XLOOKUP(F594,customers!$A$1:A1593,customers!$C$1:C1593,,0)</f>
        <v>0</v>
      </c>
      <c r="K594" s="2" t="str" cm="1">
        <f t="array" ref="K594">_xlfn.XLOOKUP(F594,customers!$A$1:A1593,customers!$G$1:G1593,,0)</f>
        <v>United States</v>
      </c>
      <c r="L594" t="str" cm="1">
        <f t="array" ref="L594">_xlfn.XLOOKUP(G594,products!$A$1:A641,products!$B$1:B641,,0)</f>
        <v>Ara</v>
      </c>
      <c r="M594" t="str" cm="1">
        <f t="array" ref="M594">_xlfn.XLOOKUP(G594,products!$A$1:A641,products!$C$1:C641,,0)</f>
        <v>M</v>
      </c>
      <c r="N594" cm="1">
        <f t="array" ref="N594">_xlfn.XLOOKUP(G594,products!$A$1:A641,products!$D$1:D641,,0)</f>
        <v>2.5</v>
      </c>
      <c r="O594" s="3" cm="1">
        <f t="array" ref="O594">_xlfn.XLOOKUP(G594,products!$A$1:A641,products!$E$1:E641,,0)</f>
        <v>25.874999999999996</v>
      </c>
      <c r="P594" s="3">
        <f xml:space="preserve"> Orders[[#This Row],[Unit Price]]*Orders[[#This Row],[Quantity]]</f>
        <v>51.749999999999993</v>
      </c>
      <c r="Q594" t="str">
        <f>_xlfn.XLOOKUP(orders!F594,customers!A593:A1593,customers!I593:I1593,,0)</f>
        <v>No</v>
      </c>
    </row>
    <row r="595" spans="1:17" x14ac:dyDescent="0.25">
      <c r="A595" s="2" t="s">
        <v>1195</v>
      </c>
      <c r="B595" s="7">
        <v>43903</v>
      </c>
      <c r="C595" s="2">
        <f>MONTH(Orders[[#This Row],[Order Date]])</f>
        <v>3</v>
      </c>
      <c r="D595" s="2">
        <f>DAY(Orders[[#This Row],[Order Date]])</f>
        <v>13</v>
      </c>
      <c r="E595" s="2">
        <f>YEAR(Orders[[#This Row],[Order Date]])</f>
        <v>2020</v>
      </c>
      <c r="F595" s="2" t="s">
        <v>1180</v>
      </c>
      <c r="G595" t="s">
        <v>565</v>
      </c>
      <c r="H595" s="2">
        <v>1</v>
      </c>
      <c r="I595" s="2" t="str" cm="1">
        <f t="array" ref="I595">_xlfn.XLOOKUP(F595,customers!$A$1:A1594,customers!$B$1:B1594,,0)</f>
        <v>Cody Verissimo</v>
      </c>
      <c r="J595" s="2" t="str" cm="1">
        <f t="array" ref="J595">_xlfn.XLOOKUP(F595,customers!$A$1:A1594,customers!$C$1:C1594,,0)</f>
        <v>cverissimogh@theglobeandmail.com</v>
      </c>
      <c r="K595" s="2" t="str" cm="1">
        <f t="array" ref="K595">_xlfn.XLOOKUP(F595,customers!$A$1:A1594,customers!$G$1:G1594,,0)</f>
        <v>United Kingdom</v>
      </c>
      <c r="L595" t="str" cm="1">
        <f t="array" ref="L595">_xlfn.XLOOKUP(G595,products!$A$1:A642,products!$B$1:B642,,0)</f>
        <v>Exc</v>
      </c>
      <c r="M595" t="str" cm="1">
        <f t="array" ref="M595">_xlfn.XLOOKUP(G595,products!$A$1:A642,products!$C$1:C642,,0)</f>
        <v>D</v>
      </c>
      <c r="N595" cm="1">
        <f t="array" ref="N595">_xlfn.XLOOKUP(G595,products!$A$1:A642,products!$D$1:D642,,0)</f>
        <v>2.5</v>
      </c>
      <c r="O595" s="3" cm="1">
        <f t="array" ref="O595">_xlfn.XLOOKUP(G595,products!$A$1:A642,products!$E$1:E642,,0)</f>
        <v>27.945</v>
      </c>
      <c r="P595" s="3">
        <f xml:space="preserve"> Orders[[#This Row],[Unit Price]]*Orders[[#This Row],[Quantity]]</f>
        <v>27.945</v>
      </c>
      <c r="Q595" t="str">
        <f>_xlfn.XLOOKUP(orders!F595,customers!A594:A1594,customers!I594:I1594,,0)</f>
        <v>Yes</v>
      </c>
    </row>
    <row r="596" spans="1:17" x14ac:dyDescent="0.25">
      <c r="A596" s="2" t="s">
        <v>1196</v>
      </c>
      <c r="B596" s="7">
        <v>43512</v>
      </c>
      <c r="C596" s="2">
        <f>MONTH(Orders[[#This Row],[Order Date]])</f>
        <v>2</v>
      </c>
      <c r="D596" s="2">
        <f>DAY(Orders[[#This Row],[Order Date]])</f>
        <v>16</v>
      </c>
      <c r="E596" s="2">
        <f>YEAR(Orders[[#This Row],[Order Date]])</f>
        <v>2019</v>
      </c>
      <c r="F596" s="2" t="s">
        <v>1197</v>
      </c>
      <c r="G596" t="s">
        <v>239</v>
      </c>
      <c r="H596" s="2">
        <v>2</v>
      </c>
      <c r="I596" s="2" t="str" cm="1">
        <f t="array" ref="I596">_xlfn.XLOOKUP(F596,customers!$A$1:A1595,customers!$B$1:B1595,,0)</f>
        <v>Gabriel Starcks</v>
      </c>
      <c r="J596" s="2" t="str" cm="1">
        <f t="array" ref="J596">_xlfn.XLOOKUP(F596,customers!$A$1:A1595,customers!$C$1:C1595,,0)</f>
        <v>gstarcksgi@abc.net.au</v>
      </c>
      <c r="K596" s="2" t="str" cm="1">
        <f t="array" ref="K596">_xlfn.XLOOKUP(F596,customers!$A$1:A1595,customers!$G$1:G1595,,0)</f>
        <v>United States</v>
      </c>
      <c r="L596" t="str" cm="1">
        <f t="array" ref="L596">_xlfn.XLOOKUP(G596,products!$A$1:A643,products!$B$1:B643,,0)</f>
        <v>Ara</v>
      </c>
      <c r="M596" t="str" cm="1">
        <f t="array" ref="M596">_xlfn.XLOOKUP(G596,products!$A$1:A643,products!$C$1:C643,,0)</f>
        <v>L</v>
      </c>
      <c r="N596" cm="1">
        <f t="array" ref="N596">_xlfn.XLOOKUP(G596,products!$A$1:A643,products!$D$1:D643,,0)</f>
        <v>2.5</v>
      </c>
      <c r="O596" s="3" cm="1">
        <f t="array" ref="O596">_xlfn.XLOOKUP(G596,products!$A$1:A643,products!$E$1:E643,,0)</f>
        <v>29.784999999999997</v>
      </c>
      <c r="P596" s="3">
        <f xml:space="preserve"> Orders[[#This Row],[Unit Price]]*Orders[[#This Row],[Quantity]]</f>
        <v>59.569999999999993</v>
      </c>
      <c r="Q596" t="str">
        <f>_xlfn.XLOOKUP(orders!F596,customers!A595:A1595,customers!I595:I1595,,0)</f>
        <v>No</v>
      </c>
    </row>
    <row r="597" spans="1:17" x14ac:dyDescent="0.25">
      <c r="A597" s="2" t="s">
        <v>1198</v>
      </c>
      <c r="B597" s="7">
        <v>44527</v>
      </c>
      <c r="C597" s="2">
        <f>MONTH(Orders[[#This Row],[Order Date]])</f>
        <v>11</v>
      </c>
      <c r="D597" s="2">
        <f>DAY(Orders[[#This Row],[Order Date]])</f>
        <v>27</v>
      </c>
      <c r="E597" s="2">
        <f>YEAR(Orders[[#This Row],[Order Date]])</f>
        <v>2021</v>
      </c>
      <c r="F597" s="2" t="s">
        <v>1199</v>
      </c>
      <c r="G597" t="s">
        <v>172</v>
      </c>
      <c r="H597" s="2">
        <v>1</v>
      </c>
      <c r="I597" s="2" t="str" cm="1">
        <f t="array" ref="I597">_xlfn.XLOOKUP(F597,customers!$A$1:A1596,customers!$B$1:B1596,,0)</f>
        <v>Darby Dummer</v>
      </c>
      <c r="J597" s="2" cm="1">
        <f t="array" ref="J597">_xlfn.XLOOKUP(F597,customers!$A$1:A1596,customers!$C$1:C1596,,0)</f>
        <v>0</v>
      </c>
      <c r="K597" s="2" t="str" cm="1">
        <f t="array" ref="K597">_xlfn.XLOOKUP(F597,customers!$A$1:A1596,customers!$G$1:G1596,,0)</f>
        <v>United Kingdom</v>
      </c>
      <c r="L597" t="str" cm="1">
        <f t="array" ref="L597">_xlfn.XLOOKUP(G597,products!$A$1:A644,products!$B$1:B644,,0)</f>
        <v>Exc</v>
      </c>
      <c r="M597" t="str" cm="1">
        <f t="array" ref="M597">_xlfn.XLOOKUP(G597,products!$A$1:A644,products!$C$1:C644,,0)</f>
        <v>L</v>
      </c>
      <c r="N597" cm="1">
        <f t="array" ref="N597">_xlfn.XLOOKUP(G597,products!$A$1:A644,products!$D$1:D644,,0)</f>
        <v>1</v>
      </c>
      <c r="O597" s="3" cm="1">
        <f t="array" ref="O597">_xlfn.XLOOKUP(G597,products!$A$1:A644,products!$E$1:E644,,0)</f>
        <v>14.85</v>
      </c>
      <c r="P597" s="3">
        <f xml:space="preserve"> Orders[[#This Row],[Unit Price]]*Orders[[#This Row],[Quantity]]</f>
        <v>14.85</v>
      </c>
      <c r="Q597" t="str">
        <f>_xlfn.XLOOKUP(orders!F597,customers!A596:A1596,customers!I596:I1596,,0)</f>
        <v>No</v>
      </c>
    </row>
    <row r="598" spans="1:17" x14ac:dyDescent="0.25">
      <c r="A598" s="2" t="s">
        <v>1200</v>
      </c>
      <c r="B598" s="7">
        <v>44523</v>
      </c>
      <c r="C598" s="2">
        <f>MONTH(Orders[[#This Row],[Order Date]])</f>
        <v>11</v>
      </c>
      <c r="D598" s="2">
        <f>DAY(Orders[[#This Row],[Order Date]])</f>
        <v>23</v>
      </c>
      <c r="E598" s="2">
        <f>YEAR(Orders[[#This Row],[Order Date]])</f>
        <v>2021</v>
      </c>
      <c r="F598" s="2" t="s">
        <v>1201</v>
      </c>
      <c r="G598" t="s">
        <v>102</v>
      </c>
      <c r="H598" s="2">
        <v>5</v>
      </c>
      <c r="I598" s="2" t="str" cm="1">
        <f t="array" ref="I598">_xlfn.XLOOKUP(F598,customers!$A$1:A1597,customers!$B$1:B1597,,0)</f>
        <v>Kienan Scholard</v>
      </c>
      <c r="J598" s="2" t="str" cm="1">
        <f t="array" ref="J598">_xlfn.XLOOKUP(F598,customers!$A$1:A1597,customers!$C$1:C1597,,0)</f>
        <v>kscholardgk@sbwire.com</v>
      </c>
      <c r="K598" s="2" t="str" cm="1">
        <f t="array" ref="K598">_xlfn.XLOOKUP(F598,customers!$A$1:A1597,customers!$G$1:G1597,,0)</f>
        <v>United States</v>
      </c>
      <c r="L598" t="str" cm="1">
        <f t="array" ref="L598">_xlfn.XLOOKUP(G598,products!$A$1:A645,products!$B$1:B645,,0)</f>
        <v>Ara</v>
      </c>
      <c r="M598" t="str" cm="1">
        <f t="array" ref="M598">_xlfn.XLOOKUP(G598,products!$A$1:A645,products!$C$1:C645,,0)</f>
        <v>M</v>
      </c>
      <c r="N598" cm="1">
        <f t="array" ref="N598">_xlfn.XLOOKUP(G598,products!$A$1:A645,products!$D$1:D645,,0)</f>
        <v>0.5</v>
      </c>
      <c r="O598" s="3" cm="1">
        <f t="array" ref="O598">_xlfn.XLOOKUP(G598,products!$A$1:A645,products!$E$1:E645,,0)</f>
        <v>6.75</v>
      </c>
      <c r="P598" s="3">
        <f xml:space="preserve"> Orders[[#This Row],[Unit Price]]*Orders[[#This Row],[Quantity]]</f>
        <v>33.75</v>
      </c>
      <c r="Q598" t="str">
        <f>_xlfn.XLOOKUP(orders!F598,customers!A597:A1597,customers!I597:I1597,,0)</f>
        <v>No</v>
      </c>
    </row>
    <row r="599" spans="1:17" x14ac:dyDescent="0.25">
      <c r="A599" s="2" t="s">
        <v>1202</v>
      </c>
      <c r="B599" s="7">
        <v>44532</v>
      </c>
      <c r="C599" s="2">
        <f>MONTH(Orders[[#This Row],[Order Date]])</f>
        <v>12</v>
      </c>
      <c r="D599" s="2">
        <f>DAY(Orders[[#This Row],[Order Date]])</f>
        <v>2</v>
      </c>
      <c r="E599" s="2">
        <f>YEAR(Orders[[#This Row],[Order Date]])</f>
        <v>2021</v>
      </c>
      <c r="F599" s="2" t="s">
        <v>1203</v>
      </c>
      <c r="G599" t="s">
        <v>139</v>
      </c>
      <c r="H599" s="2">
        <v>4</v>
      </c>
      <c r="I599" s="2" t="str" cm="1">
        <f t="array" ref="I599">_xlfn.XLOOKUP(F599,customers!$A$1:A1598,customers!$B$1:B1598,,0)</f>
        <v>Bo Kindley</v>
      </c>
      <c r="J599" s="2" t="str" cm="1">
        <f t="array" ref="J599">_xlfn.XLOOKUP(F599,customers!$A$1:A1598,customers!$C$1:C1598,,0)</f>
        <v>bkindleygl@wikimedia.org</v>
      </c>
      <c r="K599" s="2" t="str" cm="1">
        <f t="array" ref="K599">_xlfn.XLOOKUP(F599,customers!$A$1:A1598,customers!$G$1:G1598,,0)</f>
        <v>United States</v>
      </c>
      <c r="L599" t="str" cm="1">
        <f t="array" ref="L599">_xlfn.XLOOKUP(G599,products!$A$1:A646,products!$B$1:B646,,0)</f>
        <v>Lib</v>
      </c>
      <c r="M599" t="str" cm="1">
        <f t="array" ref="M599">_xlfn.XLOOKUP(G599,products!$A$1:A646,products!$C$1:C646,,0)</f>
        <v>L</v>
      </c>
      <c r="N599" cm="1">
        <f t="array" ref="N599">_xlfn.XLOOKUP(G599,products!$A$1:A646,products!$D$1:D646,,0)</f>
        <v>2.5</v>
      </c>
      <c r="O599" s="3" cm="1">
        <f t="array" ref="O599">_xlfn.XLOOKUP(G599,products!$A$1:A646,products!$E$1:E646,,0)</f>
        <v>36.454999999999998</v>
      </c>
      <c r="P599" s="3">
        <f xml:space="preserve"> Orders[[#This Row],[Unit Price]]*Orders[[#This Row],[Quantity]]</f>
        <v>145.82</v>
      </c>
      <c r="Q599" t="str">
        <f>_xlfn.XLOOKUP(orders!F599,customers!A598:A1598,customers!I598:I1598,,0)</f>
        <v>Yes</v>
      </c>
    </row>
    <row r="600" spans="1:17" x14ac:dyDescent="0.25">
      <c r="A600" s="2" t="s">
        <v>1204</v>
      </c>
      <c r="B600" s="7">
        <v>43471</v>
      </c>
      <c r="C600" s="2">
        <f>MONTH(Orders[[#This Row],[Order Date]])</f>
        <v>1</v>
      </c>
      <c r="D600" s="2">
        <f>DAY(Orders[[#This Row],[Order Date]])</f>
        <v>6</v>
      </c>
      <c r="E600" s="2">
        <f>YEAR(Orders[[#This Row],[Order Date]])</f>
        <v>2019</v>
      </c>
      <c r="F600" s="2" t="s">
        <v>1205</v>
      </c>
      <c r="G600" t="s">
        <v>197</v>
      </c>
      <c r="H600" s="2">
        <v>4</v>
      </c>
      <c r="I600" s="2" t="str" cm="1">
        <f t="array" ref="I600">_xlfn.XLOOKUP(F600,customers!$A$1:A1599,customers!$B$1:B1599,,0)</f>
        <v>Krissie Hammett</v>
      </c>
      <c r="J600" s="2" t="str" cm="1">
        <f t="array" ref="J600">_xlfn.XLOOKUP(F600,customers!$A$1:A1599,customers!$C$1:C1599,,0)</f>
        <v>khammettgm@dmoz.org</v>
      </c>
      <c r="K600" s="2" t="str" cm="1">
        <f t="array" ref="K600">_xlfn.XLOOKUP(F600,customers!$A$1:A1599,customers!$G$1:G1599,,0)</f>
        <v>United States</v>
      </c>
      <c r="L600" t="str" cm="1">
        <f t="array" ref="L600">_xlfn.XLOOKUP(G600,products!$A$1:A647,products!$B$1:B647,,0)</f>
        <v>Rob</v>
      </c>
      <c r="M600" t="str" cm="1">
        <f t="array" ref="M600">_xlfn.XLOOKUP(G600,products!$A$1:A647,products!$C$1:C647,,0)</f>
        <v>M</v>
      </c>
      <c r="N600" cm="1">
        <f t="array" ref="N600">_xlfn.XLOOKUP(G600,products!$A$1:A647,products!$D$1:D647,,0)</f>
        <v>0.2</v>
      </c>
      <c r="O600" s="3" cm="1">
        <f t="array" ref="O600">_xlfn.XLOOKUP(G600,products!$A$1:A647,products!$E$1:E647,,0)</f>
        <v>2.9849999999999999</v>
      </c>
      <c r="P600" s="3">
        <f xml:space="preserve"> Orders[[#This Row],[Unit Price]]*Orders[[#This Row],[Quantity]]</f>
        <v>11.94</v>
      </c>
      <c r="Q600" t="str">
        <f>_xlfn.XLOOKUP(orders!F600,customers!A599:A1599,customers!I599:I1599,,0)</f>
        <v>Yes</v>
      </c>
    </row>
    <row r="601" spans="1:17" x14ac:dyDescent="0.25">
      <c r="A601" s="2" t="s">
        <v>1206</v>
      </c>
      <c r="B601" s="7">
        <v>44321</v>
      </c>
      <c r="C601" s="2">
        <f>MONTH(Orders[[#This Row],[Order Date]])</f>
        <v>5</v>
      </c>
      <c r="D601" s="2">
        <f>DAY(Orders[[#This Row],[Order Date]])</f>
        <v>5</v>
      </c>
      <c r="E601" s="2">
        <f>YEAR(Orders[[#This Row],[Order Date]])</f>
        <v>2021</v>
      </c>
      <c r="F601" s="2" t="s">
        <v>1207</v>
      </c>
      <c r="G601" t="s">
        <v>89</v>
      </c>
      <c r="H601" s="2">
        <v>4</v>
      </c>
      <c r="I601" s="2" t="str" cm="1">
        <f t="array" ref="I601">_xlfn.XLOOKUP(F601,customers!$A$1:A1600,customers!$B$1:B1600,,0)</f>
        <v>Alisha Hulburt</v>
      </c>
      <c r="J601" s="2" t="str" cm="1">
        <f t="array" ref="J601">_xlfn.XLOOKUP(F601,customers!$A$1:A1600,customers!$C$1:C1600,,0)</f>
        <v>ahulburtgn@fda.gov</v>
      </c>
      <c r="K601" s="2" t="str" cm="1">
        <f t="array" ref="K601">_xlfn.XLOOKUP(F601,customers!$A$1:A1600,customers!$G$1:G1600,,0)</f>
        <v>United States</v>
      </c>
      <c r="L601" t="str" cm="1">
        <f t="array" ref="L601">_xlfn.XLOOKUP(G601,products!$A$1:A648,products!$B$1:B648,,0)</f>
        <v>Ara</v>
      </c>
      <c r="M601" t="str" cm="1">
        <f t="array" ref="M601">_xlfn.XLOOKUP(G601,products!$A$1:A648,products!$C$1:C648,,0)</f>
        <v>D</v>
      </c>
      <c r="N601" cm="1">
        <f t="array" ref="N601">_xlfn.XLOOKUP(G601,products!$A$1:A648,products!$D$1:D648,,0)</f>
        <v>0.2</v>
      </c>
      <c r="O601" s="3" cm="1">
        <f t="array" ref="O601">_xlfn.XLOOKUP(G601,products!$A$1:A648,products!$E$1:E648,,0)</f>
        <v>2.9849999999999999</v>
      </c>
      <c r="P601" s="3">
        <f xml:space="preserve"> Orders[[#This Row],[Unit Price]]*Orders[[#This Row],[Quantity]]</f>
        <v>11.94</v>
      </c>
      <c r="Q601" t="str">
        <f>_xlfn.XLOOKUP(orders!F601,customers!A600:A1600,customers!I600:I1600,,0)</f>
        <v>Yes</v>
      </c>
    </row>
    <row r="602" spans="1:17" x14ac:dyDescent="0.25">
      <c r="A602" s="2" t="s">
        <v>1208</v>
      </c>
      <c r="B602" s="7">
        <v>44492</v>
      </c>
      <c r="C602" s="2">
        <f>MONTH(Orders[[#This Row],[Order Date]])</f>
        <v>10</v>
      </c>
      <c r="D602" s="2">
        <f>DAY(Orders[[#This Row],[Order Date]])</f>
        <v>23</v>
      </c>
      <c r="E602" s="2">
        <f>YEAR(Orders[[#This Row],[Order Date]])</f>
        <v>2021</v>
      </c>
      <c r="F602" s="2" t="s">
        <v>1209</v>
      </c>
      <c r="G602" t="s">
        <v>158</v>
      </c>
      <c r="H602" s="2">
        <v>1</v>
      </c>
      <c r="I602" s="2" t="str" cm="1">
        <f t="array" ref="I602">_xlfn.XLOOKUP(F602,customers!$A$1:A1601,customers!$B$1:B1601,,0)</f>
        <v>Peyter Lauritzen</v>
      </c>
      <c r="J602" s="2" t="str" cm="1">
        <f t="array" ref="J602">_xlfn.XLOOKUP(F602,customers!$A$1:A1601,customers!$C$1:C1601,,0)</f>
        <v>plauritzengo@photobucket.com</v>
      </c>
      <c r="K602" s="2" t="str" cm="1">
        <f t="array" ref="K602">_xlfn.XLOOKUP(F602,customers!$A$1:A1601,customers!$G$1:G1601,,0)</f>
        <v>United States</v>
      </c>
      <c r="L602" t="str" cm="1">
        <f t="array" ref="L602">_xlfn.XLOOKUP(G602,products!$A$1:A649,products!$B$1:B649,,0)</f>
        <v>Lib</v>
      </c>
      <c r="M602" t="str" cm="1">
        <f t="array" ref="M602">_xlfn.XLOOKUP(G602,products!$A$1:A649,products!$C$1:C649,,0)</f>
        <v>D</v>
      </c>
      <c r="N602" cm="1">
        <f t="array" ref="N602">_xlfn.XLOOKUP(G602,products!$A$1:A649,products!$D$1:D649,,0)</f>
        <v>0.5</v>
      </c>
      <c r="O602" s="3" cm="1">
        <f t="array" ref="O602">_xlfn.XLOOKUP(G602,products!$A$1:A649,products!$E$1:E649,,0)</f>
        <v>7.77</v>
      </c>
      <c r="P602" s="3">
        <f xml:space="preserve"> Orders[[#This Row],[Unit Price]]*Orders[[#This Row],[Quantity]]</f>
        <v>7.77</v>
      </c>
      <c r="Q602" t="str">
        <f>_xlfn.XLOOKUP(orders!F602,customers!A601:A1601,customers!I601:I1601,,0)</f>
        <v>No</v>
      </c>
    </row>
    <row r="603" spans="1:17" x14ac:dyDescent="0.25">
      <c r="A603" s="2" t="s">
        <v>1210</v>
      </c>
      <c r="B603" s="7">
        <v>43815</v>
      </c>
      <c r="C603" s="2">
        <f>MONTH(Orders[[#This Row],[Order Date]])</f>
        <v>12</v>
      </c>
      <c r="D603" s="2">
        <f>DAY(Orders[[#This Row],[Order Date]])</f>
        <v>16</v>
      </c>
      <c r="E603" s="2">
        <f>YEAR(Orders[[#This Row],[Order Date]])</f>
        <v>2019</v>
      </c>
      <c r="F603" s="2" t="s">
        <v>1211</v>
      </c>
      <c r="G603" t="s">
        <v>45</v>
      </c>
      <c r="H603" s="2">
        <v>4</v>
      </c>
      <c r="I603" s="2" t="str" cm="1">
        <f t="array" ref="I603">_xlfn.XLOOKUP(F603,customers!$A$1:A1602,customers!$B$1:B1602,,0)</f>
        <v>Aurelia Burgwin</v>
      </c>
      <c r="J603" s="2" t="str" cm="1">
        <f t="array" ref="J603">_xlfn.XLOOKUP(F603,customers!$A$1:A1602,customers!$C$1:C1602,,0)</f>
        <v>aburgwingp@redcross.org</v>
      </c>
      <c r="K603" s="2" t="str" cm="1">
        <f t="array" ref="K603">_xlfn.XLOOKUP(F603,customers!$A$1:A1602,customers!$G$1:G1602,,0)</f>
        <v>United States</v>
      </c>
      <c r="L603" t="str" cm="1">
        <f t="array" ref="L603">_xlfn.XLOOKUP(G603,products!$A$1:A650,products!$B$1:B650,,0)</f>
        <v>Rob</v>
      </c>
      <c r="M603" t="str" cm="1">
        <f t="array" ref="M603">_xlfn.XLOOKUP(G603,products!$A$1:A650,products!$C$1:C650,,0)</f>
        <v>L</v>
      </c>
      <c r="N603" cm="1">
        <f t="array" ref="N603">_xlfn.XLOOKUP(G603,products!$A$1:A650,products!$D$1:D650,,0)</f>
        <v>2.5</v>
      </c>
      <c r="O603" s="3" cm="1">
        <f t="array" ref="O603">_xlfn.XLOOKUP(G603,products!$A$1:A650,products!$E$1:E650,,0)</f>
        <v>27.484999999999996</v>
      </c>
      <c r="P603" s="3">
        <f xml:space="preserve"> Orders[[#This Row],[Unit Price]]*Orders[[#This Row],[Quantity]]</f>
        <v>109.93999999999998</v>
      </c>
      <c r="Q603" t="str">
        <f>_xlfn.XLOOKUP(orders!F603,customers!A602:A1602,customers!I602:I1602,,0)</f>
        <v>Yes</v>
      </c>
    </row>
    <row r="604" spans="1:17" x14ac:dyDescent="0.25">
      <c r="A604" s="2" t="s">
        <v>1212</v>
      </c>
      <c r="B604" s="7">
        <v>43603</v>
      </c>
      <c r="C604" s="2">
        <f>MONTH(Orders[[#This Row],[Order Date]])</f>
        <v>5</v>
      </c>
      <c r="D604" s="2">
        <f>DAY(Orders[[#This Row],[Order Date]])</f>
        <v>18</v>
      </c>
      <c r="E604" s="2">
        <f>YEAR(Orders[[#This Row],[Order Date]])</f>
        <v>2019</v>
      </c>
      <c r="F604" s="2" t="s">
        <v>1213</v>
      </c>
      <c r="G604" t="s">
        <v>289</v>
      </c>
      <c r="H604" s="2">
        <v>5</v>
      </c>
      <c r="I604" s="2" t="str" cm="1">
        <f t="array" ref="I604">_xlfn.XLOOKUP(F604,customers!$A$1:A1603,customers!$B$1:B1603,,0)</f>
        <v>Emalee Rolin</v>
      </c>
      <c r="J604" s="2" t="str" cm="1">
        <f t="array" ref="J604">_xlfn.XLOOKUP(F604,customers!$A$1:A1603,customers!$C$1:C1603,,0)</f>
        <v>erolingq@google.fr</v>
      </c>
      <c r="K604" s="2" t="str" cm="1">
        <f t="array" ref="K604">_xlfn.XLOOKUP(F604,customers!$A$1:A1603,customers!$G$1:G1603,,0)</f>
        <v>United States</v>
      </c>
      <c r="L604" t="str" cm="1">
        <f t="array" ref="L604">_xlfn.XLOOKUP(G604,products!$A$1:A651,products!$B$1:B651,,0)</f>
        <v>Exc</v>
      </c>
      <c r="M604" t="str" cm="1">
        <f t="array" ref="M604">_xlfn.XLOOKUP(G604,products!$A$1:A651,products!$C$1:C651,,0)</f>
        <v>L</v>
      </c>
      <c r="N604" cm="1">
        <f t="array" ref="N604">_xlfn.XLOOKUP(G604,products!$A$1:A651,products!$D$1:D651,,0)</f>
        <v>0.2</v>
      </c>
      <c r="O604" s="3" cm="1">
        <f t="array" ref="O604">_xlfn.XLOOKUP(G604,products!$A$1:A651,products!$E$1:E651,,0)</f>
        <v>4.4550000000000001</v>
      </c>
      <c r="P604" s="3">
        <f xml:space="preserve"> Orders[[#This Row],[Unit Price]]*Orders[[#This Row],[Quantity]]</f>
        <v>22.274999999999999</v>
      </c>
      <c r="Q604" t="str">
        <f>_xlfn.XLOOKUP(orders!F604,customers!A603:A1603,customers!I603:I1603,,0)</f>
        <v>Yes</v>
      </c>
    </row>
    <row r="605" spans="1:17" x14ac:dyDescent="0.25">
      <c r="A605" s="2" t="s">
        <v>1214</v>
      </c>
      <c r="B605" s="7">
        <v>43660</v>
      </c>
      <c r="C605" s="2">
        <f>MONTH(Orders[[#This Row],[Order Date]])</f>
        <v>7</v>
      </c>
      <c r="D605" s="2">
        <f>DAY(Orders[[#This Row],[Order Date]])</f>
        <v>14</v>
      </c>
      <c r="E605" s="2">
        <f>YEAR(Orders[[#This Row],[Order Date]])</f>
        <v>2019</v>
      </c>
      <c r="F605" s="2" t="s">
        <v>1215</v>
      </c>
      <c r="G605" t="s">
        <v>197</v>
      </c>
      <c r="H605" s="2">
        <v>3</v>
      </c>
      <c r="I605" s="2" t="str" cm="1">
        <f t="array" ref="I605">_xlfn.XLOOKUP(F605,customers!$A$1:A1604,customers!$B$1:B1604,,0)</f>
        <v>Donavon Fowle</v>
      </c>
      <c r="J605" s="2" t="str" cm="1">
        <f t="array" ref="J605">_xlfn.XLOOKUP(F605,customers!$A$1:A1604,customers!$C$1:C1604,,0)</f>
        <v>dfowlegr@epa.gov</v>
      </c>
      <c r="K605" s="2" t="str" cm="1">
        <f t="array" ref="K605">_xlfn.XLOOKUP(F605,customers!$A$1:A1604,customers!$G$1:G1604,,0)</f>
        <v>United States</v>
      </c>
      <c r="L605" t="str" cm="1">
        <f t="array" ref="L605">_xlfn.XLOOKUP(G605,products!$A$1:A652,products!$B$1:B652,,0)</f>
        <v>Rob</v>
      </c>
      <c r="M605" t="str" cm="1">
        <f t="array" ref="M605">_xlfn.XLOOKUP(G605,products!$A$1:A652,products!$C$1:C652,,0)</f>
        <v>M</v>
      </c>
      <c r="N605" cm="1">
        <f t="array" ref="N605">_xlfn.XLOOKUP(G605,products!$A$1:A652,products!$D$1:D652,,0)</f>
        <v>0.2</v>
      </c>
      <c r="O605" s="3" cm="1">
        <f t="array" ref="O605">_xlfn.XLOOKUP(G605,products!$A$1:A652,products!$E$1:E652,,0)</f>
        <v>2.9849999999999999</v>
      </c>
      <c r="P605" s="3">
        <f xml:space="preserve"> Orders[[#This Row],[Unit Price]]*Orders[[#This Row],[Quantity]]</f>
        <v>8.9550000000000001</v>
      </c>
      <c r="Q605" t="str">
        <f>_xlfn.XLOOKUP(orders!F605,customers!A604:A1604,customers!I604:I1604,,0)</f>
        <v>No</v>
      </c>
    </row>
    <row r="606" spans="1:17" x14ac:dyDescent="0.25">
      <c r="A606" s="2" t="s">
        <v>1216</v>
      </c>
      <c r="B606" s="7">
        <v>44148</v>
      </c>
      <c r="C606" s="2">
        <f>MONTH(Orders[[#This Row],[Order Date]])</f>
        <v>11</v>
      </c>
      <c r="D606" s="2">
        <f>DAY(Orders[[#This Row],[Order Date]])</f>
        <v>13</v>
      </c>
      <c r="E606" s="2">
        <f>YEAR(Orders[[#This Row],[Order Date]])</f>
        <v>2020</v>
      </c>
      <c r="F606" s="2" t="s">
        <v>1217</v>
      </c>
      <c r="G606" t="s">
        <v>144</v>
      </c>
      <c r="H606" s="2">
        <v>4</v>
      </c>
      <c r="I606" s="2" t="str" cm="1">
        <f t="array" ref="I606">_xlfn.XLOOKUP(F606,customers!$A$1:A1605,customers!$B$1:B1605,,0)</f>
        <v>Jorge Bettison</v>
      </c>
      <c r="J606" s="2" cm="1">
        <f t="array" ref="J606">_xlfn.XLOOKUP(F606,customers!$A$1:A1605,customers!$C$1:C1605,,0)</f>
        <v>0</v>
      </c>
      <c r="K606" s="2" t="str" cm="1">
        <f t="array" ref="K606">_xlfn.XLOOKUP(F606,customers!$A$1:A1605,customers!$G$1:G1605,,0)</f>
        <v>Ireland</v>
      </c>
      <c r="L606" t="str" cm="1">
        <f t="array" ref="L606">_xlfn.XLOOKUP(G606,products!$A$1:A653,products!$B$1:B653,,0)</f>
        <v>Lib</v>
      </c>
      <c r="M606" t="str" cm="1">
        <f t="array" ref="M606">_xlfn.XLOOKUP(G606,products!$A$1:A653,products!$C$1:C653,,0)</f>
        <v>D</v>
      </c>
      <c r="N606" cm="1">
        <f t="array" ref="N606">_xlfn.XLOOKUP(G606,products!$A$1:A653,products!$D$1:D653,,0)</f>
        <v>2.5</v>
      </c>
      <c r="O606" s="3" cm="1">
        <f t="array" ref="O606">_xlfn.XLOOKUP(G606,products!$A$1:A653,products!$E$1:E653,,0)</f>
        <v>29.784999999999997</v>
      </c>
      <c r="P606" s="3">
        <f xml:space="preserve"> Orders[[#This Row],[Unit Price]]*Orders[[#This Row],[Quantity]]</f>
        <v>119.13999999999999</v>
      </c>
      <c r="Q606" t="str">
        <f>_xlfn.XLOOKUP(orders!F606,customers!A605:A1605,customers!I605:I1605,,0)</f>
        <v>No</v>
      </c>
    </row>
    <row r="607" spans="1:17" x14ac:dyDescent="0.25">
      <c r="A607" s="2" t="s">
        <v>1218</v>
      </c>
      <c r="B607" s="7">
        <v>44028</v>
      </c>
      <c r="C607" s="2">
        <f>MONTH(Orders[[#This Row],[Order Date]])</f>
        <v>7</v>
      </c>
      <c r="D607" s="2">
        <f>DAY(Orders[[#This Row],[Order Date]])</f>
        <v>16</v>
      </c>
      <c r="E607" s="2">
        <f>YEAR(Orders[[#This Row],[Order Date]])</f>
        <v>2020</v>
      </c>
      <c r="F607" s="2" t="s">
        <v>1219</v>
      </c>
      <c r="G607" t="s">
        <v>239</v>
      </c>
      <c r="H607" s="2">
        <v>5</v>
      </c>
      <c r="I607" s="2" t="str" cm="1">
        <f t="array" ref="I607">_xlfn.XLOOKUP(F607,customers!$A$1:A1606,customers!$B$1:B1606,,0)</f>
        <v>Wang Powlesland</v>
      </c>
      <c r="J607" s="2" t="str" cm="1">
        <f t="array" ref="J607">_xlfn.XLOOKUP(F607,customers!$A$1:A1606,customers!$C$1:C1606,,0)</f>
        <v>wpowleslandgt@soundcloud.com</v>
      </c>
      <c r="K607" s="2" t="str" cm="1">
        <f t="array" ref="K607">_xlfn.XLOOKUP(F607,customers!$A$1:A1606,customers!$G$1:G1606,,0)</f>
        <v>United States</v>
      </c>
      <c r="L607" t="str" cm="1">
        <f t="array" ref="L607">_xlfn.XLOOKUP(G607,products!$A$1:A654,products!$B$1:B654,,0)</f>
        <v>Ara</v>
      </c>
      <c r="M607" t="str" cm="1">
        <f t="array" ref="M607">_xlfn.XLOOKUP(G607,products!$A$1:A654,products!$C$1:C654,,0)</f>
        <v>L</v>
      </c>
      <c r="N607" cm="1">
        <f t="array" ref="N607">_xlfn.XLOOKUP(G607,products!$A$1:A654,products!$D$1:D654,,0)</f>
        <v>2.5</v>
      </c>
      <c r="O607" s="3" cm="1">
        <f t="array" ref="O607">_xlfn.XLOOKUP(G607,products!$A$1:A654,products!$E$1:E654,,0)</f>
        <v>29.784999999999997</v>
      </c>
      <c r="P607" s="3">
        <f xml:space="preserve"> Orders[[#This Row],[Unit Price]]*Orders[[#This Row],[Quantity]]</f>
        <v>148.92499999999998</v>
      </c>
      <c r="Q607" t="str">
        <f>_xlfn.XLOOKUP(orders!F607,customers!A606:A1606,customers!I606:I1606,,0)</f>
        <v>Yes</v>
      </c>
    </row>
    <row r="608" spans="1:17" x14ac:dyDescent="0.25">
      <c r="A608" s="2" t="s">
        <v>1220</v>
      </c>
      <c r="B608" s="7">
        <v>44138</v>
      </c>
      <c r="C608" s="2">
        <f>MONTH(Orders[[#This Row],[Order Date]])</f>
        <v>11</v>
      </c>
      <c r="D608" s="2">
        <f>DAY(Orders[[#This Row],[Order Date]])</f>
        <v>3</v>
      </c>
      <c r="E608" s="2">
        <f>YEAR(Orders[[#This Row],[Order Date]])</f>
        <v>2020</v>
      </c>
      <c r="F608" s="2" t="s">
        <v>1180</v>
      </c>
      <c r="G608" t="s">
        <v>139</v>
      </c>
      <c r="H608" s="2">
        <v>3</v>
      </c>
      <c r="I608" s="2" t="str" cm="1">
        <f t="array" ref="I608">_xlfn.XLOOKUP(F608,customers!$A$1:A1607,customers!$B$1:B1607,,0)</f>
        <v>Cody Verissimo</v>
      </c>
      <c r="J608" s="2" t="str" cm="1">
        <f t="array" ref="J608">_xlfn.XLOOKUP(F608,customers!$A$1:A1607,customers!$C$1:C1607,,0)</f>
        <v>cverissimogh@theglobeandmail.com</v>
      </c>
      <c r="K608" s="2" t="str" cm="1">
        <f t="array" ref="K608">_xlfn.XLOOKUP(F608,customers!$A$1:A1607,customers!$G$1:G1607,,0)</f>
        <v>United Kingdom</v>
      </c>
      <c r="L608" t="str" cm="1">
        <f t="array" ref="L608">_xlfn.XLOOKUP(G608,products!$A$1:A655,products!$B$1:B655,,0)</f>
        <v>Lib</v>
      </c>
      <c r="M608" t="str" cm="1">
        <f t="array" ref="M608">_xlfn.XLOOKUP(G608,products!$A$1:A655,products!$C$1:C655,,0)</f>
        <v>L</v>
      </c>
      <c r="N608" cm="1">
        <f t="array" ref="N608">_xlfn.XLOOKUP(G608,products!$A$1:A655,products!$D$1:D655,,0)</f>
        <v>2.5</v>
      </c>
      <c r="O608" s="3" cm="1">
        <f t="array" ref="O608">_xlfn.XLOOKUP(G608,products!$A$1:A655,products!$E$1:E655,,0)</f>
        <v>36.454999999999998</v>
      </c>
      <c r="P608" s="3">
        <f xml:space="preserve"> Orders[[#This Row],[Unit Price]]*Orders[[#This Row],[Quantity]]</f>
        <v>109.36499999999999</v>
      </c>
      <c r="Q608" t="e">
        <f>_xlfn.XLOOKUP(orders!F608,customers!A607:A1607,customers!I607:I1607,,0)</f>
        <v>#N/A</v>
      </c>
    </row>
    <row r="609" spans="1:17" x14ac:dyDescent="0.25">
      <c r="A609" s="2" t="s">
        <v>1221</v>
      </c>
      <c r="B609" s="7">
        <v>44640</v>
      </c>
      <c r="C609" s="2">
        <f>MONTH(Orders[[#This Row],[Order Date]])</f>
        <v>3</v>
      </c>
      <c r="D609" s="2">
        <f>DAY(Orders[[#This Row],[Order Date]])</f>
        <v>20</v>
      </c>
      <c r="E609" s="2">
        <f>YEAR(Orders[[#This Row],[Order Date]])</f>
        <v>2022</v>
      </c>
      <c r="F609" s="2" t="s">
        <v>1222</v>
      </c>
      <c r="G609" t="s">
        <v>86</v>
      </c>
      <c r="H609" s="2">
        <v>1</v>
      </c>
      <c r="I609" s="2" t="str" cm="1">
        <f t="array" ref="I609">_xlfn.XLOOKUP(F609,customers!$A$1:A1608,customers!$B$1:B1608,,0)</f>
        <v>Laurence Ellingham</v>
      </c>
      <c r="J609" s="2" t="str" cm="1">
        <f t="array" ref="J609">_xlfn.XLOOKUP(F609,customers!$A$1:A1608,customers!$C$1:C1608,,0)</f>
        <v>lellinghamgv@sciencedaily.com</v>
      </c>
      <c r="K609" s="2" t="str" cm="1">
        <f t="array" ref="K609">_xlfn.XLOOKUP(F609,customers!$A$1:A1608,customers!$G$1:G1608,,0)</f>
        <v>United States</v>
      </c>
      <c r="L609" t="str" cm="1">
        <f t="array" ref="L609">_xlfn.XLOOKUP(G609,products!$A$1:A656,products!$B$1:B656,,0)</f>
        <v>Exc</v>
      </c>
      <c r="M609" t="str" cm="1">
        <f t="array" ref="M609">_xlfn.XLOOKUP(G609,products!$A$1:A656,products!$C$1:C656,,0)</f>
        <v>D</v>
      </c>
      <c r="N609" cm="1">
        <f t="array" ref="N609">_xlfn.XLOOKUP(G609,products!$A$1:A656,products!$D$1:D656,,0)</f>
        <v>0.2</v>
      </c>
      <c r="O609" s="3" cm="1">
        <f t="array" ref="O609">_xlfn.XLOOKUP(G609,products!$A$1:A656,products!$E$1:E656,,0)</f>
        <v>3.645</v>
      </c>
      <c r="P609" s="3">
        <f xml:space="preserve"> Orders[[#This Row],[Unit Price]]*Orders[[#This Row],[Quantity]]</f>
        <v>3.645</v>
      </c>
      <c r="Q609" t="str">
        <f>_xlfn.XLOOKUP(orders!F609,customers!A608:A1608,customers!I608:I1608,,0)</f>
        <v>Yes</v>
      </c>
    </row>
    <row r="610" spans="1:17" x14ac:dyDescent="0.25">
      <c r="A610" s="2" t="s">
        <v>1223</v>
      </c>
      <c r="B610" s="7">
        <v>44608</v>
      </c>
      <c r="C610" s="2">
        <f>MONTH(Orders[[#This Row],[Order Date]])</f>
        <v>2</v>
      </c>
      <c r="D610" s="2">
        <f>DAY(Orders[[#This Row],[Order Date]])</f>
        <v>16</v>
      </c>
      <c r="E610" s="2">
        <f>YEAR(Orders[[#This Row],[Order Date]])</f>
        <v>2022</v>
      </c>
      <c r="F610" s="2" t="s">
        <v>1224</v>
      </c>
      <c r="G610" t="s">
        <v>565</v>
      </c>
      <c r="H610" s="2">
        <v>2</v>
      </c>
      <c r="I610" s="2" t="str" cm="1">
        <f t="array" ref="I610">_xlfn.XLOOKUP(F610,customers!$A$1:A1609,customers!$B$1:B1609,,0)</f>
        <v>Billy Neiland</v>
      </c>
      <c r="J610" s="2" cm="1">
        <f t="array" ref="J610">_xlfn.XLOOKUP(F610,customers!$A$1:A1609,customers!$C$1:C1609,,0)</f>
        <v>0</v>
      </c>
      <c r="K610" s="2" t="str" cm="1">
        <f t="array" ref="K610">_xlfn.XLOOKUP(F610,customers!$A$1:A1609,customers!$G$1:G1609,,0)</f>
        <v>United States</v>
      </c>
      <c r="L610" t="str" cm="1">
        <f t="array" ref="L610">_xlfn.XLOOKUP(G610,products!$A$1:A657,products!$B$1:B657,,0)</f>
        <v>Exc</v>
      </c>
      <c r="M610" t="str" cm="1">
        <f t="array" ref="M610">_xlfn.XLOOKUP(G610,products!$A$1:A657,products!$C$1:C657,,0)</f>
        <v>D</v>
      </c>
      <c r="N610" cm="1">
        <f t="array" ref="N610">_xlfn.XLOOKUP(G610,products!$A$1:A657,products!$D$1:D657,,0)</f>
        <v>2.5</v>
      </c>
      <c r="O610" s="3" cm="1">
        <f t="array" ref="O610">_xlfn.XLOOKUP(G610,products!$A$1:A657,products!$E$1:E657,,0)</f>
        <v>27.945</v>
      </c>
      <c r="P610" s="3">
        <f xml:space="preserve"> Orders[[#This Row],[Unit Price]]*Orders[[#This Row],[Quantity]]</f>
        <v>55.89</v>
      </c>
      <c r="Q610" t="str">
        <f>_xlfn.XLOOKUP(orders!F610,customers!A609:A1609,customers!I609:I1609,,0)</f>
        <v>No</v>
      </c>
    </row>
    <row r="611" spans="1:17" x14ac:dyDescent="0.25">
      <c r="A611" s="2" t="s">
        <v>1225</v>
      </c>
      <c r="B611" s="7">
        <v>44147</v>
      </c>
      <c r="C611" s="2">
        <f>MONTH(Orders[[#This Row],[Order Date]])</f>
        <v>11</v>
      </c>
      <c r="D611" s="2">
        <f>DAY(Orders[[#This Row],[Order Date]])</f>
        <v>12</v>
      </c>
      <c r="E611" s="2">
        <f>YEAR(Orders[[#This Row],[Order Date]])</f>
        <v>2020</v>
      </c>
      <c r="F611" s="2" t="s">
        <v>1226</v>
      </c>
      <c r="G611" t="s">
        <v>112</v>
      </c>
      <c r="H611" s="2">
        <v>6</v>
      </c>
      <c r="I611" s="2" t="str" cm="1">
        <f t="array" ref="I611">_xlfn.XLOOKUP(F611,customers!$A$1:A1610,customers!$B$1:B1610,,0)</f>
        <v>Ancell Fendt</v>
      </c>
      <c r="J611" s="2" t="str" cm="1">
        <f t="array" ref="J611">_xlfn.XLOOKUP(F611,customers!$A$1:A1610,customers!$C$1:C1610,,0)</f>
        <v>afendtgx@forbes.com</v>
      </c>
      <c r="K611" s="2" t="str" cm="1">
        <f t="array" ref="K611">_xlfn.XLOOKUP(F611,customers!$A$1:A1610,customers!$G$1:G1610,,0)</f>
        <v>United States</v>
      </c>
      <c r="L611" t="str" cm="1">
        <f t="array" ref="L611">_xlfn.XLOOKUP(G611,products!$A$1:A658,products!$B$1:B658,,0)</f>
        <v>Lib</v>
      </c>
      <c r="M611" t="str" cm="1">
        <f t="array" ref="M611">_xlfn.XLOOKUP(G611,products!$A$1:A658,products!$C$1:C658,,0)</f>
        <v>M</v>
      </c>
      <c r="N611" cm="1">
        <f t="array" ref="N611">_xlfn.XLOOKUP(G611,products!$A$1:A658,products!$D$1:D658,,0)</f>
        <v>0.2</v>
      </c>
      <c r="O611" s="3" cm="1">
        <f t="array" ref="O611">_xlfn.XLOOKUP(G611,products!$A$1:A658,products!$E$1:E658,,0)</f>
        <v>4.3650000000000002</v>
      </c>
      <c r="P611" s="3">
        <f xml:space="preserve"> Orders[[#This Row],[Unit Price]]*Orders[[#This Row],[Quantity]]</f>
        <v>26.19</v>
      </c>
      <c r="Q611" t="str">
        <f>_xlfn.XLOOKUP(orders!F611,customers!A610:A1610,customers!I610:I1610,,0)</f>
        <v>Yes</v>
      </c>
    </row>
    <row r="612" spans="1:17" x14ac:dyDescent="0.25">
      <c r="A612" s="2" t="s">
        <v>1227</v>
      </c>
      <c r="B612" s="7">
        <v>43743</v>
      </c>
      <c r="C612" s="2">
        <f>MONTH(Orders[[#This Row],[Order Date]])</f>
        <v>10</v>
      </c>
      <c r="D612" s="2">
        <f>DAY(Orders[[#This Row],[Order Date]])</f>
        <v>5</v>
      </c>
      <c r="E612" s="2">
        <f>YEAR(Orders[[#This Row],[Order Date]])</f>
        <v>2019</v>
      </c>
      <c r="F612" s="2" t="s">
        <v>1228</v>
      </c>
      <c r="G612" t="s">
        <v>37</v>
      </c>
      <c r="H612" s="2">
        <v>4</v>
      </c>
      <c r="I612" s="2" t="str" cm="1">
        <f t="array" ref="I612">_xlfn.XLOOKUP(F612,customers!$A$1:A1611,customers!$B$1:B1611,,0)</f>
        <v>Angelia Cleyburn</v>
      </c>
      <c r="J612" s="2" t="str" cm="1">
        <f t="array" ref="J612">_xlfn.XLOOKUP(F612,customers!$A$1:A1611,customers!$C$1:C1611,,0)</f>
        <v>acleyburngy@lycos.com</v>
      </c>
      <c r="K612" s="2" t="str" cm="1">
        <f t="array" ref="K612">_xlfn.XLOOKUP(F612,customers!$A$1:A1611,customers!$G$1:G1611,,0)</f>
        <v>United States</v>
      </c>
      <c r="L612" t="str" cm="1">
        <f t="array" ref="L612">_xlfn.XLOOKUP(G612,products!$A$1:A659,products!$B$1:B659,,0)</f>
        <v>Rob</v>
      </c>
      <c r="M612" t="str" cm="1">
        <f t="array" ref="M612">_xlfn.XLOOKUP(G612,products!$A$1:A659,products!$C$1:C659,,0)</f>
        <v>M</v>
      </c>
      <c r="N612" cm="1">
        <f t="array" ref="N612">_xlfn.XLOOKUP(G612,products!$A$1:A659,products!$D$1:D659,,0)</f>
        <v>1</v>
      </c>
      <c r="O612" s="3" cm="1">
        <f t="array" ref="O612">_xlfn.XLOOKUP(G612,products!$A$1:A659,products!$E$1:E659,,0)</f>
        <v>9.9499999999999993</v>
      </c>
      <c r="P612" s="3">
        <f xml:space="preserve"> Orders[[#This Row],[Unit Price]]*Orders[[#This Row],[Quantity]]</f>
        <v>39.799999999999997</v>
      </c>
      <c r="Q612" t="str">
        <f>_xlfn.XLOOKUP(orders!F612,customers!A611:A1611,customers!I611:I1611,,0)</f>
        <v>No</v>
      </c>
    </row>
    <row r="613" spans="1:17" x14ac:dyDescent="0.25">
      <c r="A613" s="2" t="s">
        <v>1229</v>
      </c>
      <c r="B613" s="7">
        <v>43739</v>
      </c>
      <c r="C613" s="2">
        <f>MONTH(Orders[[#This Row],[Order Date]])</f>
        <v>10</v>
      </c>
      <c r="D613" s="2">
        <f>DAY(Orders[[#This Row],[Order Date]])</f>
        <v>1</v>
      </c>
      <c r="E613" s="2">
        <f>YEAR(Orders[[#This Row],[Order Date]])</f>
        <v>2019</v>
      </c>
      <c r="F613" s="2" t="s">
        <v>1230</v>
      </c>
      <c r="G613" t="s">
        <v>65</v>
      </c>
      <c r="H613" s="2">
        <v>2</v>
      </c>
      <c r="I613" s="2" t="str" cm="1">
        <f t="array" ref="I613">_xlfn.XLOOKUP(F613,customers!$A$1:A1612,customers!$B$1:B1612,,0)</f>
        <v>Temple Castiglione</v>
      </c>
      <c r="J613" s="2" t="str" cm="1">
        <f t="array" ref="J613">_xlfn.XLOOKUP(F613,customers!$A$1:A1612,customers!$C$1:C1612,,0)</f>
        <v>tcastiglionegz@xing.com</v>
      </c>
      <c r="K613" s="2" t="str" cm="1">
        <f t="array" ref="K613">_xlfn.XLOOKUP(F613,customers!$A$1:A1612,customers!$G$1:G1612,,0)</f>
        <v>United States</v>
      </c>
      <c r="L613" t="str" cm="1">
        <f t="array" ref="L613">_xlfn.XLOOKUP(G613,products!$A$1:A660,products!$B$1:B660,,0)</f>
        <v>Exc</v>
      </c>
      <c r="M613" t="str" cm="1">
        <f t="array" ref="M613">_xlfn.XLOOKUP(G613,products!$A$1:A660,products!$C$1:C660,,0)</f>
        <v>L</v>
      </c>
      <c r="N613" cm="1">
        <f t="array" ref="N613">_xlfn.XLOOKUP(G613,products!$A$1:A660,products!$D$1:D660,,0)</f>
        <v>2.5</v>
      </c>
      <c r="O613" s="3" cm="1">
        <f t="array" ref="O613">_xlfn.XLOOKUP(G613,products!$A$1:A660,products!$E$1:E660,,0)</f>
        <v>34.154999999999994</v>
      </c>
      <c r="P613" s="3">
        <f xml:space="preserve"> Orders[[#This Row],[Unit Price]]*Orders[[#This Row],[Quantity]]</f>
        <v>68.309999999999988</v>
      </c>
      <c r="Q613" t="str">
        <f>_xlfn.XLOOKUP(orders!F613,customers!A612:A1612,customers!I612:I1612,,0)</f>
        <v>No</v>
      </c>
    </row>
    <row r="614" spans="1:17" x14ac:dyDescent="0.25">
      <c r="A614" s="2" t="s">
        <v>1231</v>
      </c>
      <c r="B614" s="7">
        <v>43896</v>
      </c>
      <c r="C614" s="2">
        <f>MONTH(Orders[[#This Row],[Order Date]])</f>
        <v>3</v>
      </c>
      <c r="D614" s="2">
        <f>DAY(Orders[[#This Row],[Order Date]])</f>
        <v>6</v>
      </c>
      <c r="E614" s="2">
        <f>YEAR(Orders[[#This Row],[Order Date]])</f>
        <v>2020</v>
      </c>
      <c r="F614" s="2" t="s">
        <v>1232</v>
      </c>
      <c r="G614" t="s">
        <v>79</v>
      </c>
      <c r="H614" s="2">
        <v>4</v>
      </c>
      <c r="I614" s="2" t="str" cm="1">
        <f t="array" ref="I614">_xlfn.XLOOKUP(F614,customers!$A$1:A1613,customers!$B$1:B1613,,0)</f>
        <v>Betti Lacasa</v>
      </c>
      <c r="J614" s="2" cm="1">
        <f t="array" ref="J614">_xlfn.XLOOKUP(F614,customers!$A$1:A1613,customers!$C$1:C1613,,0)</f>
        <v>0</v>
      </c>
      <c r="K614" s="2" t="str" cm="1">
        <f t="array" ref="K614">_xlfn.XLOOKUP(F614,customers!$A$1:A1613,customers!$G$1:G1613,,0)</f>
        <v>Ireland</v>
      </c>
      <c r="L614" t="str" cm="1">
        <f t="array" ref="L614">_xlfn.XLOOKUP(G614,products!$A$1:A661,products!$B$1:B661,,0)</f>
        <v>Ara</v>
      </c>
      <c r="M614" t="str" cm="1">
        <f t="array" ref="M614">_xlfn.XLOOKUP(G614,products!$A$1:A661,products!$C$1:C661,,0)</f>
        <v>M</v>
      </c>
      <c r="N614" cm="1">
        <f t="array" ref="N614">_xlfn.XLOOKUP(G614,products!$A$1:A661,products!$D$1:D661,,0)</f>
        <v>0.2</v>
      </c>
      <c r="O614" s="3" cm="1">
        <f t="array" ref="O614">_xlfn.XLOOKUP(G614,products!$A$1:A661,products!$E$1:E661,,0)</f>
        <v>3.375</v>
      </c>
      <c r="P614" s="3">
        <f xml:space="preserve"> Orders[[#This Row],[Unit Price]]*Orders[[#This Row],[Quantity]]</f>
        <v>13.5</v>
      </c>
      <c r="Q614" t="str">
        <f>_xlfn.XLOOKUP(orders!F614,customers!A613:A1613,customers!I613:I1613,,0)</f>
        <v>No</v>
      </c>
    </row>
    <row r="615" spans="1:17" x14ac:dyDescent="0.25">
      <c r="A615" s="2" t="s">
        <v>1233</v>
      </c>
      <c r="B615" s="7">
        <v>43761</v>
      </c>
      <c r="C615" s="2">
        <f>MONTH(Orders[[#This Row],[Order Date]])</f>
        <v>10</v>
      </c>
      <c r="D615" s="2">
        <f>DAY(Orders[[#This Row],[Order Date]])</f>
        <v>23</v>
      </c>
      <c r="E615" s="2">
        <f>YEAR(Orders[[#This Row],[Order Date]])</f>
        <v>2019</v>
      </c>
      <c r="F615" s="2" t="s">
        <v>1234</v>
      </c>
      <c r="G615" t="s">
        <v>57</v>
      </c>
      <c r="H615" s="2">
        <v>1</v>
      </c>
      <c r="I615" s="2" t="str" cm="1">
        <f t="array" ref="I615">_xlfn.XLOOKUP(F615,customers!$A$1:A1614,customers!$B$1:B1614,,0)</f>
        <v>Gunilla Lynch</v>
      </c>
      <c r="J615" s="2" cm="1">
        <f t="array" ref="J615">_xlfn.XLOOKUP(F615,customers!$A$1:A1614,customers!$C$1:C1614,,0)</f>
        <v>0</v>
      </c>
      <c r="K615" s="2" t="str" cm="1">
        <f t="array" ref="K615">_xlfn.XLOOKUP(F615,customers!$A$1:A1614,customers!$G$1:G1614,,0)</f>
        <v>United States</v>
      </c>
      <c r="L615" t="str" cm="1">
        <f t="array" ref="L615">_xlfn.XLOOKUP(G615,products!$A$1:A662,products!$B$1:B662,,0)</f>
        <v>Rob</v>
      </c>
      <c r="M615" t="str" cm="1">
        <f t="array" ref="M615">_xlfn.XLOOKUP(G615,products!$A$1:A662,products!$C$1:C662,,0)</f>
        <v>M</v>
      </c>
      <c r="N615" cm="1">
        <f t="array" ref="N615">_xlfn.XLOOKUP(G615,products!$A$1:A662,products!$D$1:D662,,0)</f>
        <v>0.5</v>
      </c>
      <c r="O615" s="3" cm="1">
        <f t="array" ref="O615">_xlfn.XLOOKUP(G615,products!$A$1:A662,products!$E$1:E662,,0)</f>
        <v>5.97</v>
      </c>
      <c r="P615" s="3">
        <f xml:space="preserve"> Orders[[#This Row],[Unit Price]]*Orders[[#This Row],[Quantity]]</f>
        <v>5.97</v>
      </c>
      <c r="Q615" t="str">
        <f>_xlfn.XLOOKUP(orders!F615,customers!A614:A1614,customers!I614:I1614,,0)</f>
        <v>No</v>
      </c>
    </row>
    <row r="616" spans="1:17" x14ac:dyDescent="0.25">
      <c r="A616" s="2" t="s">
        <v>1235</v>
      </c>
      <c r="B616" s="7">
        <v>43944</v>
      </c>
      <c r="C616" s="2">
        <f>MONTH(Orders[[#This Row],[Order Date]])</f>
        <v>4</v>
      </c>
      <c r="D616" s="2">
        <f>DAY(Orders[[#This Row],[Order Date]])</f>
        <v>23</v>
      </c>
      <c r="E616" s="2">
        <f>YEAR(Orders[[#This Row],[Order Date]])</f>
        <v>2020</v>
      </c>
      <c r="F616" s="2" t="s">
        <v>1180</v>
      </c>
      <c r="G616" t="s">
        <v>57</v>
      </c>
      <c r="H616" s="2">
        <v>5</v>
      </c>
      <c r="I616" s="2" t="str" cm="1">
        <f t="array" ref="I616">_xlfn.XLOOKUP(F616,customers!$A$1:A1615,customers!$B$1:B1615,,0)</f>
        <v>Cody Verissimo</v>
      </c>
      <c r="J616" s="2" t="str" cm="1">
        <f t="array" ref="J616">_xlfn.XLOOKUP(F616,customers!$A$1:A1615,customers!$C$1:C1615,,0)</f>
        <v>cverissimogh@theglobeandmail.com</v>
      </c>
      <c r="K616" s="2" t="str" cm="1">
        <f t="array" ref="K616">_xlfn.XLOOKUP(F616,customers!$A$1:A1615,customers!$G$1:G1615,,0)</f>
        <v>United Kingdom</v>
      </c>
      <c r="L616" t="str" cm="1">
        <f t="array" ref="L616">_xlfn.XLOOKUP(G616,products!$A$1:A663,products!$B$1:B663,,0)</f>
        <v>Rob</v>
      </c>
      <c r="M616" t="str" cm="1">
        <f t="array" ref="M616">_xlfn.XLOOKUP(G616,products!$A$1:A663,products!$C$1:C663,,0)</f>
        <v>M</v>
      </c>
      <c r="N616" cm="1">
        <f t="array" ref="N616">_xlfn.XLOOKUP(G616,products!$A$1:A663,products!$D$1:D663,,0)</f>
        <v>0.5</v>
      </c>
      <c r="O616" s="3" cm="1">
        <f t="array" ref="O616">_xlfn.XLOOKUP(G616,products!$A$1:A663,products!$E$1:E663,,0)</f>
        <v>5.97</v>
      </c>
      <c r="P616" s="3">
        <f xml:space="preserve"> Orders[[#This Row],[Unit Price]]*Orders[[#This Row],[Quantity]]</f>
        <v>29.849999999999998</v>
      </c>
      <c r="Q616" t="e">
        <f>_xlfn.XLOOKUP(orders!F616,customers!A615:A1615,customers!I615:I1615,,0)</f>
        <v>#N/A</v>
      </c>
    </row>
    <row r="617" spans="1:17" x14ac:dyDescent="0.25">
      <c r="A617" s="2" t="s">
        <v>1236</v>
      </c>
      <c r="B617" s="7">
        <v>44006</v>
      </c>
      <c r="C617" s="2">
        <f>MONTH(Orders[[#This Row],[Order Date]])</f>
        <v>6</v>
      </c>
      <c r="D617" s="2">
        <f>DAY(Orders[[#This Row],[Order Date]])</f>
        <v>24</v>
      </c>
      <c r="E617" s="2">
        <f>YEAR(Orders[[#This Row],[Order Date]])</f>
        <v>2020</v>
      </c>
      <c r="F617" s="2" t="s">
        <v>1237</v>
      </c>
      <c r="G617" t="s">
        <v>139</v>
      </c>
      <c r="H617" s="2">
        <v>2</v>
      </c>
      <c r="I617" s="2" t="str" cm="1">
        <f t="array" ref="I617">_xlfn.XLOOKUP(F617,customers!$A$1:A1616,customers!$B$1:B1616,,0)</f>
        <v>Shay Couronne</v>
      </c>
      <c r="J617" s="2" t="str" cm="1">
        <f t="array" ref="J617">_xlfn.XLOOKUP(F617,customers!$A$1:A1616,customers!$C$1:C1616,,0)</f>
        <v>scouronneh3@mozilla.org</v>
      </c>
      <c r="K617" s="2" t="str" cm="1">
        <f t="array" ref="K617">_xlfn.XLOOKUP(F617,customers!$A$1:A1616,customers!$G$1:G1616,,0)</f>
        <v>United States</v>
      </c>
      <c r="L617" t="str" cm="1">
        <f t="array" ref="L617">_xlfn.XLOOKUP(G617,products!$A$1:A664,products!$B$1:B664,,0)</f>
        <v>Lib</v>
      </c>
      <c r="M617" t="str" cm="1">
        <f t="array" ref="M617">_xlfn.XLOOKUP(G617,products!$A$1:A664,products!$C$1:C664,,0)</f>
        <v>L</v>
      </c>
      <c r="N617" cm="1">
        <f t="array" ref="N617">_xlfn.XLOOKUP(G617,products!$A$1:A664,products!$D$1:D664,,0)</f>
        <v>2.5</v>
      </c>
      <c r="O617" s="3" cm="1">
        <f t="array" ref="O617">_xlfn.XLOOKUP(G617,products!$A$1:A664,products!$E$1:E664,,0)</f>
        <v>36.454999999999998</v>
      </c>
      <c r="P617" s="3">
        <f xml:space="preserve"> Orders[[#This Row],[Unit Price]]*Orders[[#This Row],[Quantity]]</f>
        <v>72.91</v>
      </c>
      <c r="Q617" t="str">
        <f>_xlfn.XLOOKUP(orders!F617,customers!A616:A1616,customers!I616:I1616,,0)</f>
        <v>Yes</v>
      </c>
    </row>
    <row r="618" spans="1:17" x14ac:dyDescent="0.25">
      <c r="A618" s="2" t="s">
        <v>1238</v>
      </c>
      <c r="B618" s="7">
        <v>44271</v>
      </c>
      <c r="C618" s="2">
        <f>MONTH(Orders[[#This Row],[Order Date]])</f>
        <v>3</v>
      </c>
      <c r="D618" s="2">
        <f>DAY(Orders[[#This Row],[Order Date]])</f>
        <v>16</v>
      </c>
      <c r="E618" s="2">
        <f>YEAR(Orders[[#This Row],[Order Date]])</f>
        <v>2021</v>
      </c>
      <c r="F618" s="2" t="s">
        <v>1239</v>
      </c>
      <c r="G618" t="s">
        <v>147</v>
      </c>
      <c r="H618" s="2">
        <v>4</v>
      </c>
      <c r="I618" s="2" t="str" cm="1">
        <f t="array" ref="I618">_xlfn.XLOOKUP(F618,customers!$A$1:A1617,customers!$B$1:B1617,,0)</f>
        <v>Linus Flippelli</v>
      </c>
      <c r="J618" s="2" t="str" cm="1">
        <f t="array" ref="J618">_xlfn.XLOOKUP(F618,customers!$A$1:A1617,customers!$C$1:C1617,,0)</f>
        <v>lflippellih4@github.io</v>
      </c>
      <c r="K618" s="2" t="str" cm="1">
        <f t="array" ref="K618">_xlfn.XLOOKUP(F618,customers!$A$1:A1617,customers!$G$1:G1617,,0)</f>
        <v>United Kingdom</v>
      </c>
      <c r="L618" t="str" cm="1">
        <f t="array" ref="L618">_xlfn.XLOOKUP(G618,products!$A$1:A665,products!$B$1:B665,,0)</f>
        <v>Exc</v>
      </c>
      <c r="M618" t="str" cm="1">
        <f t="array" ref="M618">_xlfn.XLOOKUP(G618,products!$A$1:A665,products!$C$1:C665,,0)</f>
        <v>M</v>
      </c>
      <c r="N618" cm="1">
        <f t="array" ref="N618">_xlfn.XLOOKUP(G618,products!$A$1:A665,products!$D$1:D665,,0)</f>
        <v>2.5</v>
      </c>
      <c r="O618" s="3" cm="1">
        <f t="array" ref="O618">_xlfn.XLOOKUP(G618,products!$A$1:A665,products!$E$1:E665,,0)</f>
        <v>31.624999999999996</v>
      </c>
      <c r="P618" s="3">
        <f xml:space="preserve"> Orders[[#This Row],[Unit Price]]*Orders[[#This Row],[Quantity]]</f>
        <v>126.49999999999999</v>
      </c>
      <c r="Q618" t="str">
        <f>_xlfn.XLOOKUP(orders!F618,customers!A617:A1617,customers!I617:I1617,,0)</f>
        <v>No</v>
      </c>
    </row>
    <row r="619" spans="1:17" x14ac:dyDescent="0.25">
      <c r="A619" s="2" t="s">
        <v>1240</v>
      </c>
      <c r="B619" s="7">
        <v>43928</v>
      </c>
      <c r="C619" s="2">
        <f>MONTH(Orders[[#This Row],[Order Date]])</f>
        <v>4</v>
      </c>
      <c r="D619" s="2">
        <f>DAY(Orders[[#This Row],[Order Date]])</f>
        <v>7</v>
      </c>
      <c r="E619" s="2">
        <f>YEAR(Orders[[#This Row],[Order Date]])</f>
        <v>2020</v>
      </c>
      <c r="F619" s="2" t="s">
        <v>1241</v>
      </c>
      <c r="G619" t="s">
        <v>232</v>
      </c>
      <c r="H619" s="2">
        <v>1</v>
      </c>
      <c r="I619" s="2" t="str" cm="1">
        <f t="array" ref="I619">_xlfn.XLOOKUP(F619,customers!$A$1:A1618,customers!$B$1:B1618,,0)</f>
        <v>Rachelle Elizabeth</v>
      </c>
      <c r="J619" s="2" t="str" cm="1">
        <f t="array" ref="J619">_xlfn.XLOOKUP(F619,customers!$A$1:A1618,customers!$C$1:C1618,,0)</f>
        <v>relizabethh5@live.com</v>
      </c>
      <c r="K619" s="2" t="str" cm="1">
        <f t="array" ref="K619">_xlfn.XLOOKUP(F619,customers!$A$1:A1618,customers!$G$1:G1618,,0)</f>
        <v>United States</v>
      </c>
      <c r="L619" t="str" cm="1">
        <f t="array" ref="L619">_xlfn.XLOOKUP(G619,products!$A$1:A666,products!$B$1:B666,,0)</f>
        <v>Lib</v>
      </c>
      <c r="M619" t="str" cm="1">
        <f t="array" ref="M619">_xlfn.XLOOKUP(G619,products!$A$1:A666,products!$C$1:C666,,0)</f>
        <v>M</v>
      </c>
      <c r="N619" cm="1">
        <f t="array" ref="N619">_xlfn.XLOOKUP(G619,products!$A$1:A666,products!$D$1:D666,,0)</f>
        <v>2.5</v>
      </c>
      <c r="O619" s="3" cm="1">
        <f t="array" ref="O619">_xlfn.XLOOKUP(G619,products!$A$1:A666,products!$E$1:E666,,0)</f>
        <v>33.464999999999996</v>
      </c>
      <c r="P619" s="3">
        <f xml:space="preserve"> Orders[[#This Row],[Unit Price]]*Orders[[#This Row],[Quantity]]</f>
        <v>33.464999999999996</v>
      </c>
      <c r="Q619" t="str">
        <f>_xlfn.XLOOKUP(orders!F619,customers!A618:A1618,customers!I618:I1618,,0)</f>
        <v>No</v>
      </c>
    </row>
    <row r="620" spans="1:17" x14ac:dyDescent="0.25">
      <c r="A620" s="2" t="s">
        <v>1242</v>
      </c>
      <c r="B620" s="7">
        <v>44469</v>
      </c>
      <c r="C620" s="2">
        <f>MONTH(Orders[[#This Row],[Order Date]])</f>
        <v>9</v>
      </c>
      <c r="D620" s="2">
        <f>DAY(Orders[[#This Row],[Order Date]])</f>
        <v>30</v>
      </c>
      <c r="E620" s="2">
        <f>YEAR(Orders[[#This Row],[Order Date]])</f>
        <v>2021</v>
      </c>
      <c r="F620" s="2" t="s">
        <v>1243</v>
      </c>
      <c r="G620" t="s">
        <v>280</v>
      </c>
      <c r="H620" s="2">
        <v>6</v>
      </c>
      <c r="I620" s="2" t="str" cm="1">
        <f t="array" ref="I620">_xlfn.XLOOKUP(F620,customers!$A$1:A1619,customers!$B$1:B1619,,0)</f>
        <v>Innis Renhard</v>
      </c>
      <c r="J620" s="2" t="str" cm="1">
        <f t="array" ref="J620">_xlfn.XLOOKUP(F620,customers!$A$1:A1619,customers!$C$1:C1619,,0)</f>
        <v>irenhardh6@i2i.jp</v>
      </c>
      <c r="K620" s="2" t="str" cm="1">
        <f t="array" ref="K620">_xlfn.XLOOKUP(F620,customers!$A$1:A1619,customers!$G$1:G1619,,0)</f>
        <v>United States</v>
      </c>
      <c r="L620" t="str" cm="1">
        <f t="array" ref="L620">_xlfn.XLOOKUP(G620,products!$A$1:A667,products!$B$1:B667,,0)</f>
        <v>Exc</v>
      </c>
      <c r="M620" t="str" cm="1">
        <f t="array" ref="M620">_xlfn.XLOOKUP(G620,products!$A$1:A667,products!$C$1:C667,,0)</f>
        <v>D</v>
      </c>
      <c r="N620" cm="1">
        <f t="array" ref="N620">_xlfn.XLOOKUP(G620,products!$A$1:A667,products!$D$1:D667,,0)</f>
        <v>1</v>
      </c>
      <c r="O620" s="3" cm="1">
        <f t="array" ref="O620">_xlfn.XLOOKUP(G620,products!$A$1:A667,products!$E$1:E667,,0)</f>
        <v>12.15</v>
      </c>
      <c r="P620" s="3">
        <f xml:space="preserve"> Orders[[#This Row],[Unit Price]]*Orders[[#This Row],[Quantity]]</f>
        <v>72.900000000000006</v>
      </c>
      <c r="Q620" t="str">
        <f>_xlfn.XLOOKUP(orders!F620,customers!A619:A1619,customers!I619:I1619,,0)</f>
        <v>Yes</v>
      </c>
    </row>
    <row r="621" spans="1:17" x14ac:dyDescent="0.25">
      <c r="A621" s="2" t="s">
        <v>1244</v>
      </c>
      <c r="B621" s="7">
        <v>44682</v>
      </c>
      <c r="C621" s="2">
        <f>MONTH(Orders[[#This Row],[Order Date]])</f>
        <v>5</v>
      </c>
      <c r="D621" s="2">
        <f>DAY(Orders[[#This Row],[Order Date]])</f>
        <v>1</v>
      </c>
      <c r="E621" s="2">
        <f>YEAR(Orders[[#This Row],[Order Date]])</f>
        <v>2022</v>
      </c>
      <c r="F621" s="2" t="s">
        <v>1245</v>
      </c>
      <c r="G621" t="s">
        <v>158</v>
      </c>
      <c r="H621" s="2">
        <v>2</v>
      </c>
      <c r="I621" s="2" t="str" cm="1">
        <f t="array" ref="I621">_xlfn.XLOOKUP(F621,customers!$A$1:A1620,customers!$B$1:B1620,,0)</f>
        <v>Winne Roche</v>
      </c>
      <c r="J621" s="2" t="str" cm="1">
        <f t="array" ref="J621">_xlfn.XLOOKUP(F621,customers!$A$1:A1620,customers!$C$1:C1620,,0)</f>
        <v>wrocheh7@xinhuanet.com</v>
      </c>
      <c r="K621" s="2" t="str" cm="1">
        <f t="array" ref="K621">_xlfn.XLOOKUP(F621,customers!$A$1:A1620,customers!$G$1:G1620,,0)</f>
        <v>United States</v>
      </c>
      <c r="L621" t="str" cm="1">
        <f t="array" ref="L621">_xlfn.XLOOKUP(G621,products!$A$1:A668,products!$B$1:B668,,0)</f>
        <v>Lib</v>
      </c>
      <c r="M621" t="str" cm="1">
        <f t="array" ref="M621">_xlfn.XLOOKUP(G621,products!$A$1:A668,products!$C$1:C668,,0)</f>
        <v>D</v>
      </c>
      <c r="N621" cm="1">
        <f t="array" ref="N621">_xlfn.XLOOKUP(G621,products!$A$1:A668,products!$D$1:D668,,0)</f>
        <v>0.5</v>
      </c>
      <c r="O621" s="3" cm="1">
        <f t="array" ref="O621">_xlfn.XLOOKUP(G621,products!$A$1:A668,products!$E$1:E668,,0)</f>
        <v>7.77</v>
      </c>
      <c r="P621" s="3">
        <f xml:space="preserve"> Orders[[#This Row],[Unit Price]]*Orders[[#This Row],[Quantity]]</f>
        <v>15.54</v>
      </c>
      <c r="Q621" t="str">
        <f>_xlfn.XLOOKUP(orders!F621,customers!A620:A1620,customers!I620:I1620,,0)</f>
        <v>Yes</v>
      </c>
    </row>
    <row r="622" spans="1:17" x14ac:dyDescent="0.25">
      <c r="A622" s="2" t="s">
        <v>1246</v>
      </c>
      <c r="B622" s="7">
        <v>44217</v>
      </c>
      <c r="C622" s="2">
        <f>MONTH(Orders[[#This Row],[Order Date]])</f>
        <v>1</v>
      </c>
      <c r="D622" s="2">
        <f>DAY(Orders[[#This Row],[Order Date]])</f>
        <v>21</v>
      </c>
      <c r="E622" s="2">
        <f>YEAR(Orders[[#This Row],[Order Date]])</f>
        <v>2021</v>
      </c>
      <c r="F622" s="2" t="s">
        <v>1247</v>
      </c>
      <c r="G622" t="s">
        <v>79</v>
      </c>
      <c r="H622" s="2">
        <v>6</v>
      </c>
      <c r="I622" s="2" t="str" cm="1">
        <f t="array" ref="I622">_xlfn.XLOOKUP(F622,customers!$A$1:A1621,customers!$B$1:B1621,,0)</f>
        <v>Linn Alaway</v>
      </c>
      <c r="J622" s="2" t="str" cm="1">
        <f t="array" ref="J622">_xlfn.XLOOKUP(F622,customers!$A$1:A1621,customers!$C$1:C1621,,0)</f>
        <v>lalawayhh@weather.com</v>
      </c>
      <c r="K622" s="2" t="str" cm="1">
        <f t="array" ref="K622">_xlfn.XLOOKUP(F622,customers!$A$1:A1621,customers!$G$1:G1621,,0)</f>
        <v>United States</v>
      </c>
      <c r="L622" t="str" cm="1">
        <f t="array" ref="L622">_xlfn.XLOOKUP(G622,products!$A$1:A669,products!$B$1:B669,,0)</f>
        <v>Ara</v>
      </c>
      <c r="M622" t="str" cm="1">
        <f t="array" ref="M622">_xlfn.XLOOKUP(G622,products!$A$1:A669,products!$C$1:C669,,0)</f>
        <v>M</v>
      </c>
      <c r="N622" cm="1">
        <f t="array" ref="N622">_xlfn.XLOOKUP(G622,products!$A$1:A669,products!$D$1:D669,,0)</f>
        <v>0.2</v>
      </c>
      <c r="O622" s="3" cm="1">
        <f t="array" ref="O622">_xlfn.XLOOKUP(G622,products!$A$1:A669,products!$E$1:E669,,0)</f>
        <v>3.375</v>
      </c>
      <c r="P622" s="3">
        <f xml:space="preserve"> Orders[[#This Row],[Unit Price]]*Orders[[#This Row],[Quantity]]</f>
        <v>20.25</v>
      </c>
      <c r="Q622" t="str">
        <f>_xlfn.XLOOKUP(orders!F622,customers!A621:A1621,customers!I621:I1621,,0)</f>
        <v>No</v>
      </c>
    </row>
    <row r="623" spans="1:17" x14ac:dyDescent="0.25">
      <c r="A623" s="2" t="s">
        <v>1248</v>
      </c>
      <c r="B623" s="7">
        <v>44006</v>
      </c>
      <c r="C623" s="2">
        <f>MONTH(Orders[[#This Row],[Order Date]])</f>
        <v>6</v>
      </c>
      <c r="D623" s="2">
        <f>DAY(Orders[[#This Row],[Order Date]])</f>
        <v>24</v>
      </c>
      <c r="E623" s="2">
        <f>YEAR(Orders[[#This Row],[Order Date]])</f>
        <v>2020</v>
      </c>
      <c r="F623" s="2" t="s">
        <v>1249</v>
      </c>
      <c r="G623" t="s">
        <v>41</v>
      </c>
      <c r="H623" s="2">
        <v>6</v>
      </c>
      <c r="I623" s="2" t="str" cm="1">
        <f t="array" ref="I623">_xlfn.XLOOKUP(F623,customers!$A$1:A1622,customers!$B$1:B1622,,0)</f>
        <v>Cordy Odgaard</v>
      </c>
      <c r="J623" s="2" t="str" cm="1">
        <f t="array" ref="J623">_xlfn.XLOOKUP(F623,customers!$A$1:A1622,customers!$C$1:C1622,,0)</f>
        <v>codgaardh9@nsw.gov.au</v>
      </c>
      <c r="K623" s="2" t="str" cm="1">
        <f t="array" ref="K623">_xlfn.XLOOKUP(F623,customers!$A$1:A1622,customers!$G$1:G1622,,0)</f>
        <v>United States</v>
      </c>
      <c r="L623" t="str" cm="1">
        <f t="array" ref="L623">_xlfn.XLOOKUP(G623,products!$A$1:A670,products!$B$1:B670,,0)</f>
        <v>Ara</v>
      </c>
      <c r="M623" t="str" cm="1">
        <f t="array" ref="M623">_xlfn.XLOOKUP(G623,products!$A$1:A670,products!$C$1:C670,,0)</f>
        <v>L</v>
      </c>
      <c r="N623" cm="1">
        <f t="array" ref="N623">_xlfn.XLOOKUP(G623,products!$A$1:A670,products!$D$1:D670,,0)</f>
        <v>1</v>
      </c>
      <c r="O623" s="3" cm="1">
        <f t="array" ref="O623">_xlfn.XLOOKUP(G623,products!$A$1:A670,products!$E$1:E670,,0)</f>
        <v>12.95</v>
      </c>
      <c r="P623" s="3">
        <f xml:space="preserve"> Orders[[#This Row],[Unit Price]]*Orders[[#This Row],[Quantity]]</f>
        <v>77.699999999999989</v>
      </c>
      <c r="Q623" t="str">
        <f>_xlfn.XLOOKUP(orders!F623,customers!A622:A1622,customers!I622:I1622,,0)</f>
        <v>No</v>
      </c>
    </row>
    <row r="624" spans="1:17" x14ac:dyDescent="0.25">
      <c r="A624" s="2" t="s">
        <v>1250</v>
      </c>
      <c r="B624" s="7">
        <v>43527</v>
      </c>
      <c r="C624" s="2">
        <f>MONTH(Orders[[#This Row],[Order Date]])</f>
        <v>3</v>
      </c>
      <c r="D624" s="2">
        <f>DAY(Orders[[#This Row],[Order Date]])</f>
        <v>3</v>
      </c>
      <c r="E624" s="2">
        <f>YEAR(Orders[[#This Row],[Order Date]])</f>
        <v>2019</v>
      </c>
      <c r="F624" s="2" t="s">
        <v>1251</v>
      </c>
      <c r="G624" t="s">
        <v>232</v>
      </c>
      <c r="H624" s="2">
        <v>4</v>
      </c>
      <c r="I624" s="2" t="str" cm="1">
        <f t="array" ref="I624">_xlfn.XLOOKUP(F624,customers!$A$1:A1623,customers!$B$1:B1623,,0)</f>
        <v>Bertine Byrd</v>
      </c>
      <c r="J624" s="2" t="str" cm="1">
        <f t="array" ref="J624">_xlfn.XLOOKUP(F624,customers!$A$1:A1623,customers!$C$1:C1623,,0)</f>
        <v>bbyrdha@4shared.com</v>
      </c>
      <c r="K624" s="2" t="str" cm="1">
        <f t="array" ref="K624">_xlfn.XLOOKUP(F624,customers!$A$1:A1623,customers!$G$1:G1623,,0)</f>
        <v>United States</v>
      </c>
      <c r="L624" t="str" cm="1">
        <f t="array" ref="L624">_xlfn.XLOOKUP(G624,products!$A$1:A671,products!$B$1:B671,,0)</f>
        <v>Lib</v>
      </c>
      <c r="M624" t="str" cm="1">
        <f t="array" ref="M624">_xlfn.XLOOKUP(G624,products!$A$1:A671,products!$C$1:C671,,0)</f>
        <v>M</v>
      </c>
      <c r="N624" cm="1">
        <f t="array" ref="N624">_xlfn.XLOOKUP(G624,products!$A$1:A671,products!$D$1:D671,,0)</f>
        <v>2.5</v>
      </c>
      <c r="O624" s="3" cm="1">
        <f t="array" ref="O624">_xlfn.XLOOKUP(G624,products!$A$1:A671,products!$E$1:E671,,0)</f>
        <v>33.464999999999996</v>
      </c>
      <c r="P624" s="3">
        <f xml:space="preserve"> Orders[[#This Row],[Unit Price]]*Orders[[#This Row],[Quantity]]</f>
        <v>133.85999999999999</v>
      </c>
      <c r="Q624" t="str">
        <f>_xlfn.XLOOKUP(orders!F624,customers!A623:A1623,customers!I623:I1623,,0)</f>
        <v>No</v>
      </c>
    </row>
    <row r="625" spans="1:17" x14ac:dyDescent="0.25">
      <c r="A625" s="2" t="s">
        <v>1252</v>
      </c>
      <c r="B625" s="7">
        <v>44224</v>
      </c>
      <c r="C625" s="2">
        <f>MONTH(Orders[[#This Row],[Order Date]])</f>
        <v>1</v>
      </c>
      <c r="D625" s="2">
        <f>DAY(Orders[[#This Row],[Order Date]])</f>
        <v>28</v>
      </c>
      <c r="E625" s="2">
        <f>YEAR(Orders[[#This Row],[Order Date]])</f>
        <v>2021</v>
      </c>
      <c r="F625" s="2" t="s">
        <v>1253</v>
      </c>
      <c r="G625" t="s">
        <v>280</v>
      </c>
      <c r="H625" s="2">
        <v>1</v>
      </c>
      <c r="I625" s="2" t="str" cm="1">
        <f t="array" ref="I625">_xlfn.XLOOKUP(F625,customers!$A$1:A1624,customers!$B$1:B1624,,0)</f>
        <v>Nelie Garnson</v>
      </c>
      <c r="J625" s="2" cm="1">
        <f t="array" ref="J625">_xlfn.XLOOKUP(F625,customers!$A$1:A1624,customers!$C$1:C1624,,0)</f>
        <v>0</v>
      </c>
      <c r="K625" s="2" t="str" cm="1">
        <f t="array" ref="K625">_xlfn.XLOOKUP(F625,customers!$A$1:A1624,customers!$G$1:G1624,,0)</f>
        <v>United Kingdom</v>
      </c>
      <c r="L625" t="str" cm="1">
        <f t="array" ref="L625">_xlfn.XLOOKUP(G625,products!$A$1:A672,products!$B$1:B672,,0)</f>
        <v>Exc</v>
      </c>
      <c r="M625" t="str" cm="1">
        <f t="array" ref="M625">_xlfn.XLOOKUP(G625,products!$A$1:A672,products!$C$1:C672,,0)</f>
        <v>D</v>
      </c>
      <c r="N625" cm="1">
        <f t="array" ref="N625">_xlfn.XLOOKUP(G625,products!$A$1:A672,products!$D$1:D672,,0)</f>
        <v>1</v>
      </c>
      <c r="O625" s="3" cm="1">
        <f t="array" ref="O625">_xlfn.XLOOKUP(G625,products!$A$1:A672,products!$E$1:E672,,0)</f>
        <v>12.15</v>
      </c>
      <c r="P625" s="3">
        <f xml:space="preserve"> Orders[[#This Row],[Unit Price]]*Orders[[#This Row],[Quantity]]</f>
        <v>12.15</v>
      </c>
      <c r="Q625" t="str">
        <f>_xlfn.XLOOKUP(orders!F625,customers!A624:A1624,customers!I624:I1624,,0)</f>
        <v>No</v>
      </c>
    </row>
    <row r="626" spans="1:17" x14ac:dyDescent="0.25">
      <c r="A626" s="2" t="s">
        <v>1254</v>
      </c>
      <c r="B626" s="7">
        <v>44010</v>
      </c>
      <c r="C626" s="2">
        <f>MONTH(Orders[[#This Row],[Order Date]])</f>
        <v>6</v>
      </c>
      <c r="D626" s="2">
        <f>DAY(Orders[[#This Row],[Order Date]])</f>
        <v>28</v>
      </c>
      <c r="E626" s="2">
        <f>YEAR(Orders[[#This Row],[Order Date]])</f>
        <v>2020</v>
      </c>
      <c r="F626" s="2" t="s">
        <v>1255</v>
      </c>
      <c r="G626" t="s">
        <v>147</v>
      </c>
      <c r="H626" s="2">
        <v>2</v>
      </c>
      <c r="I626" s="2" t="str" cm="1">
        <f t="array" ref="I626">_xlfn.XLOOKUP(F626,customers!$A$1:A1625,customers!$B$1:B1625,,0)</f>
        <v>Dianne Chardin</v>
      </c>
      <c r="J626" s="2" t="str" cm="1">
        <f t="array" ref="J626">_xlfn.XLOOKUP(F626,customers!$A$1:A1625,customers!$C$1:C1625,,0)</f>
        <v>dchardinhc@nhs.uk</v>
      </c>
      <c r="K626" s="2" t="str" cm="1">
        <f t="array" ref="K626">_xlfn.XLOOKUP(F626,customers!$A$1:A1625,customers!$G$1:G1625,,0)</f>
        <v>Ireland</v>
      </c>
      <c r="L626" t="str" cm="1">
        <f t="array" ref="L626">_xlfn.XLOOKUP(G626,products!$A$1:A673,products!$B$1:B673,,0)</f>
        <v>Exc</v>
      </c>
      <c r="M626" t="str" cm="1">
        <f t="array" ref="M626">_xlfn.XLOOKUP(G626,products!$A$1:A673,products!$C$1:C673,,0)</f>
        <v>M</v>
      </c>
      <c r="N626" cm="1">
        <f t="array" ref="N626">_xlfn.XLOOKUP(G626,products!$A$1:A673,products!$D$1:D673,,0)</f>
        <v>2.5</v>
      </c>
      <c r="O626" s="3" cm="1">
        <f t="array" ref="O626">_xlfn.XLOOKUP(G626,products!$A$1:A673,products!$E$1:E673,,0)</f>
        <v>31.624999999999996</v>
      </c>
      <c r="P626" s="3">
        <f xml:space="preserve"> Orders[[#This Row],[Unit Price]]*Orders[[#This Row],[Quantity]]</f>
        <v>63.249999999999993</v>
      </c>
      <c r="Q626" t="str">
        <f>_xlfn.XLOOKUP(orders!F626,customers!A625:A1625,customers!I625:I1625,,0)</f>
        <v>Yes</v>
      </c>
    </row>
    <row r="627" spans="1:17" x14ac:dyDescent="0.25">
      <c r="A627" s="2" t="s">
        <v>1256</v>
      </c>
      <c r="B627" s="7">
        <v>44017</v>
      </c>
      <c r="C627" s="2">
        <f>MONTH(Orders[[#This Row],[Order Date]])</f>
        <v>7</v>
      </c>
      <c r="D627" s="2">
        <f>DAY(Orders[[#This Row],[Order Date]])</f>
        <v>5</v>
      </c>
      <c r="E627" s="2">
        <f>YEAR(Orders[[#This Row],[Order Date]])</f>
        <v>2020</v>
      </c>
      <c r="F627" s="2" t="s">
        <v>1257</v>
      </c>
      <c r="G627" t="s">
        <v>192</v>
      </c>
      <c r="H627" s="2">
        <v>5</v>
      </c>
      <c r="I627" s="2" t="str" cm="1">
        <f t="array" ref="I627">_xlfn.XLOOKUP(F627,customers!$A$1:A1626,customers!$B$1:B1626,,0)</f>
        <v>Hailee Radbone</v>
      </c>
      <c r="J627" s="2" t="str" cm="1">
        <f t="array" ref="J627">_xlfn.XLOOKUP(F627,customers!$A$1:A1626,customers!$C$1:C1626,,0)</f>
        <v>hradbonehd@newsvine.com</v>
      </c>
      <c r="K627" s="2" t="str" cm="1">
        <f t="array" ref="K627">_xlfn.XLOOKUP(F627,customers!$A$1:A1626,customers!$G$1:G1626,,0)</f>
        <v>United States</v>
      </c>
      <c r="L627" t="str" cm="1">
        <f t="array" ref="L627">_xlfn.XLOOKUP(G627,products!$A$1:A674,products!$B$1:B674,,0)</f>
        <v>Rob</v>
      </c>
      <c r="M627" t="str" cm="1">
        <f t="array" ref="M627">_xlfn.XLOOKUP(G627,products!$A$1:A674,products!$C$1:C674,,0)</f>
        <v>L</v>
      </c>
      <c r="N627" cm="1">
        <f t="array" ref="N627">_xlfn.XLOOKUP(G627,products!$A$1:A674,products!$D$1:D674,,0)</f>
        <v>0.5</v>
      </c>
      <c r="O627" s="3" cm="1">
        <f t="array" ref="O627">_xlfn.XLOOKUP(G627,products!$A$1:A674,products!$E$1:E674,,0)</f>
        <v>7.169999999999999</v>
      </c>
      <c r="P627" s="3">
        <f xml:space="preserve"> Orders[[#This Row],[Unit Price]]*Orders[[#This Row],[Quantity]]</f>
        <v>35.849999999999994</v>
      </c>
      <c r="Q627" t="str">
        <f>_xlfn.XLOOKUP(orders!F627,customers!A626:A1626,customers!I626:I1626,,0)</f>
        <v>No</v>
      </c>
    </row>
    <row r="628" spans="1:17" x14ac:dyDescent="0.25">
      <c r="A628" s="2" t="s">
        <v>1258</v>
      </c>
      <c r="B628" s="7">
        <v>43526</v>
      </c>
      <c r="C628" s="2">
        <f>MONTH(Orders[[#This Row],[Order Date]])</f>
        <v>3</v>
      </c>
      <c r="D628" s="2">
        <f>DAY(Orders[[#This Row],[Order Date]])</f>
        <v>2</v>
      </c>
      <c r="E628" s="2">
        <f>YEAR(Orders[[#This Row],[Order Date]])</f>
        <v>2019</v>
      </c>
      <c r="F628" s="2" t="s">
        <v>1259</v>
      </c>
      <c r="G628" t="s">
        <v>206</v>
      </c>
      <c r="H628" s="2">
        <v>3</v>
      </c>
      <c r="I628" s="2" t="str" cm="1">
        <f t="array" ref="I628">_xlfn.XLOOKUP(F628,customers!$A$1:A1627,customers!$B$1:B1627,,0)</f>
        <v>Wallis Bernth</v>
      </c>
      <c r="J628" s="2" t="str" cm="1">
        <f t="array" ref="J628">_xlfn.XLOOKUP(F628,customers!$A$1:A1627,customers!$C$1:C1627,,0)</f>
        <v>wbernthhe@miitbeian.gov.cn</v>
      </c>
      <c r="K628" s="2" t="str" cm="1">
        <f t="array" ref="K628">_xlfn.XLOOKUP(F628,customers!$A$1:A1627,customers!$G$1:G1627,,0)</f>
        <v>United States</v>
      </c>
      <c r="L628" t="str" cm="1">
        <f t="array" ref="L628">_xlfn.XLOOKUP(G628,products!$A$1:A675,products!$B$1:B675,,0)</f>
        <v>Ara</v>
      </c>
      <c r="M628" t="str" cm="1">
        <f t="array" ref="M628">_xlfn.XLOOKUP(G628,products!$A$1:A675,products!$C$1:C675,,0)</f>
        <v>M</v>
      </c>
      <c r="N628" cm="1">
        <f t="array" ref="N628">_xlfn.XLOOKUP(G628,products!$A$1:A675,products!$D$1:D675,,0)</f>
        <v>2.5</v>
      </c>
      <c r="O628" s="3" cm="1">
        <f t="array" ref="O628">_xlfn.XLOOKUP(G628,products!$A$1:A675,products!$E$1:E675,,0)</f>
        <v>25.874999999999996</v>
      </c>
      <c r="P628" s="3">
        <f xml:space="preserve"> Orders[[#This Row],[Unit Price]]*Orders[[#This Row],[Quantity]]</f>
        <v>77.624999999999986</v>
      </c>
      <c r="Q628" t="str">
        <f>_xlfn.XLOOKUP(orders!F628,customers!A627:A1627,customers!I627:I1627,,0)</f>
        <v>No</v>
      </c>
    </row>
    <row r="629" spans="1:17" x14ac:dyDescent="0.25">
      <c r="A629" s="2" t="s">
        <v>1260</v>
      </c>
      <c r="B629" s="7">
        <v>44682</v>
      </c>
      <c r="C629" s="2">
        <f>MONTH(Orders[[#This Row],[Order Date]])</f>
        <v>5</v>
      </c>
      <c r="D629" s="2">
        <f>DAY(Orders[[#This Row],[Order Date]])</f>
        <v>1</v>
      </c>
      <c r="E629" s="2">
        <f>YEAR(Orders[[#This Row],[Order Date]])</f>
        <v>2022</v>
      </c>
      <c r="F629" s="2" t="s">
        <v>1261</v>
      </c>
      <c r="G629" t="s">
        <v>147</v>
      </c>
      <c r="H629" s="2">
        <v>2</v>
      </c>
      <c r="I629" s="2" t="str" cm="1">
        <f t="array" ref="I629">_xlfn.XLOOKUP(F629,customers!$A$1:A1628,customers!$B$1:B1628,,0)</f>
        <v>Byron Acarson</v>
      </c>
      <c r="J629" s="2" t="str" cm="1">
        <f t="array" ref="J629">_xlfn.XLOOKUP(F629,customers!$A$1:A1628,customers!$C$1:C1628,,0)</f>
        <v>bacarsonhf@cnn.com</v>
      </c>
      <c r="K629" s="2" t="str" cm="1">
        <f t="array" ref="K629">_xlfn.XLOOKUP(F629,customers!$A$1:A1628,customers!$G$1:G1628,,0)</f>
        <v>United States</v>
      </c>
      <c r="L629" t="str" cm="1">
        <f t="array" ref="L629">_xlfn.XLOOKUP(G629,products!$A$1:A676,products!$B$1:B676,,0)</f>
        <v>Exc</v>
      </c>
      <c r="M629" t="str" cm="1">
        <f t="array" ref="M629">_xlfn.XLOOKUP(G629,products!$A$1:A676,products!$C$1:C676,,0)</f>
        <v>M</v>
      </c>
      <c r="N629" cm="1">
        <f t="array" ref="N629">_xlfn.XLOOKUP(G629,products!$A$1:A676,products!$D$1:D676,,0)</f>
        <v>2.5</v>
      </c>
      <c r="O629" s="3" cm="1">
        <f t="array" ref="O629">_xlfn.XLOOKUP(G629,products!$A$1:A676,products!$E$1:E676,,0)</f>
        <v>31.624999999999996</v>
      </c>
      <c r="P629" s="3">
        <f xml:space="preserve"> Orders[[#This Row],[Unit Price]]*Orders[[#This Row],[Quantity]]</f>
        <v>63.249999999999993</v>
      </c>
      <c r="Q629" t="str">
        <f>_xlfn.XLOOKUP(orders!F629,customers!A628:A1628,customers!I628:I1628,,0)</f>
        <v>Yes</v>
      </c>
    </row>
    <row r="630" spans="1:17" x14ac:dyDescent="0.25">
      <c r="A630" s="2" t="s">
        <v>1262</v>
      </c>
      <c r="B630" s="7">
        <v>44680</v>
      </c>
      <c r="C630" s="2">
        <f>MONTH(Orders[[#This Row],[Order Date]])</f>
        <v>4</v>
      </c>
      <c r="D630" s="2">
        <f>DAY(Orders[[#This Row],[Order Date]])</f>
        <v>29</v>
      </c>
      <c r="E630" s="2">
        <f>YEAR(Orders[[#This Row],[Order Date]])</f>
        <v>2022</v>
      </c>
      <c r="F630" s="2" t="s">
        <v>1263</v>
      </c>
      <c r="G630" t="s">
        <v>289</v>
      </c>
      <c r="H630" s="2">
        <v>6</v>
      </c>
      <c r="I630" s="2" t="str" cm="1">
        <f t="array" ref="I630">_xlfn.XLOOKUP(F630,customers!$A$1:A1629,customers!$B$1:B1629,,0)</f>
        <v>Faunie Brigham</v>
      </c>
      <c r="J630" s="2" t="str" cm="1">
        <f t="array" ref="J630">_xlfn.XLOOKUP(F630,customers!$A$1:A1629,customers!$C$1:C1629,,0)</f>
        <v>fbrighamhg@blog.com</v>
      </c>
      <c r="K630" s="2" t="str" cm="1">
        <f t="array" ref="K630">_xlfn.XLOOKUP(F630,customers!$A$1:A1629,customers!$G$1:G1629,,0)</f>
        <v>Ireland</v>
      </c>
      <c r="L630" t="str" cm="1">
        <f t="array" ref="L630">_xlfn.XLOOKUP(G630,products!$A$1:A677,products!$B$1:B677,,0)</f>
        <v>Exc</v>
      </c>
      <c r="M630" t="str" cm="1">
        <f t="array" ref="M630">_xlfn.XLOOKUP(G630,products!$A$1:A677,products!$C$1:C677,,0)</f>
        <v>L</v>
      </c>
      <c r="N630" cm="1">
        <f t="array" ref="N630">_xlfn.XLOOKUP(G630,products!$A$1:A677,products!$D$1:D677,,0)</f>
        <v>0.2</v>
      </c>
      <c r="O630" s="3" cm="1">
        <f t="array" ref="O630">_xlfn.XLOOKUP(G630,products!$A$1:A677,products!$E$1:E677,,0)</f>
        <v>4.4550000000000001</v>
      </c>
      <c r="P630" s="3">
        <f xml:space="preserve"> Orders[[#This Row],[Unit Price]]*Orders[[#This Row],[Quantity]]</f>
        <v>26.73</v>
      </c>
      <c r="Q630" t="str">
        <f>_xlfn.XLOOKUP(orders!F630,customers!A629:A1629,customers!I629:I1629,,0)</f>
        <v>Yes</v>
      </c>
    </row>
    <row r="631" spans="1:17" x14ac:dyDescent="0.25">
      <c r="A631" s="2" t="s">
        <v>1262</v>
      </c>
      <c r="B631" s="7">
        <v>44680</v>
      </c>
      <c r="C631" s="2">
        <f>MONTH(Orders[[#This Row],[Order Date]])</f>
        <v>4</v>
      </c>
      <c r="D631" s="2">
        <f>DAY(Orders[[#This Row],[Order Date]])</f>
        <v>29</v>
      </c>
      <c r="E631" s="2">
        <f>YEAR(Orders[[#This Row],[Order Date]])</f>
        <v>2022</v>
      </c>
      <c r="F631" s="2" t="s">
        <v>1263</v>
      </c>
      <c r="G631" t="s">
        <v>158</v>
      </c>
      <c r="H631" s="2">
        <v>4</v>
      </c>
      <c r="I631" s="2" t="str" cm="1">
        <f t="array" ref="I631">_xlfn.XLOOKUP(F631,customers!$A$1:A1630,customers!$B$1:B1630,,0)</f>
        <v>Faunie Brigham</v>
      </c>
      <c r="J631" s="2" t="str" cm="1">
        <f t="array" ref="J631">_xlfn.XLOOKUP(F631,customers!$A$1:A1630,customers!$C$1:C1630,,0)</f>
        <v>fbrighamhg@blog.com</v>
      </c>
      <c r="K631" s="2" t="str" cm="1">
        <f t="array" ref="K631">_xlfn.XLOOKUP(F631,customers!$A$1:A1630,customers!$G$1:G1630,,0)</f>
        <v>Ireland</v>
      </c>
      <c r="L631" t="str" cm="1">
        <f t="array" ref="L631">_xlfn.XLOOKUP(G631,products!$A$1:A678,products!$B$1:B678,,0)</f>
        <v>Lib</v>
      </c>
      <c r="M631" t="str" cm="1">
        <f t="array" ref="M631">_xlfn.XLOOKUP(G631,products!$A$1:A678,products!$C$1:C678,,0)</f>
        <v>D</v>
      </c>
      <c r="N631" cm="1">
        <f t="array" ref="N631">_xlfn.XLOOKUP(G631,products!$A$1:A678,products!$D$1:D678,,0)</f>
        <v>0.5</v>
      </c>
      <c r="O631" s="3" cm="1">
        <f t="array" ref="O631">_xlfn.XLOOKUP(G631,products!$A$1:A678,products!$E$1:E678,,0)</f>
        <v>7.77</v>
      </c>
      <c r="P631" s="3">
        <f xml:space="preserve"> Orders[[#This Row],[Unit Price]]*Orders[[#This Row],[Quantity]]</f>
        <v>31.08</v>
      </c>
      <c r="Q631" t="str">
        <f>_xlfn.XLOOKUP(orders!F631,customers!A630:A1630,customers!I630:I1630,,0)</f>
        <v>Yes</v>
      </c>
    </row>
    <row r="632" spans="1:17" x14ac:dyDescent="0.25">
      <c r="A632" s="2" t="s">
        <v>1262</v>
      </c>
      <c r="B632" s="7">
        <v>44680</v>
      </c>
      <c r="C632" s="2">
        <f>MONTH(Orders[[#This Row],[Order Date]])</f>
        <v>4</v>
      </c>
      <c r="D632" s="2">
        <f>DAY(Orders[[#This Row],[Order Date]])</f>
        <v>29</v>
      </c>
      <c r="E632" s="2">
        <f>YEAR(Orders[[#This Row],[Order Date]])</f>
        <v>2022</v>
      </c>
      <c r="F632" s="2" t="s">
        <v>1263</v>
      </c>
      <c r="G632" t="s">
        <v>89</v>
      </c>
      <c r="H632" s="2">
        <v>1</v>
      </c>
      <c r="I632" s="2" t="str" cm="1">
        <f t="array" ref="I632">_xlfn.XLOOKUP(F632,customers!$A$1:A1631,customers!$B$1:B1631,,0)</f>
        <v>Faunie Brigham</v>
      </c>
      <c r="J632" s="2" t="str" cm="1">
        <f t="array" ref="J632">_xlfn.XLOOKUP(F632,customers!$A$1:A1631,customers!$C$1:C1631,,0)</f>
        <v>fbrighamhg@blog.com</v>
      </c>
      <c r="K632" s="2" t="str" cm="1">
        <f t="array" ref="K632">_xlfn.XLOOKUP(F632,customers!$A$1:A1631,customers!$G$1:G1631,,0)</f>
        <v>Ireland</v>
      </c>
      <c r="L632" t="str" cm="1">
        <f t="array" ref="L632">_xlfn.XLOOKUP(G632,products!$A$1:A679,products!$B$1:B679,,0)</f>
        <v>Ara</v>
      </c>
      <c r="M632" t="str" cm="1">
        <f t="array" ref="M632">_xlfn.XLOOKUP(G632,products!$A$1:A679,products!$C$1:C679,,0)</f>
        <v>D</v>
      </c>
      <c r="N632" cm="1">
        <f t="array" ref="N632">_xlfn.XLOOKUP(G632,products!$A$1:A679,products!$D$1:D679,,0)</f>
        <v>0.2</v>
      </c>
      <c r="O632" s="3" cm="1">
        <f t="array" ref="O632">_xlfn.XLOOKUP(G632,products!$A$1:A679,products!$E$1:E679,,0)</f>
        <v>2.9849999999999999</v>
      </c>
      <c r="P632" s="3">
        <f xml:space="preserve"> Orders[[#This Row],[Unit Price]]*Orders[[#This Row],[Quantity]]</f>
        <v>2.9849999999999999</v>
      </c>
      <c r="Q632" t="e">
        <f>_xlfn.XLOOKUP(orders!F632,customers!A631:A1631,customers!I631:I1631,,0)</f>
        <v>#N/A</v>
      </c>
    </row>
    <row r="633" spans="1:17" x14ac:dyDescent="0.25">
      <c r="A633" s="2" t="s">
        <v>1262</v>
      </c>
      <c r="B633" s="7">
        <v>44680</v>
      </c>
      <c r="C633" s="2">
        <f>MONTH(Orders[[#This Row],[Order Date]])</f>
        <v>4</v>
      </c>
      <c r="D633" s="2">
        <f>DAY(Orders[[#This Row],[Order Date]])</f>
        <v>29</v>
      </c>
      <c r="E633" s="2">
        <f>YEAR(Orders[[#This Row],[Order Date]])</f>
        <v>2022</v>
      </c>
      <c r="F633" s="2" t="s">
        <v>1263</v>
      </c>
      <c r="G633" t="s">
        <v>70</v>
      </c>
      <c r="H633" s="2">
        <v>5</v>
      </c>
      <c r="I633" s="2" t="str" cm="1">
        <f t="array" ref="I633">_xlfn.XLOOKUP(F633,customers!$A$1:A1632,customers!$B$1:B1632,,0)</f>
        <v>Faunie Brigham</v>
      </c>
      <c r="J633" s="2" t="str" cm="1">
        <f t="array" ref="J633">_xlfn.XLOOKUP(F633,customers!$A$1:A1632,customers!$C$1:C1632,,0)</f>
        <v>fbrighamhg@blog.com</v>
      </c>
      <c r="K633" s="2" t="str" cm="1">
        <f t="array" ref="K633">_xlfn.XLOOKUP(F633,customers!$A$1:A1632,customers!$G$1:G1632,,0)</f>
        <v>Ireland</v>
      </c>
      <c r="L633" t="str" cm="1">
        <f t="array" ref="L633">_xlfn.XLOOKUP(G633,products!$A$1:A680,products!$B$1:B680,,0)</f>
        <v>Rob</v>
      </c>
      <c r="M633" t="str" cm="1">
        <f t="array" ref="M633">_xlfn.XLOOKUP(G633,products!$A$1:A680,products!$C$1:C680,,0)</f>
        <v>D</v>
      </c>
      <c r="N633" cm="1">
        <f t="array" ref="N633">_xlfn.XLOOKUP(G633,products!$A$1:A680,products!$D$1:D680,,0)</f>
        <v>2.5</v>
      </c>
      <c r="O633" s="3" cm="1">
        <f t="array" ref="O633">_xlfn.XLOOKUP(G633,products!$A$1:A680,products!$E$1:E680,,0)</f>
        <v>20.584999999999997</v>
      </c>
      <c r="P633" s="3">
        <f xml:space="preserve"> Orders[[#This Row],[Unit Price]]*Orders[[#This Row],[Quantity]]</f>
        <v>102.92499999999998</v>
      </c>
      <c r="Q633" t="e">
        <f>_xlfn.XLOOKUP(orders!F633,customers!A632:A1632,customers!I632:I1632,,0)</f>
        <v>#N/A</v>
      </c>
    </row>
    <row r="634" spans="1:17" x14ac:dyDescent="0.25">
      <c r="A634" s="2" t="s">
        <v>1264</v>
      </c>
      <c r="B634" s="7">
        <v>44049</v>
      </c>
      <c r="C634" s="2">
        <f>MONTH(Orders[[#This Row],[Order Date]])</f>
        <v>8</v>
      </c>
      <c r="D634" s="2">
        <f>DAY(Orders[[#This Row],[Order Date]])</f>
        <v>6</v>
      </c>
      <c r="E634" s="2">
        <f>YEAR(Orders[[#This Row],[Order Date]])</f>
        <v>2020</v>
      </c>
      <c r="F634" s="2" t="s">
        <v>1265</v>
      </c>
      <c r="G634" t="s">
        <v>211</v>
      </c>
      <c r="H634" s="2">
        <v>4</v>
      </c>
      <c r="I634" s="2" t="str" cm="1">
        <f t="array" ref="I634">_xlfn.XLOOKUP(F634,customers!$A$1:A1633,customers!$B$1:B1633,,0)</f>
        <v>Marjorie Yoxen</v>
      </c>
      <c r="J634" s="2" t="str" cm="1">
        <f t="array" ref="J634">_xlfn.XLOOKUP(F634,customers!$A$1:A1633,customers!$C$1:C1633,,0)</f>
        <v>myoxenhk@google.com</v>
      </c>
      <c r="K634" s="2" t="str" cm="1">
        <f t="array" ref="K634">_xlfn.XLOOKUP(F634,customers!$A$1:A1633,customers!$G$1:G1633,,0)</f>
        <v>United States</v>
      </c>
      <c r="L634" t="str" cm="1">
        <f t="array" ref="L634">_xlfn.XLOOKUP(G634,products!$A$1:A681,products!$B$1:B681,,0)</f>
        <v>Exc</v>
      </c>
      <c r="M634" t="str" cm="1">
        <f t="array" ref="M634">_xlfn.XLOOKUP(G634,products!$A$1:A681,products!$C$1:C681,,0)</f>
        <v>L</v>
      </c>
      <c r="N634" cm="1">
        <f t="array" ref="N634">_xlfn.XLOOKUP(G634,products!$A$1:A681,products!$D$1:D681,,0)</f>
        <v>0.5</v>
      </c>
      <c r="O634" s="3" cm="1">
        <f t="array" ref="O634">_xlfn.XLOOKUP(G634,products!$A$1:A681,products!$E$1:E681,,0)</f>
        <v>8.91</v>
      </c>
      <c r="P634" s="3">
        <f xml:space="preserve"> Orders[[#This Row],[Unit Price]]*Orders[[#This Row],[Quantity]]</f>
        <v>35.64</v>
      </c>
      <c r="Q634" t="str">
        <f>_xlfn.XLOOKUP(orders!F634,customers!A633:A1633,customers!I633:I1633,,0)</f>
        <v>No</v>
      </c>
    </row>
    <row r="635" spans="1:17" x14ac:dyDescent="0.25">
      <c r="A635" s="2" t="s">
        <v>1266</v>
      </c>
      <c r="B635" s="7">
        <v>43820</v>
      </c>
      <c r="C635" s="2">
        <f>MONTH(Orders[[#This Row],[Order Date]])</f>
        <v>12</v>
      </c>
      <c r="D635" s="2">
        <f>DAY(Orders[[#This Row],[Order Date]])</f>
        <v>21</v>
      </c>
      <c r="E635" s="2">
        <f>YEAR(Orders[[#This Row],[Order Date]])</f>
        <v>2019</v>
      </c>
      <c r="F635" s="2" t="s">
        <v>1267</v>
      </c>
      <c r="G635" t="s">
        <v>224</v>
      </c>
      <c r="H635" s="2">
        <v>4</v>
      </c>
      <c r="I635" s="2" t="str" cm="1">
        <f t="array" ref="I635">_xlfn.XLOOKUP(F635,customers!$A$1:A1634,customers!$B$1:B1634,,0)</f>
        <v>Gaspar McGavin</v>
      </c>
      <c r="J635" s="2" t="str" cm="1">
        <f t="array" ref="J635">_xlfn.XLOOKUP(F635,customers!$A$1:A1634,customers!$C$1:C1634,,0)</f>
        <v>gmcgavinhl@histats.com</v>
      </c>
      <c r="K635" s="2" t="str" cm="1">
        <f t="array" ref="K635">_xlfn.XLOOKUP(F635,customers!$A$1:A1634,customers!$G$1:G1634,,0)</f>
        <v>United States</v>
      </c>
      <c r="L635" t="str" cm="1">
        <f t="array" ref="L635">_xlfn.XLOOKUP(G635,products!$A$1:A682,products!$B$1:B682,,0)</f>
        <v>Rob</v>
      </c>
      <c r="M635" t="str" cm="1">
        <f t="array" ref="M635">_xlfn.XLOOKUP(G635,products!$A$1:A682,products!$C$1:C682,,0)</f>
        <v>L</v>
      </c>
      <c r="N635" cm="1">
        <f t="array" ref="N635">_xlfn.XLOOKUP(G635,products!$A$1:A682,products!$D$1:D682,,0)</f>
        <v>1</v>
      </c>
      <c r="O635" s="3" cm="1">
        <f t="array" ref="O635">_xlfn.XLOOKUP(G635,products!$A$1:A682,products!$E$1:E682,,0)</f>
        <v>11.95</v>
      </c>
      <c r="P635" s="3">
        <f xml:space="preserve"> Orders[[#This Row],[Unit Price]]*Orders[[#This Row],[Quantity]]</f>
        <v>47.8</v>
      </c>
      <c r="Q635" t="str">
        <f>_xlfn.XLOOKUP(orders!F635,customers!A634:A1634,customers!I634:I1634,,0)</f>
        <v>No</v>
      </c>
    </row>
    <row r="636" spans="1:17" x14ac:dyDescent="0.25">
      <c r="A636" s="2" t="s">
        <v>1268</v>
      </c>
      <c r="B636" s="7">
        <v>43940</v>
      </c>
      <c r="C636" s="2">
        <f>MONTH(Orders[[#This Row],[Order Date]])</f>
        <v>4</v>
      </c>
      <c r="D636" s="2">
        <f>DAY(Orders[[#This Row],[Order Date]])</f>
        <v>19</v>
      </c>
      <c r="E636" s="2">
        <f>YEAR(Orders[[#This Row],[Order Date]])</f>
        <v>2020</v>
      </c>
      <c r="F636" s="2" t="s">
        <v>1269</v>
      </c>
      <c r="G636" t="s">
        <v>131</v>
      </c>
      <c r="H636" s="2">
        <v>3</v>
      </c>
      <c r="I636" s="2" t="str" cm="1">
        <f t="array" ref="I636">_xlfn.XLOOKUP(F636,customers!$A$1:A1635,customers!$B$1:B1635,,0)</f>
        <v>Lindy Uttermare</v>
      </c>
      <c r="J636" s="2" t="str" cm="1">
        <f t="array" ref="J636">_xlfn.XLOOKUP(F636,customers!$A$1:A1635,customers!$C$1:C1635,,0)</f>
        <v>luttermarehm@engadget.com</v>
      </c>
      <c r="K636" s="2" t="str" cm="1">
        <f t="array" ref="K636">_xlfn.XLOOKUP(F636,customers!$A$1:A1635,customers!$G$1:G1635,,0)</f>
        <v>United States</v>
      </c>
      <c r="L636" t="str" cm="1">
        <f t="array" ref="L636">_xlfn.XLOOKUP(G636,products!$A$1:A683,products!$B$1:B683,,0)</f>
        <v>Lib</v>
      </c>
      <c r="M636" t="str" cm="1">
        <f t="array" ref="M636">_xlfn.XLOOKUP(G636,products!$A$1:A683,products!$C$1:C683,,0)</f>
        <v>M</v>
      </c>
      <c r="N636" cm="1">
        <f t="array" ref="N636">_xlfn.XLOOKUP(G636,products!$A$1:A683,products!$D$1:D683,,0)</f>
        <v>1</v>
      </c>
      <c r="O636" s="3" cm="1">
        <f t="array" ref="O636">_xlfn.XLOOKUP(G636,products!$A$1:A683,products!$E$1:E683,,0)</f>
        <v>14.55</v>
      </c>
      <c r="P636" s="3">
        <f xml:space="preserve"> Orders[[#This Row],[Unit Price]]*Orders[[#This Row],[Quantity]]</f>
        <v>43.650000000000006</v>
      </c>
      <c r="Q636" t="str">
        <f>_xlfn.XLOOKUP(orders!F636,customers!A635:A1635,customers!I635:I1635,,0)</f>
        <v>No</v>
      </c>
    </row>
    <row r="637" spans="1:17" x14ac:dyDescent="0.25">
      <c r="A637" s="2" t="s">
        <v>1270</v>
      </c>
      <c r="B637" s="7">
        <v>44578</v>
      </c>
      <c r="C637" s="2">
        <f>MONTH(Orders[[#This Row],[Order Date]])</f>
        <v>1</v>
      </c>
      <c r="D637" s="2">
        <f>DAY(Orders[[#This Row],[Order Date]])</f>
        <v>17</v>
      </c>
      <c r="E637" s="2">
        <f>YEAR(Orders[[#This Row],[Order Date]])</f>
        <v>2022</v>
      </c>
      <c r="F637" s="2" t="s">
        <v>1271</v>
      </c>
      <c r="G637" t="s">
        <v>211</v>
      </c>
      <c r="H637" s="2">
        <v>4</v>
      </c>
      <c r="I637" s="2" t="str" cm="1">
        <f t="array" ref="I637">_xlfn.XLOOKUP(F637,customers!$A$1:A1636,customers!$B$1:B1636,,0)</f>
        <v>Eal D'Ambrogio</v>
      </c>
      <c r="J637" s="2" t="str" cm="1">
        <f t="array" ref="J637">_xlfn.XLOOKUP(F637,customers!$A$1:A1636,customers!$C$1:C1636,,0)</f>
        <v>edambrogiohn@techcrunch.com</v>
      </c>
      <c r="K637" s="2" t="str" cm="1">
        <f t="array" ref="K637">_xlfn.XLOOKUP(F637,customers!$A$1:A1636,customers!$G$1:G1636,,0)</f>
        <v>United States</v>
      </c>
      <c r="L637" t="str" cm="1">
        <f t="array" ref="L637">_xlfn.XLOOKUP(G637,products!$A$1:A684,products!$B$1:B684,,0)</f>
        <v>Exc</v>
      </c>
      <c r="M637" t="str" cm="1">
        <f t="array" ref="M637">_xlfn.XLOOKUP(G637,products!$A$1:A684,products!$C$1:C684,,0)</f>
        <v>L</v>
      </c>
      <c r="N637" cm="1">
        <f t="array" ref="N637">_xlfn.XLOOKUP(G637,products!$A$1:A684,products!$D$1:D684,,0)</f>
        <v>0.5</v>
      </c>
      <c r="O637" s="3" cm="1">
        <f t="array" ref="O637">_xlfn.XLOOKUP(G637,products!$A$1:A684,products!$E$1:E684,,0)</f>
        <v>8.91</v>
      </c>
      <c r="P637" s="3">
        <f xml:space="preserve"> Orders[[#This Row],[Unit Price]]*Orders[[#This Row],[Quantity]]</f>
        <v>35.64</v>
      </c>
      <c r="Q637" t="str">
        <f>_xlfn.XLOOKUP(orders!F637,customers!A636:A1636,customers!I636:I1636,,0)</f>
        <v>Yes</v>
      </c>
    </row>
    <row r="638" spans="1:17" x14ac:dyDescent="0.25">
      <c r="A638" s="2" t="s">
        <v>1272</v>
      </c>
      <c r="B638" s="7">
        <v>43487</v>
      </c>
      <c r="C638" s="2">
        <f>MONTH(Orders[[#This Row],[Order Date]])</f>
        <v>1</v>
      </c>
      <c r="D638" s="2">
        <f>DAY(Orders[[#This Row],[Order Date]])</f>
        <v>22</v>
      </c>
      <c r="E638" s="2">
        <f>YEAR(Orders[[#This Row],[Order Date]])</f>
        <v>2019</v>
      </c>
      <c r="F638" s="2" t="s">
        <v>1273</v>
      </c>
      <c r="G638" t="s">
        <v>167</v>
      </c>
      <c r="H638" s="2">
        <v>6</v>
      </c>
      <c r="I638" s="2" t="str" cm="1">
        <f t="array" ref="I638">_xlfn.XLOOKUP(F638,customers!$A$1:A1637,customers!$B$1:B1637,,0)</f>
        <v>Carolee Winchcombe</v>
      </c>
      <c r="J638" s="2" t="str" cm="1">
        <f t="array" ref="J638">_xlfn.XLOOKUP(F638,customers!$A$1:A1637,customers!$C$1:C1637,,0)</f>
        <v>cwinchcombeho@jiathis.com</v>
      </c>
      <c r="K638" s="2" t="str" cm="1">
        <f t="array" ref="K638">_xlfn.XLOOKUP(F638,customers!$A$1:A1637,customers!$G$1:G1637,,0)</f>
        <v>United States</v>
      </c>
      <c r="L638" t="str" cm="1">
        <f t="array" ref="L638">_xlfn.XLOOKUP(G638,products!$A$1:A685,products!$B$1:B685,,0)</f>
        <v>Lib</v>
      </c>
      <c r="M638" t="str" cm="1">
        <f t="array" ref="M638">_xlfn.XLOOKUP(G638,products!$A$1:A685,products!$C$1:C685,,0)</f>
        <v>L</v>
      </c>
      <c r="N638" cm="1">
        <f t="array" ref="N638">_xlfn.XLOOKUP(G638,products!$A$1:A685,products!$D$1:D685,,0)</f>
        <v>1</v>
      </c>
      <c r="O638" s="3" cm="1">
        <f t="array" ref="O638">_xlfn.XLOOKUP(G638,products!$A$1:A685,products!$E$1:E685,,0)</f>
        <v>15.85</v>
      </c>
      <c r="P638" s="3">
        <f xml:space="preserve"> Orders[[#This Row],[Unit Price]]*Orders[[#This Row],[Quantity]]</f>
        <v>95.1</v>
      </c>
      <c r="Q638" t="str">
        <f>_xlfn.XLOOKUP(orders!F638,customers!A637:A1637,customers!I637:I1637,,0)</f>
        <v>Yes</v>
      </c>
    </row>
    <row r="639" spans="1:17" x14ac:dyDescent="0.25">
      <c r="A639" s="2" t="s">
        <v>1274</v>
      </c>
      <c r="B639" s="7">
        <v>43889</v>
      </c>
      <c r="C639" s="2">
        <f>MONTH(Orders[[#This Row],[Order Date]])</f>
        <v>2</v>
      </c>
      <c r="D639" s="2">
        <f>DAY(Orders[[#This Row],[Order Date]])</f>
        <v>28</v>
      </c>
      <c r="E639" s="2">
        <f>YEAR(Orders[[#This Row],[Order Date]])</f>
        <v>2020</v>
      </c>
      <c r="F639" s="2" t="s">
        <v>1275</v>
      </c>
      <c r="G639" t="s">
        <v>147</v>
      </c>
      <c r="H639" s="2">
        <v>1</v>
      </c>
      <c r="I639" s="2" t="str" cm="1">
        <f t="array" ref="I639">_xlfn.XLOOKUP(F639,customers!$A$1:A1638,customers!$B$1:B1638,,0)</f>
        <v>Benedikta Paumier</v>
      </c>
      <c r="J639" s="2" t="str" cm="1">
        <f t="array" ref="J639">_xlfn.XLOOKUP(F639,customers!$A$1:A1638,customers!$C$1:C1638,,0)</f>
        <v>bpaumierhp@umn.edu</v>
      </c>
      <c r="K639" s="2" t="str" cm="1">
        <f t="array" ref="K639">_xlfn.XLOOKUP(F639,customers!$A$1:A1638,customers!$G$1:G1638,,0)</f>
        <v>Ireland</v>
      </c>
      <c r="L639" t="str" cm="1">
        <f t="array" ref="L639">_xlfn.XLOOKUP(G639,products!$A$1:A686,products!$B$1:B686,,0)</f>
        <v>Exc</v>
      </c>
      <c r="M639" t="str" cm="1">
        <f t="array" ref="M639">_xlfn.XLOOKUP(G639,products!$A$1:A686,products!$C$1:C686,,0)</f>
        <v>M</v>
      </c>
      <c r="N639" cm="1">
        <f t="array" ref="N639">_xlfn.XLOOKUP(G639,products!$A$1:A686,products!$D$1:D686,,0)</f>
        <v>2.5</v>
      </c>
      <c r="O639" s="3" cm="1">
        <f t="array" ref="O639">_xlfn.XLOOKUP(G639,products!$A$1:A686,products!$E$1:E686,,0)</f>
        <v>31.624999999999996</v>
      </c>
      <c r="P639" s="3">
        <f xml:space="preserve"> Orders[[#This Row],[Unit Price]]*Orders[[#This Row],[Quantity]]</f>
        <v>31.624999999999996</v>
      </c>
      <c r="Q639" t="str">
        <f>_xlfn.XLOOKUP(orders!F639,customers!A638:A1638,customers!I638:I1638,,0)</f>
        <v>Yes</v>
      </c>
    </row>
    <row r="640" spans="1:17" x14ac:dyDescent="0.25">
      <c r="A640" s="2" t="s">
        <v>1276</v>
      </c>
      <c r="B640" s="7">
        <v>43684</v>
      </c>
      <c r="C640" s="2">
        <f>MONTH(Orders[[#This Row],[Order Date]])</f>
        <v>8</v>
      </c>
      <c r="D640" s="2">
        <f>DAY(Orders[[#This Row],[Order Date]])</f>
        <v>7</v>
      </c>
      <c r="E640" s="2">
        <f>YEAR(Orders[[#This Row],[Order Date]])</f>
        <v>2019</v>
      </c>
      <c r="F640" s="2" t="s">
        <v>1277</v>
      </c>
      <c r="G640" t="s">
        <v>206</v>
      </c>
      <c r="H640" s="2">
        <v>3</v>
      </c>
      <c r="I640" s="2" t="str" cm="1">
        <f t="array" ref="I640">_xlfn.XLOOKUP(F640,customers!$A$1:A1639,customers!$B$1:B1639,,0)</f>
        <v>Neville Piatto</v>
      </c>
      <c r="J640" s="2" cm="1">
        <f t="array" ref="J640">_xlfn.XLOOKUP(F640,customers!$A$1:A1639,customers!$C$1:C1639,,0)</f>
        <v>0</v>
      </c>
      <c r="K640" s="2" t="str" cm="1">
        <f t="array" ref="K640">_xlfn.XLOOKUP(F640,customers!$A$1:A1639,customers!$G$1:G1639,,0)</f>
        <v>Ireland</v>
      </c>
      <c r="L640" t="str" cm="1">
        <f t="array" ref="L640">_xlfn.XLOOKUP(G640,products!$A$1:A687,products!$B$1:B687,,0)</f>
        <v>Ara</v>
      </c>
      <c r="M640" t="str" cm="1">
        <f t="array" ref="M640">_xlfn.XLOOKUP(G640,products!$A$1:A687,products!$C$1:C687,,0)</f>
        <v>M</v>
      </c>
      <c r="N640" cm="1">
        <f t="array" ref="N640">_xlfn.XLOOKUP(G640,products!$A$1:A687,products!$D$1:D687,,0)</f>
        <v>2.5</v>
      </c>
      <c r="O640" s="3" cm="1">
        <f t="array" ref="O640">_xlfn.XLOOKUP(G640,products!$A$1:A687,products!$E$1:E687,,0)</f>
        <v>25.874999999999996</v>
      </c>
      <c r="P640" s="3">
        <f xml:space="preserve"> Orders[[#This Row],[Unit Price]]*Orders[[#This Row],[Quantity]]</f>
        <v>77.624999999999986</v>
      </c>
      <c r="Q640" t="str">
        <f>_xlfn.XLOOKUP(orders!F640,customers!A639:A1639,customers!I639:I1639,,0)</f>
        <v>Yes</v>
      </c>
    </row>
    <row r="641" spans="1:17" x14ac:dyDescent="0.25">
      <c r="A641" s="2" t="s">
        <v>1278</v>
      </c>
      <c r="B641" s="7">
        <v>44331</v>
      </c>
      <c r="C641" s="2">
        <f>MONTH(Orders[[#This Row],[Order Date]])</f>
        <v>5</v>
      </c>
      <c r="D641" s="2">
        <f>DAY(Orders[[#This Row],[Order Date]])</f>
        <v>15</v>
      </c>
      <c r="E641" s="2">
        <f>YEAR(Orders[[#This Row],[Order Date]])</f>
        <v>2021</v>
      </c>
      <c r="F641" s="2" t="s">
        <v>1279</v>
      </c>
      <c r="G641" t="s">
        <v>73</v>
      </c>
      <c r="H641" s="2">
        <v>1</v>
      </c>
      <c r="I641" s="2" t="str" cm="1">
        <f t="array" ref="I641">_xlfn.XLOOKUP(F641,customers!$A$1:A1640,customers!$B$1:B1640,,0)</f>
        <v>Jeno Capey</v>
      </c>
      <c r="J641" s="2" t="str" cm="1">
        <f t="array" ref="J641">_xlfn.XLOOKUP(F641,customers!$A$1:A1640,customers!$C$1:C1640,,0)</f>
        <v>jcapeyhr@bravesites.com</v>
      </c>
      <c r="K641" s="2" t="str" cm="1">
        <f t="array" ref="K641">_xlfn.XLOOKUP(F641,customers!$A$1:A1640,customers!$G$1:G1640,,0)</f>
        <v>United States</v>
      </c>
      <c r="L641" t="str" cm="1">
        <f t="array" ref="L641">_xlfn.XLOOKUP(G641,products!$A$1:A688,products!$B$1:B688,,0)</f>
        <v>Lib</v>
      </c>
      <c r="M641" t="str" cm="1">
        <f t="array" ref="M641">_xlfn.XLOOKUP(G641,products!$A$1:A688,products!$C$1:C688,,0)</f>
        <v>D</v>
      </c>
      <c r="N641" cm="1">
        <f t="array" ref="N641">_xlfn.XLOOKUP(G641,products!$A$1:A688,products!$D$1:D688,,0)</f>
        <v>0.2</v>
      </c>
      <c r="O641" s="3" cm="1">
        <f t="array" ref="O641">_xlfn.XLOOKUP(G641,products!$A$1:A688,products!$E$1:E688,,0)</f>
        <v>3.8849999999999998</v>
      </c>
      <c r="P641" s="3">
        <f xml:space="preserve"> Orders[[#This Row],[Unit Price]]*Orders[[#This Row],[Quantity]]</f>
        <v>3.8849999999999998</v>
      </c>
      <c r="Q641" t="str">
        <f>_xlfn.XLOOKUP(orders!F641,customers!A640:A1640,customers!I640:I1640,,0)</f>
        <v>Yes</v>
      </c>
    </row>
    <row r="642" spans="1:17" x14ac:dyDescent="0.25">
      <c r="A642" s="2" t="s">
        <v>1280</v>
      </c>
      <c r="B642" s="7">
        <v>44547</v>
      </c>
      <c r="C642" s="2">
        <f>MONTH(Orders[[#This Row],[Order Date]])</f>
        <v>12</v>
      </c>
      <c r="D642" s="2">
        <f>DAY(Orders[[#This Row],[Order Date]])</f>
        <v>17</v>
      </c>
      <c r="E642" s="2">
        <f>YEAR(Orders[[#This Row],[Order Date]])</f>
        <v>2021</v>
      </c>
      <c r="F642" s="2" t="s">
        <v>1281</v>
      </c>
      <c r="G642" t="s">
        <v>45</v>
      </c>
      <c r="H642" s="2">
        <v>5</v>
      </c>
      <c r="I642" s="2" t="str" cm="1">
        <f t="array" ref="I642">_xlfn.XLOOKUP(F642,customers!$A$1:A1641,customers!$B$1:B1641,,0)</f>
        <v>Tuckie Mathonnet</v>
      </c>
      <c r="J642" s="2" t="str" cm="1">
        <f t="array" ref="J642">_xlfn.XLOOKUP(F642,customers!$A$1:A1641,customers!$C$1:C1641,,0)</f>
        <v>tmathonneti0@google.co.jp</v>
      </c>
      <c r="K642" s="2" t="str" cm="1">
        <f t="array" ref="K642">_xlfn.XLOOKUP(F642,customers!$A$1:A1641,customers!$G$1:G1641,,0)</f>
        <v>United States</v>
      </c>
      <c r="L642" t="str" cm="1">
        <f t="array" ref="L642">_xlfn.XLOOKUP(G642,products!$A$1:A689,products!$B$1:B689,,0)</f>
        <v>Rob</v>
      </c>
      <c r="M642" t="str" cm="1">
        <f t="array" ref="M642">_xlfn.XLOOKUP(G642,products!$A$1:A689,products!$C$1:C689,,0)</f>
        <v>L</v>
      </c>
      <c r="N642" cm="1">
        <f t="array" ref="N642">_xlfn.XLOOKUP(G642,products!$A$1:A689,products!$D$1:D689,,0)</f>
        <v>2.5</v>
      </c>
      <c r="O642" s="3" cm="1">
        <f t="array" ref="O642">_xlfn.XLOOKUP(G642,products!$A$1:A689,products!$E$1:E689,,0)</f>
        <v>27.484999999999996</v>
      </c>
      <c r="P642" s="3">
        <f xml:space="preserve"> Orders[[#This Row],[Unit Price]]*Orders[[#This Row],[Quantity]]</f>
        <v>137.42499999999998</v>
      </c>
      <c r="Q642" t="str">
        <f>_xlfn.XLOOKUP(orders!F642,customers!A641:A1641,customers!I641:I1641,,0)</f>
        <v>No</v>
      </c>
    </row>
    <row r="643" spans="1:17" x14ac:dyDescent="0.25">
      <c r="A643" s="2" t="s">
        <v>1282</v>
      </c>
      <c r="B643" s="7">
        <v>44448</v>
      </c>
      <c r="C643" s="2">
        <f>MONTH(Orders[[#This Row],[Order Date]])</f>
        <v>9</v>
      </c>
      <c r="D643" s="2">
        <f>DAY(Orders[[#This Row],[Order Date]])</f>
        <v>9</v>
      </c>
      <c r="E643" s="2">
        <f>YEAR(Orders[[#This Row],[Order Date]])</f>
        <v>2021</v>
      </c>
      <c r="F643" s="2" t="s">
        <v>1283</v>
      </c>
      <c r="G643" t="s">
        <v>224</v>
      </c>
      <c r="H643" s="2">
        <v>3</v>
      </c>
      <c r="I643" s="2" t="str" cm="1">
        <f t="array" ref="I643">_xlfn.XLOOKUP(F643,customers!$A$1:A1642,customers!$B$1:B1642,,0)</f>
        <v>Yardley Basill</v>
      </c>
      <c r="J643" s="2" t="str" cm="1">
        <f t="array" ref="J643">_xlfn.XLOOKUP(F643,customers!$A$1:A1642,customers!$C$1:C1642,,0)</f>
        <v>ybasillht@theguardian.com</v>
      </c>
      <c r="K643" s="2" t="str" cm="1">
        <f t="array" ref="K643">_xlfn.XLOOKUP(F643,customers!$A$1:A1642,customers!$G$1:G1642,,0)</f>
        <v>United States</v>
      </c>
      <c r="L643" t="str" cm="1">
        <f t="array" ref="L643">_xlfn.XLOOKUP(G643,products!$A$1:A690,products!$B$1:B690,,0)</f>
        <v>Rob</v>
      </c>
      <c r="M643" t="str" cm="1">
        <f t="array" ref="M643">_xlfn.XLOOKUP(G643,products!$A$1:A690,products!$C$1:C690,,0)</f>
        <v>L</v>
      </c>
      <c r="N643" cm="1">
        <f t="array" ref="N643">_xlfn.XLOOKUP(G643,products!$A$1:A690,products!$D$1:D690,,0)</f>
        <v>1</v>
      </c>
      <c r="O643" s="3" cm="1">
        <f t="array" ref="O643">_xlfn.XLOOKUP(G643,products!$A$1:A690,products!$E$1:E690,,0)</f>
        <v>11.95</v>
      </c>
      <c r="P643" s="3">
        <f xml:space="preserve"> Orders[[#This Row],[Unit Price]]*Orders[[#This Row],[Quantity]]</f>
        <v>35.849999999999994</v>
      </c>
      <c r="Q643" t="str">
        <f>_xlfn.XLOOKUP(orders!F643,customers!A642:A1642,customers!I642:I1642,,0)</f>
        <v>Yes</v>
      </c>
    </row>
    <row r="644" spans="1:17" x14ac:dyDescent="0.25">
      <c r="A644" s="2" t="s">
        <v>1284</v>
      </c>
      <c r="B644" s="7">
        <v>43880</v>
      </c>
      <c r="C644" s="2">
        <f>MONTH(Orders[[#This Row],[Order Date]])</f>
        <v>2</v>
      </c>
      <c r="D644" s="2">
        <f>DAY(Orders[[#This Row],[Order Date]])</f>
        <v>19</v>
      </c>
      <c r="E644" s="2">
        <f>YEAR(Orders[[#This Row],[Order Date]])</f>
        <v>2020</v>
      </c>
      <c r="F644" s="2" t="s">
        <v>1285</v>
      </c>
      <c r="G644" t="s">
        <v>99</v>
      </c>
      <c r="H644" s="2">
        <v>2</v>
      </c>
      <c r="I644" s="2" t="str" cm="1">
        <f t="array" ref="I644">_xlfn.XLOOKUP(F644,customers!$A$1:A1643,customers!$B$1:B1643,,0)</f>
        <v>Maggy Baistow</v>
      </c>
      <c r="J644" s="2" t="str" cm="1">
        <f t="array" ref="J644">_xlfn.XLOOKUP(F644,customers!$A$1:A1643,customers!$C$1:C1643,,0)</f>
        <v>mbaistowhu@i2i.jp</v>
      </c>
      <c r="K644" s="2" t="str" cm="1">
        <f t="array" ref="K644">_xlfn.XLOOKUP(F644,customers!$A$1:A1643,customers!$G$1:G1643,,0)</f>
        <v>United Kingdom</v>
      </c>
      <c r="L644" t="str" cm="1">
        <f t="array" ref="L644">_xlfn.XLOOKUP(G644,products!$A$1:A691,products!$B$1:B691,,0)</f>
        <v>Exc</v>
      </c>
      <c r="M644" t="str" cm="1">
        <f t="array" ref="M644">_xlfn.XLOOKUP(G644,products!$A$1:A691,products!$C$1:C691,,0)</f>
        <v>M</v>
      </c>
      <c r="N644" cm="1">
        <f t="array" ref="N644">_xlfn.XLOOKUP(G644,products!$A$1:A691,products!$D$1:D691,,0)</f>
        <v>0.2</v>
      </c>
      <c r="O644" s="3" cm="1">
        <f t="array" ref="O644">_xlfn.XLOOKUP(G644,products!$A$1:A691,products!$E$1:E691,,0)</f>
        <v>4.125</v>
      </c>
      <c r="P644" s="3">
        <f xml:space="preserve"> Orders[[#This Row],[Unit Price]]*Orders[[#This Row],[Quantity]]</f>
        <v>8.25</v>
      </c>
      <c r="Q644" t="str">
        <f>_xlfn.XLOOKUP(orders!F644,customers!A643:A1643,customers!I643:I1643,,0)</f>
        <v>Yes</v>
      </c>
    </row>
    <row r="645" spans="1:17" x14ac:dyDescent="0.25">
      <c r="A645" s="2" t="s">
        <v>1286</v>
      </c>
      <c r="B645" s="7">
        <v>44011</v>
      </c>
      <c r="C645" s="2">
        <f>MONTH(Orders[[#This Row],[Order Date]])</f>
        <v>6</v>
      </c>
      <c r="D645" s="2">
        <f>DAY(Orders[[#This Row],[Order Date]])</f>
        <v>29</v>
      </c>
      <c r="E645" s="2">
        <f>YEAR(Orders[[#This Row],[Order Date]])</f>
        <v>2020</v>
      </c>
      <c r="F645" s="2" t="s">
        <v>1287</v>
      </c>
      <c r="G645" t="s">
        <v>65</v>
      </c>
      <c r="H645" s="2">
        <v>3</v>
      </c>
      <c r="I645" s="2" t="str" cm="1">
        <f t="array" ref="I645">_xlfn.XLOOKUP(F645,customers!$A$1:A1644,customers!$B$1:B1644,,0)</f>
        <v>Courtney Pallant</v>
      </c>
      <c r="J645" s="2" t="str" cm="1">
        <f t="array" ref="J645">_xlfn.XLOOKUP(F645,customers!$A$1:A1644,customers!$C$1:C1644,,0)</f>
        <v>cpallanthv@typepad.com</v>
      </c>
      <c r="K645" s="2" t="str" cm="1">
        <f t="array" ref="K645">_xlfn.XLOOKUP(F645,customers!$A$1:A1644,customers!$G$1:G1644,,0)</f>
        <v>United States</v>
      </c>
      <c r="L645" t="str" cm="1">
        <f t="array" ref="L645">_xlfn.XLOOKUP(G645,products!$A$1:A692,products!$B$1:B692,,0)</f>
        <v>Exc</v>
      </c>
      <c r="M645" t="str" cm="1">
        <f t="array" ref="M645">_xlfn.XLOOKUP(G645,products!$A$1:A692,products!$C$1:C692,,0)</f>
        <v>L</v>
      </c>
      <c r="N645" cm="1">
        <f t="array" ref="N645">_xlfn.XLOOKUP(G645,products!$A$1:A692,products!$D$1:D692,,0)</f>
        <v>2.5</v>
      </c>
      <c r="O645" s="3" cm="1">
        <f t="array" ref="O645">_xlfn.XLOOKUP(G645,products!$A$1:A692,products!$E$1:E692,,0)</f>
        <v>34.154999999999994</v>
      </c>
      <c r="P645" s="3">
        <f xml:space="preserve"> Orders[[#This Row],[Unit Price]]*Orders[[#This Row],[Quantity]]</f>
        <v>102.46499999999997</v>
      </c>
      <c r="Q645" t="str">
        <f>_xlfn.XLOOKUP(orders!F645,customers!A644:A1644,customers!I644:I1644,,0)</f>
        <v>Yes</v>
      </c>
    </row>
    <row r="646" spans="1:17" x14ac:dyDescent="0.25">
      <c r="A646" s="2" t="s">
        <v>1288</v>
      </c>
      <c r="B646" s="7">
        <v>44694</v>
      </c>
      <c r="C646" s="2">
        <f>MONTH(Orders[[#This Row],[Order Date]])</f>
        <v>5</v>
      </c>
      <c r="D646" s="2">
        <f>DAY(Orders[[#This Row],[Order Date]])</f>
        <v>13</v>
      </c>
      <c r="E646" s="2">
        <f>YEAR(Orders[[#This Row],[Order Date]])</f>
        <v>2022</v>
      </c>
      <c r="F646" s="2" t="s">
        <v>1289</v>
      </c>
      <c r="G646" t="s">
        <v>70</v>
      </c>
      <c r="H646" s="2">
        <v>2</v>
      </c>
      <c r="I646" s="2" t="str" cm="1">
        <f t="array" ref="I646">_xlfn.XLOOKUP(F646,customers!$A$1:A1645,customers!$B$1:B1645,,0)</f>
        <v>Marne Mingey</v>
      </c>
      <c r="J646" s="2" cm="1">
        <f t="array" ref="J646">_xlfn.XLOOKUP(F646,customers!$A$1:A1645,customers!$C$1:C1645,,0)</f>
        <v>0</v>
      </c>
      <c r="K646" s="2" t="str" cm="1">
        <f t="array" ref="K646">_xlfn.XLOOKUP(F646,customers!$A$1:A1645,customers!$G$1:G1645,,0)</f>
        <v>United States</v>
      </c>
      <c r="L646" t="str" cm="1">
        <f t="array" ref="L646">_xlfn.XLOOKUP(G646,products!$A$1:A693,products!$B$1:B693,,0)</f>
        <v>Rob</v>
      </c>
      <c r="M646" t="str" cm="1">
        <f t="array" ref="M646">_xlfn.XLOOKUP(G646,products!$A$1:A693,products!$C$1:C693,,0)</f>
        <v>D</v>
      </c>
      <c r="N646" cm="1">
        <f t="array" ref="N646">_xlfn.XLOOKUP(G646,products!$A$1:A693,products!$D$1:D693,,0)</f>
        <v>2.5</v>
      </c>
      <c r="O646" s="3" cm="1">
        <f t="array" ref="O646">_xlfn.XLOOKUP(G646,products!$A$1:A693,products!$E$1:E693,,0)</f>
        <v>20.584999999999997</v>
      </c>
      <c r="P646" s="3">
        <f xml:space="preserve"> Orders[[#This Row],[Unit Price]]*Orders[[#This Row],[Quantity]]</f>
        <v>41.169999999999995</v>
      </c>
      <c r="Q646" t="str">
        <f>_xlfn.XLOOKUP(orders!F646,customers!A645:A1645,customers!I645:I1645,,0)</f>
        <v>No</v>
      </c>
    </row>
    <row r="647" spans="1:17" x14ac:dyDescent="0.25">
      <c r="A647" s="2" t="s">
        <v>1290</v>
      </c>
      <c r="B647" s="7">
        <v>44106</v>
      </c>
      <c r="C647" s="2">
        <f>MONTH(Orders[[#This Row],[Order Date]])</f>
        <v>10</v>
      </c>
      <c r="D647" s="2">
        <f>DAY(Orders[[#This Row],[Order Date]])</f>
        <v>2</v>
      </c>
      <c r="E647" s="2">
        <f>YEAR(Orders[[#This Row],[Order Date]])</f>
        <v>2020</v>
      </c>
      <c r="F647" s="2" t="s">
        <v>1291</v>
      </c>
      <c r="G647" t="s">
        <v>153</v>
      </c>
      <c r="H647" s="2">
        <v>3</v>
      </c>
      <c r="I647" s="2" t="str" cm="1">
        <f t="array" ref="I647">_xlfn.XLOOKUP(F647,customers!$A$1:A1646,customers!$B$1:B1646,,0)</f>
        <v>Denny O' Ronan</v>
      </c>
      <c r="J647" s="2" t="str" cm="1">
        <f t="array" ref="J647">_xlfn.XLOOKUP(F647,customers!$A$1:A1646,customers!$C$1:C1646,,0)</f>
        <v>dohx@redcross.org</v>
      </c>
      <c r="K647" s="2" t="str" cm="1">
        <f t="array" ref="K647">_xlfn.XLOOKUP(F647,customers!$A$1:A1646,customers!$G$1:G1646,,0)</f>
        <v>United States</v>
      </c>
      <c r="L647" t="str" cm="1">
        <f t="array" ref="L647">_xlfn.XLOOKUP(G647,products!$A$1:A694,products!$B$1:B694,,0)</f>
        <v>Ara</v>
      </c>
      <c r="M647" t="str" cm="1">
        <f t="array" ref="M647">_xlfn.XLOOKUP(G647,products!$A$1:A694,products!$C$1:C694,,0)</f>
        <v>D</v>
      </c>
      <c r="N647" cm="1">
        <f t="array" ref="N647">_xlfn.XLOOKUP(G647,products!$A$1:A694,products!$D$1:D694,,0)</f>
        <v>2.5</v>
      </c>
      <c r="O647" s="3" cm="1">
        <f t="array" ref="O647">_xlfn.XLOOKUP(G647,products!$A$1:A694,products!$E$1:E694,,0)</f>
        <v>22.884999999999998</v>
      </c>
      <c r="P647" s="3">
        <f xml:space="preserve"> Orders[[#This Row],[Unit Price]]*Orders[[#This Row],[Quantity]]</f>
        <v>68.655000000000001</v>
      </c>
      <c r="Q647" t="str">
        <f>_xlfn.XLOOKUP(orders!F647,customers!A646:A1646,customers!I646:I1646,,0)</f>
        <v>Yes</v>
      </c>
    </row>
    <row r="648" spans="1:17" x14ac:dyDescent="0.25">
      <c r="A648" s="2" t="s">
        <v>1292</v>
      </c>
      <c r="B648" s="7">
        <v>44532</v>
      </c>
      <c r="C648" s="2">
        <f>MONTH(Orders[[#This Row],[Order Date]])</f>
        <v>12</v>
      </c>
      <c r="D648" s="2">
        <f>DAY(Orders[[#This Row],[Order Date]])</f>
        <v>2</v>
      </c>
      <c r="E648" s="2">
        <f>YEAR(Orders[[#This Row],[Order Date]])</f>
        <v>2021</v>
      </c>
      <c r="F648" s="2" t="s">
        <v>1293</v>
      </c>
      <c r="G648" t="s">
        <v>62</v>
      </c>
      <c r="H648" s="2">
        <v>1</v>
      </c>
      <c r="I648" s="2" t="str" cm="1">
        <f t="array" ref="I648">_xlfn.XLOOKUP(F648,customers!$A$1:A1647,customers!$B$1:B1647,,0)</f>
        <v>Dottie Rallin</v>
      </c>
      <c r="J648" s="2" t="str" cm="1">
        <f t="array" ref="J648">_xlfn.XLOOKUP(F648,customers!$A$1:A1647,customers!$C$1:C1647,,0)</f>
        <v>drallinhy@howstuffworks.com</v>
      </c>
      <c r="K648" s="2" t="str" cm="1">
        <f t="array" ref="K648">_xlfn.XLOOKUP(F648,customers!$A$1:A1647,customers!$G$1:G1647,,0)</f>
        <v>United States</v>
      </c>
      <c r="L648" t="str" cm="1">
        <f t="array" ref="L648">_xlfn.XLOOKUP(G648,products!$A$1:A695,products!$B$1:B695,,0)</f>
        <v>Ara</v>
      </c>
      <c r="M648" t="str" cm="1">
        <f t="array" ref="M648">_xlfn.XLOOKUP(G648,products!$A$1:A695,products!$C$1:C695,,0)</f>
        <v>D</v>
      </c>
      <c r="N648" cm="1">
        <f t="array" ref="N648">_xlfn.XLOOKUP(G648,products!$A$1:A695,products!$D$1:D695,,0)</f>
        <v>1</v>
      </c>
      <c r="O648" s="3" cm="1">
        <f t="array" ref="O648">_xlfn.XLOOKUP(G648,products!$A$1:A695,products!$E$1:E695,,0)</f>
        <v>9.9499999999999993</v>
      </c>
      <c r="P648" s="3">
        <f xml:space="preserve"> Orders[[#This Row],[Unit Price]]*Orders[[#This Row],[Quantity]]</f>
        <v>9.9499999999999993</v>
      </c>
      <c r="Q648" t="str">
        <f>_xlfn.XLOOKUP(orders!F648,customers!A647:A1647,customers!I647:I1647,,0)</f>
        <v>Yes</v>
      </c>
    </row>
    <row r="649" spans="1:17" x14ac:dyDescent="0.25">
      <c r="A649" s="2" t="s">
        <v>1294</v>
      </c>
      <c r="B649" s="7">
        <v>44502</v>
      </c>
      <c r="C649" s="2">
        <f>MONTH(Orders[[#This Row],[Order Date]])</f>
        <v>11</v>
      </c>
      <c r="D649" s="2">
        <f>DAY(Orders[[#This Row],[Order Date]])</f>
        <v>2</v>
      </c>
      <c r="E649" s="2">
        <f>YEAR(Orders[[#This Row],[Order Date]])</f>
        <v>2021</v>
      </c>
      <c r="F649" s="2" t="s">
        <v>1295</v>
      </c>
      <c r="G649" t="s">
        <v>118</v>
      </c>
      <c r="H649" s="2">
        <v>3</v>
      </c>
      <c r="I649" s="2" t="str" cm="1">
        <f t="array" ref="I649">_xlfn.XLOOKUP(F649,customers!$A$1:A1648,customers!$B$1:B1648,,0)</f>
        <v>Ardith Chill</v>
      </c>
      <c r="J649" s="2" t="str" cm="1">
        <f t="array" ref="J649">_xlfn.XLOOKUP(F649,customers!$A$1:A1648,customers!$C$1:C1648,,0)</f>
        <v>achillhz@epa.gov</v>
      </c>
      <c r="K649" s="2" t="str" cm="1">
        <f t="array" ref="K649">_xlfn.XLOOKUP(F649,customers!$A$1:A1648,customers!$G$1:G1648,,0)</f>
        <v>United Kingdom</v>
      </c>
      <c r="L649" t="str" cm="1">
        <f t="array" ref="L649">_xlfn.XLOOKUP(G649,products!$A$1:A696,products!$B$1:B696,,0)</f>
        <v>Lib</v>
      </c>
      <c r="M649" t="str" cm="1">
        <f t="array" ref="M649">_xlfn.XLOOKUP(G649,products!$A$1:A696,products!$C$1:C696,,0)</f>
        <v>L</v>
      </c>
      <c r="N649" cm="1">
        <f t="array" ref="N649">_xlfn.XLOOKUP(G649,products!$A$1:A696,products!$D$1:D696,,0)</f>
        <v>0.5</v>
      </c>
      <c r="O649" s="3" cm="1">
        <f t="array" ref="O649">_xlfn.XLOOKUP(G649,products!$A$1:A696,products!$E$1:E696,,0)</f>
        <v>9.51</v>
      </c>
      <c r="P649" s="3">
        <f xml:space="preserve"> Orders[[#This Row],[Unit Price]]*Orders[[#This Row],[Quantity]]</f>
        <v>28.53</v>
      </c>
      <c r="Q649" t="str">
        <f>_xlfn.XLOOKUP(orders!F649,customers!A648:A1648,customers!I648:I1648,,0)</f>
        <v>Yes</v>
      </c>
    </row>
    <row r="650" spans="1:17" x14ac:dyDescent="0.25">
      <c r="A650" s="2" t="s">
        <v>1296</v>
      </c>
      <c r="B650" s="7">
        <v>43884</v>
      </c>
      <c r="C650" s="2">
        <f>MONTH(Orders[[#This Row],[Order Date]])</f>
        <v>2</v>
      </c>
      <c r="D650" s="2">
        <f>DAY(Orders[[#This Row],[Order Date]])</f>
        <v>23</v>
      </c>
      <c r="E650" s="2">
        <f>YEAR(Orders[[#This Row],[Order Date]])</f>
        <v>2020</v>
      </c>
      <c r="F650" s="2" t="s">
        <v>1281</v>
      </c>
      <c r="G650" t="s">
        <v>136</v>
      </c>
      <c r="H650" s="2">
        <v>6</v>
      </c>
      <c r="I650" s="2" t="str" cm="1">
        <f t="array" ref="I650">_xlfn.XLOOKUP(F650,customers!$A$1:A1649,customers!$B$1:B1649,,0)</f>
        <v>Tuckie Mathonnet</v>
      </c>
      <c r="J650" s="2" t="str" cm="1">
        <f t="array" ref="J650">_xlfn.XLOOKUP(F650,customers!$A$1:A1649,customers!$C$1:C1649,,0)</f>
        <v>tmathonneti0@google.co.jp</v>
      </c>
      <c r="K650" s="2" t="str" cm="1">
        <f t="array" ref="K650">_xlfn.XLOOKUP(F650,customers!$A$1:A1649,customers!$G$1:G1649,,0)</f>
        <v>United States</v>
      </c>
      <c r="L650" t="str" cm="1">
        <f t="array" ref="L650">_xlfn.XLOOKUP(G650,products!$A$1:A697,products!$B$1:B697,,0)</f>
        <v>Rob</v>
      </c>
      <c r="M650" t="str" cm="1">
        <f t="array" ref="M650">_xlfn.XLOOKUP(G650,products!$A$1:A697,products!$C$1:C697,,0)</f>
        <v>D</v>
      </c>
      <c r="N650" cm="1">
        <f t="array" ref="N650">_xlfn.XLOOKUP(G650,products!$A$1:A697,products!$D$1:D697,,0)</f>
        <v>0.2</v>
      </c>
      <c r="O650" s="3" cm="1">
        <f t="array" ref="O650">_xlfn.XLOOKUP(G650,products!$A$1:A697,products!$E$1:E697,,0)</f>
        <v>2.6849999999999996</v>
      </c>
      <c r="P650" s="3">
        <f xml:space="preserve"> Orders[[#This Row],[Unit Price]]*Orders[[#This Row],[Quantity]]</f>
        <v>16.11</v>
      </c>
      <c r="Q650" t="str">
        <f>_xlfn.XLOOKUP(orders!F650,customers!A649:A1649,customers!I649:I1649,,0)</f>
        <v>No</v>
      </c>
    </row>
    <row r="651" spans="1:17" x14ac:dyDescent="0.25">
      <c r="A651" s="2" t="s">
        <v>1297</v>
      </c>
      <c r="B651" s="7">
        <v>44015</v>
      </c>
      <c r="C651" s="2">
        <f>MONTH(Orders[[#This Row],[Order Date]])</f>
        <v>7</v>
      </c>
      <c r="D651" s="2">
        <f>DAY(Orders[[#This Row],[Order Date]])</f>
        <v>3</v>
      </c>
      <c r="E651" s="2">
        <f>YEAR(Orders[[#This Row],[Order Date]])</f>
        <v>2020</v>
      </c>
      <c r="F651" s="2" t="s">
        <v>1298</v>
      </c>
      <c r="G651" t="s">
        <v>167</v>
      </c>
      <c r="H651" s="2">
        <v>6</v>
      </c>
      <c r="I651" s="2" t="str" cm="1">
        <f t="array" ref="I651">_xlfn.XLOOKUP(F651,customers!$A$1:A1650,customers!$B$1:B1650,,0)</f>
        <v>Charmane Denys</v>
      </c>
      <c r="J651" s="2" t="str" cm="1">
        <f t="array" ref="J651">_xlfn.XLOOKUP(F651,customers!$A$1:A1650,customers!$C$1:C1650,,0)</f>
        <v>cdenysi1@is.gd</v>
      </c>
      <c r="K651" s="2" t="str" cm="1">
        <f t="array" ref="K651">_xlfn.XLOOKUP(F651,customers!$A$1:A1650,customers!$G$1:G1650,,0)</f>
        <v>United Kingdom</v>
      </c>
      <c r="L651" t="str" cm="1">
        <f t="array" ref="L651">_xlfn.XLOOKUP(G651,products!$A$1:A698,products!$B$1:B698,,0)</f>
        <v>Lib</v>
      </c>
      <c r="M651" t="str" cm="1">
        <f t="array" ref="M651">_xlfn.XLOOKUP(G651,products!$A$1:A698,products!$C$1:C698,,0)</f>
        <v>L</v>
      </c>
      <c r="N651" cm="1">
        <f t="array" ref="N651">_xlfn.XLOOKUP(G651,products!$A$1:A698,products!$D$1:D698,,0)</f>
        <v>1</v>
      </c>
      <c r="O651" s="3" cm="1">
        <f t="array" ref="O651">_xlfn.XLOOKUP(G651,products!$A$1:A698,products!$E$1:E698,,0)</f>
        <v>15.85</v>
      </c>
      <c r="P651" s="3">
        <f xml:space="preserve"> Orders[[#This Row],[Unit Price]]*Orders[[#This Row],[Quantity]]</f>
        <v>95.1</v>
      </c>
      <c r="Q651" t="str">
        <f>_xlfn.XLOOKUP(orders!F651,customers!A650:A1650,customers!I650:I1650,,0)</f>
        <v>No</v>
      </c>
    </row>
    <row r="652" spans="1:17" x14ac:dyDescent="0.25">
      <c r="A652" s="2" t="s">
        <v>1299</v>
      </c>
      <c r="B652" s="7">
        <v>43507</v>
      </c>
      <c r="C652" s="2">
        <f>MONTH(Orders[[#This Row],[Order Date]])</f>
        <v>2</v>
      </c>
      <c r="D652" s="2">
        <f>DAY(Orders[[#This Row],[Order Date]])</f>
        <v>11</v>
      </c>
      <c r="E652" s="2">
        <f>YEAR(Orders[[#This Row],[Order Date]])</f>
        <v>2019</v>
      </c>
      <c r="F652" s="2" t="s">
        <v>1300</v>
      </c>
      <c r="G652" t="s">
        <v>181</v>
      </c>
      <c r="H652" s="2">
        <v>1</v>
      </c>
      <c r="I652" s="2" t="str" cm="1">
        <f t="array" ref="I652">_xlfn.XLOOKUP(F652,customers!$A$1:A1651,customers!$B$1:B1651,,0)</f>
        <v>Cecily Stebbings</v>
      </c>
      <c r="J652" s="2" t="str" cm="1">
        <f t="array" ref="J652">_xlfn.XLOOKUP(F652,customers!$A$1:A1651,customers!$C$1:C1651,,0)</f>
        <v>cstebbingsi2@drupal.org</v>
      </c>
      <c r="K652" s="2" t="str" cm="1">
        <f t="array" ref="K652">_xlfn.XLOOKUP(F652,customers!$A$1:A1651,customers!$G$1:G1651,,0)</f>
        <v>United States</v>
      </c>
      <c r="L652" t="str" cm="1">
        <f t="array" ref="L652">_xlfn.XLOOKUP(G652,products!$A$1:A699,products!$B$1:B699,,0)</f>
        <v>Rob</v>
      </c>
      <c r="M652" t="str" cm="1">
        <f t="array" ref="M652">_xlfn.XLOOKUP(G652,products!$A$1:A699,products!$C$1:C699,,0)</f>
        <v>D</v>
      </c>
      <c r="N652" cm="1">
        <f t="array" ref="N652">_xlfn.XLOOKUP(G652,products!$A$1:A699,products!$D$1:D699,,0)</f>
        <v>0.5</v>
      </c>
      <c r="O652" s="3" cm="1">
        <f t="array" ref="O652">_xlfn.XLOOKUP(G652,products!$A$1:A699,products!$E$1:E699,,0)</f>
        <v>5.3699999999999992</v>
      </c>
      <c r="P652" s="3">
        <f xml:space="preserve"> Orders[[#This Row],[Unit Price]]*Orders[[#This Row],[Quantity]]</f>
        <v>5.3699999999999992</v>
      </c>
      <c r="Q652" t="str">
        <f>_xlfn.XLOOKUP(orders!F652,customers!A651:A1651,customers!I651:I1651,,0)</f>
        <v>Yes</v>
      </c>
    </row>
    <row r="653" spans="1:17" x14ac:dyDescent="0.25">
      <c r="A653" s="2" t="s">
        <v>1301</v>
      </c>
      <c r="B653" s="7">
        <v>44084</v>
      </c>
      <c r="C653" s="2">
        <f>MONTH(Orders[[#This Row],[Order Date]])</f>
        <v>9</v>
      </c>
      <c r="D653" s="2">
        <f>DAY(Orders[[#This Row],[Order Date]])</f>
        <v>10</v>
      </c>
      <c r="E653" s="2">
        <f>YEAR(Orders[[#This Row],[Order Date]])</f>
        <v>2020</v>
      </c>
      <c r="F653" s="2" t="s">
        <v>1302</v>
      </c>
      <c r="G653" t="s">
        <v>224</v>
      </c>
      <c r="H653" s="2">
        <v>4</v>
      </c>
      <c r="I653" s="2" t="str" cm="1">
        <f t="array" ref="I653">_xlfn.XLOOKUP(F653,customers!$A$1:A1652,customers!$B$1:B1652,,0)</f>
        <v>Giana Tonnesen</v>
      </c>
      <c r="J653" s="2" cm="1">
        <f t="array" ref="J653">_xlfn.XLOOKUP(F653,customers!$A$1:A1652,customers!$C$1:C1652,,0)</f>
        <v>0</v>
      </c>
      <c r="K653" s="2" t="str" cm="1">
        <f t="array" ref="K653">_xlfn.XLOOKUP(F653,customers!$A$1:A1652,customers!$G$1:G1652,,0)</f>
        <v>United States</v>
      </c>
      <c r="L653" t="str" cm="1">
        <f t="array" ref="L653">_xlfn.XLOOKUP(G653,products!$A$1:A700,products!$B$1:B700,,0)</f>
        <v>Rob</v>
      </c>
      <c r="M653" t="str" cm="1">
        <f t="array" ref="M653">_xlfn.XLOOKUP(G653,products!$A$1:A700,products!$C$1:C700,,0)</f>
        <v>L</v>
      </c>
      <c r="N653" cm="1">
        <f t="array" ref="N653">_xlfn.XLOOKUP(G653,products!$A$1:A700,products!$D$1:D700,,0)</f>
        <v>1</v>
      </c>
      <c r="O653" s="3" cm="1">
        <f t="array" ref="O653">_xlfn.XLOOKUP(G653,products!$A$1:A700,products!$E$1:E700,,0)</f>
        <v>11.95</v>
      </c>
      <c r="P653" s="3">
        <f xml:space="preserve"> Orders[[#This Row],[Unit Price]]*Orders[[#This Row],[Quantity]]</f>
        <v>47.8</v>
      </c>
      <c r="Q653" t="str">
        <f>_xlfn.XLOOKUP(orders!F653,customers!A652:A1652,customers!I652:I1652,,0)</f>
        <v>No</v>
      </c>
    </row>
    <row r="654" spans="1:17" x14ac:dyDescent="0.25">
      <c r="A654" s="2" t="s">
        <v>1303</v>
      </c>
      <c r="B654" s="7">
        <v>43892</v>
      </c>
      <c r="C654" s="2">
        <f>MONTH(Orders[[#This Row],[Order Date]])</f>
        <v>3</v>
      </c>
      <c r="D654" s="2">
        <f>DAY(Orders[[#This Row],[Order Date]])</f>
        <v>2</v>
      </c>
      <c r="E654" s="2">
        <f>YEAR(Orders[[#This Row],[Order Date]])</f>
        <v>2020</v>
      </c>
      <c r="F654" s="2" t="s">
        <v>1304</v>
      </c>
      <c r="G654" t="s">
        <v>167</v>
      </c>
      <c r="H654" s="2">
        <v>4</v>
      </c>
      <c r="I654" s="2" t="str" cm="1">
        <f t="array" ref="I654">_xlfn.XLOOKUP(F654,customers!$A$1:A1653,customers!$B$1:B1653,,0)</f>
        <v>Rhetta Zywicki</v>
      </c>
      <c r="J654" s="2" t="str" cm="1">
        <f t="array" ref="J654">_xlfn.XLOOKUP(F654,customers!$A$1:A1653,customers!$C$1:C1653,,0)</f>
        <v>rzywickii4@ifeng.com</v>
      </c>
      <c r="K654" s="2" t="str" cm="1">
        <f t="array" ref="K654">_xlfn.XLOOKUP(F654,customers!$A$1:A1653,customers!$G$1:G1653,,0)</f>
        <v>Ireland</v>
      </c>
      <c r="L654" t="str" cm="1">
        <f t="array" ref="L654">_xlfn.XLOOKUP(G654,products!$A$1:A701,products!$B$1:B701,,0)</f>
        <v>Lib</v>
      </c>
      <c r="M654" t="str" cm="1">
        <f t="array" ref="M654">_xlfn.XLOOKUP(G654,products!$A$1:A701,products!$C$1:C701,,0)</f>
        <v>L</v>
      </c>
      <c r="N654" cm="1">
        <f t="array" ref="N654">_xlfn.XLOOKUP(G654,products!$A$1:A701,products!$D$1:D701,,0)</f>
        <v>1</v>
      </c>
      <c r="O654" s="3" cm="1">
        <f t="array" ref="O654">_xlfn.XLOOKUP(G654,products!$A$1:A701,products!$E$1:E701,,0)</f>
        <v>15.85</v>
      </c>
      <c r="P654" s="3">
        <f xml:space="preserve"> Orders[[#This Row],[Unit Price]]*Orders[[#This Row],[Quantity]]</f>
        <v>63.4</v>
      </c>
      <c r="Q654" t="str">
        <f>_xlfn.XLOOKUP(orders!F654,customers!A653:A1653,customers!I653:I1653,,0)</f>
        <v>No</v>
      </c>
    </row>
    <row r="655" spans="1:17" x14ac:dyDescent="0.25">
      <c r="A655" s="2" t="s">
        <v>1305</v>
      </c>
      <c r="B655" s="7">
        <v>44375</v>
      </c>
      <c r="C655" s="2">
        <f>MONTH(Orders[[#This Row],[Order Date]])</f>
        <v>6</v>
      </c>
      <c r="D655" s="2">
        <f>DAY(Orders[[#This Row],[Order Date]])</f>
        <v>28</v>
      </c>
      <c r="E655" s="2">
        <f>YEAR(Orders[[#This Row],[Order Date]])</f>
        <v>2021</v>
      </c>
      <c r="F655" s="2" t="s">
        <v>1306</v>
      </c>
      <c r="G655" t="s">
        <v>206</v>
      </c>
      <c r="H655" s="2">
        <v>4</v>
      </c>
      <c r="I655" s="2" t="str" cm="1">
        <f t="array" ref="I655">_xlfn.XLOOKUP(F655,customers!$A$1:A1654,customers!$B$1:B1654,,0)</f>
        <v>Almeria Burgett</v>
      </c>
      <c r="J655" s="2" t="str" cm="1">
        <f t="array" ref="J655">_xlfn.XLOOKUP(F655,customers!$A$1:A1654,customers!$C$1:C1654,,0)</f>
        <v>aburgetti5@moonfruit.com</v>
      </c>
      <c r="K655" s="2" t="str" cm="1">
        <f t="array" ref="K655">_xlfn.XLOOKUP(F655,customers!$A$1:A1654,customers!$G$1:G1654,,0)</f>
        <v>United States</v>
      </c>
      <c r="L655" t="str" cm="1">
        <f t="array" ref="L655">_xlfn.XLOOKUP(G655,products!$A$1:A702,products!$B$1:B702,,0)</f>
        <v>Ara</v>
      </c>
      <c r="M655" t="str" cm="1">
        <f t="array" ref="M655">_xlfn.XLOOKUP(G655,products!$A$1:A702,products!$C$1:C702,,0)</f>
        <v>M</v>
      </c>
      <c r="N655" cm="1">
        <f t="array" ref="N655">_xlfn.XLOOKUP(G655,products!$A$1:A702,products!$D$1:D702,,0)</f>
        <v>2.5</v>
      </c>
      <c r="O655" s="3" cm="1">
        <f t="array" ref="O655">_xlfn.XLOOKUP(G655,products!$A$1:A702,products!$E$1:E702,,0)</f>
        <v>25.874999999999996</v>
      </c>
      <c r="P655" s="3">
        <f xml:space="preserve"> Orders[[#This Row],[Unit Price]]*Orders[[#This Row],[Quantity]]</f>
        <v>103.49999999999999</v>
      </c>
      <c r="Q655" t="str">
        <f>_xlfn.XLOOKUP(orders!F655,customers!A654:A1654,customers!I654:I1654,,0)</f>
        <v>No</v>
      </c>
    </row>
    <row r="656" spans="1:17" x14ac:dyDescent="0.25">
      <c r="A656" s="2" t="s">
        <v>1307</v>
      </c>
      <c r="B656" s="7">
        <v>43476</v>
      </c>
      <c r="C656" s="2">
        <f>MONTH(Orders[[#This Row],[Order Date]])</f>
        <v>1</v>
      </c>
      <c r="D656" s="2">
        <f>DAY(Orders[[#This Row],[Order Date]])</f>
        <v>11</v>
      </c>
      <c r="E656" s="2">
        <f>YEAR(Orders[[#This Row],[Order Date]])</f>
        <v>2019</v>
      </c>
      <c r="F656" s="2" t="s">
        <v>1308</v>
      </c>
      <c r="G656" t="s">
        <v>153</v>
      </c>
      <c r="H656" s="2">
        <v>3</v>
      </c>
      <c r="I656" s="2" t="str" cm="1">
        <f t="array" ref="I656">_xlfn.XLOOKUP(F656,customers!$A$1:A1655,customers!$B$1:B1655,,0)</f>
        <v>Marvin Malloy</v>
      </c>
      <c r="J656" s="2" t="str" cm="1">
        <f t="array" ref="J656">_xlfn.XLOOKUP(F656,customers!$A$1:A1655,customers!$C$1:C1655,,0)</f>
        <v>mmalloyi6@seattletimes.com</v>
      </c>
      <c r="K656" s="2" t="str" cm="1">
        <f t="array" ref="K656">_xlfn.XLOOKUP(F656,customers!$A$1:A1655,customers!$G$1:G1655,,0)</f>
        <v>United States</v>
      </c>
      <c r="L656" t="str" cm="1">
        <f t="array" ref="L656">_xlfn.XLOOKUP(G656,products!$A$1:A703,products!$B$1:B703,,0)</f>
        <v>Ara</v>
      </c>
      <c r="M656" t="str" cm="1">
        <f t="array" ref="M656">_xlfn.XLOOKUP(G656,products!$A$1:A703,products!$C$1:C703,,0)</f>
        <v>D</v>
      </c>
      <c r="N656" cm="1">
        <f t="array" ref="N656">_xlfn.XLOOKUP(G656,products!$A$1:A703,products!$D$1:D703,,0)</f>
        <v>2.5</v>
      </c>
      <c r="O656" s="3" cm="1">
        <f t="array" ref="O656">_xlfn.XLOOKUP(G656,products!$A$1:A703,products!$E$1:E703,,0)</f>
        <v>22.884999999999998</v>
      </c>
      <c r="P656" s="3">
        <f xml:space="preserve"> Orders[[#This Row],[Unit Price]]*Orders[[#This Row],[Quantity]]</f>
        <v>68.655000000000001</v>
      </c>
      <c r="Q656" t="str">
        <f>_xlfn.XLOOKUP(orders!F656,customers!A655:A1655,customers!I655:I1655,,0)</f>
        <v>No</v>
      </c>
    </row>
    <row r="657" spans="1:17" x14ac:dyDescent="0.25">
      <c r="A657" s="2" t="s">
        <v>1309</v>
      </c>
      <c r="B657" s="7">
        <v>43728</v>
      </c>
      <c r="C657" s="2">
        <f>MONTH(Orders[[#This Row],[Order Date]])</f>
        <v>9</v>
      </c>
      <c r="D657" s="2">
        <f>DAY(Orders[[#This Row],[Order Date]])</f>
        <v>20</v>
      </c>
      <c r="E657" s="2">
        <f>YEAR(Orders[[#This Row],[Order Date]])</f>
        <v>2019</v>
      </c>
      <c r="F657" s="2" t="s">
        <v>1310</v>
      </c>
      <c r="G657" t="s">
        <v>76</v>
      </c>
      <c r="H657" s="2">
        <v>2</v>
      </c>
      <c r="I657" s="2" t="str" cm="1">
        <f t="array" ref="I657">_xlfn.XLOOKUP(F657,customers!$A$1:A1656,customers!$B$1:B1656,,0)</f>
        <v>Maxim McParland</v>
      </c>
      <c r="J657" s="2" t="str" cm="1">
        <f t="array" ref="J657">_xlfn.XLOOKUP(F657,customers!$A$1:A1656,customers!$C$1:C1656,,0)</f>
        <v>mmcparlandi7@w3.org</v>
      </c>
      <c r="K657" s="2" t="str" cm="1">
        <f t="array" ref="K657">_xlfn.XLOOKUP(F657,customers!$A$1:A1656,customers!$G$1:G1656,,0)</f>
        <v>United States</v>
      </c>
      <c r="L657" t="str" cm="1">
        <f t="array" ref="L657">_xlfn.XLOOKUP(G657,products!$A$1:A704,products!$B$1:B704,,0)</f>
        <v>Rob</v>
      </c>
      <c r="M657" t="str" cm="1">
        <f t="array" ref="M657">_xlfn.XLOOKUP(G657,products!$A$1:A704,products!$C$1:C704,,0)</f>
        <v>M</v>
      </c>
      <c r="N657" cm="1">
        <f t="array" ref="N657">_xlfn.XLOOKUP(G657,products!$A$1:A704,products!$D$1:D704,,0)</f>
        <v>2.5</v>
      </c>
      <c r="O657" s="3" cm="1">
        <f t="array" ref="O657">_xlfn.XLOOKUP(G657,products!$A$1:A704,products!$E$1:E704,,0)</f>
        <v>22.884999999999998</v>
      </c>
      <c r="P657" s="3">
        <f xml:space="preserve"> Orders[[#This Row],[Unit Price]]*Orders[[#This Row],[Quantity]]</f>
        <v>45.769999999999996</v>
      </c>
      <c r="Q657" t="str">
        <f>_xlfn.XLOOKUP(orders!F657,customers!A656:A1656,customers!I656:I1656,,0)</f>
        <v>Yes</v>
      </c>
    </row>
    <row r="658" spans="1:17" x14ac:dyDescent="0.25">
      <c r="A658" s="2" t="s">
        <v>1311</v>
      </c>
      <c r="B658" s="7">
        <v>44485</v>
      </c>
      <c r="C658" s="2">
        <f>MONTH(Orders[[#This Row],[Order Date]])</f>
        <v>10</v>
      </c>
      <c r="D658" s="2">
        <f>DAY(Orders[[#This Row],[Order Date]])</f>
        <v>16</v>
      </c>
      <c r="E658" s="2">
        <f>YEAR(Orders[[#This Row],[Order Date]])</f>
        <v>2021</v>
      </c>
      <c r="F658" s="2" t="s">
        <v>1312</v>
      </c>
      <c r="G658" t="s">
        <v>48</v>
      </c>
      <c r="H658" s="2">
        <v>4</v>
      </c>
      <c r="I658" s="2" t="str" cm="1">
        <f t="array" ref="I658">_xlfn.XLOOKUP(F658,customers!$A$1:A1657,customers!$B$1:B1657,,0)</f>
        <v>Sylas Jennaroy</v>
      </c>
      <c r="J658" s="2" t="str" cm="1">
        <f t="array" ref="J658">_xlfn.XLOOKUP(F658,customers!$A$1:A1657,customers!$C$1:C1657,,0)</f>
        <v>sjennaroyi8@purevolume.com</v>
      </c>
      <c r="K658" s="2" t="str" cm="1">
        <f t="array" ref="K658">_xlfn.XLOOKUP(F658,customers!$A$1:A1657,customers!$G$1:G1657,,0)</f>
        <v>United States</v>
      </c>
      <c r="L658" t="str" cm="1">
        <f t="array" ref="L658">_xlfn.XLOOKUP(G658,products!$A$1:A705,products!$B$1:B705,,0)</f>
        <v>Lib</v>
      </c>
      <c r="M658" t="str" cm="1">
        <f t="array" ref="M658">_xlfn.XLOOKUP(G658,products!$A$1:A705,products!$C$1:C705,,0)</f>
        <v>D</v>
      </c>
      <c r="N658" cm="1">
        <f t="array" ref="N658">_xlfn.XLOOKUP(G658,products!$A$1:A705,products!$D$1:D705,,0)</f>
        <v>1</v>
      </c>
      <c r="O658" s="3" cm="1">
        <f t="array" ref="O658">_xlfn.XLOOKUP(G658,products!$A$1:A705,products!$E$1:E705,,0)</f>
        <v>12.95</v>
      </c>
      <c r="P658" s="3">
        <f xml:space="preserve"> Orders[[#This Row],[Unit Price]]*Orders[[#This Row],[Quantity]]</f>
        <v>51.8</v>
      </c>
      <c r="Q658" t="str">
        <f>_xlfn.XLOOKUP(orders!F658,customers!A657:A1657,customers!I657:I1657,,0)</f>
        <v>No</v>
      </c>
    </row>
    <row r="659" spans="1:17" x14ac:dyDescent="0.25">
      <c r="A659" s="2" t="s">
        <v>1313</v>
      </c>
      <c r="B659" s="7">
        <v>43831</v>
      </c>
      <c r="C659" s="2">
        <f>MONTH(Orders[[#This Row],[Order Date]])</f>
        <v>1</v>
      </c>
      <c r="D659" s="2">
        <f>DAY(Orders[[#This Row],[Order Date]])</f>
        <v>1</v>
      </c>
      <c r="E659" s="2">
        <f>YEAR(Orders[[#This Row],[Order Date]])</f>
        <v>2020</v>
      </c>
      <c r="F659" s="2" t="s">
        <v>1314</v>
      </c>
      <c r="G659" t="s">
        <v>102</v>
      </c>
      <c r="H659" s="2">
        <v>2</v>
      </c>
      <c r="I659" s="2" t="str" cm="1">
        <f t="array" ref="I659">_xlfn.XLOOKUP(F659,customers!$A$1:A1658,customers!$B$1:B1658,,0)</f>
        <v>Wren Place</v>
      </c>
      <c r="J659" s="2" t="str" cm="1">
        <f t="array" ref="J659">_xlfn.XLOOKUP(F659,customers!$A$1:A1658,customers!$C$1:C1658,,0)</f>
        <v>wplacei9@wsj.com</v>
      </c>
      <c r="K659" s="2" t="str" cm="1">
        <f t="array" ref="K659">_xlfn.XLOOKUP(F659,customers!$A$1:A1658,customers!$G$1:G1658,,0)</f>
        <v>United States</v>
      </c>
      <c r="L659" t="str" cm="1">
        <f t="array" ref="L659">_xlfn.XLOOKUP(G659,products!$A$1:A706,products!$B$1:B706,,0)</f>
        <v>Ara</v>
      </c>
      <c r="M659" t="str" cm="1">
        <f t="array" ref="M659">_xlfn.XLOOKUP(G659,products!$A$1:A706,products!$C$1:C706,,0)</f>
        <v>M</v>
      </c>
      <c r="N659" cm="1">
        <f t="array" ref="N659">_xlfn.XLOOKUP(G659,products!$A$1:A706,products!$D$1:D706,,0)</f>
        <v>0.5</v>
      </c>
      <c r="O659" s="3" cm="1">
        <f t="array" ref="O659">_xlfn.XLOOKUP(G659,products!$A$1:A706,products!$E$1:E706,,0)</f>
        <v>6.75</v>
      </c>
      <c r="P659" s="3">
        <f xml:space="preserve"> Orders[[#This Row],[Unit Price]]*Orders[[#This Row],[Quantity]]</f>
        <v>13.5</v>
      </c>
      <c r="Q659" t="str">
        <f>_xlfn.XLOOKUP(orders!F659,customers!A658:A1658,customers!I658:I1658,,0)</f>
        <v>Yes</v>
      </c>
    </row>
    <row r="660" spans="1:17" x14ac:dyDescent="0.25">
      <c r="A660" s="2" t="s">
        <v>1315</v>
      </c>
      <c r="B660" s="7">
        <v>44630</v>
      </c>
      <c r="C660" s="2">
        <f>MONTH(Orders[[#This Row],[Order Date]])</f>
        <v>3</v>
      </c>
      <c r="D660" s="2">
        <f>DAY(Orders[[#This Row],[Order Date]])</f>
        <v>10</v>
      </c>
      <c r="E660" s="2">
        <f>YEAR(Orders[[#This Row],[Order Date]])</f>
        <v>2022</v>
      </c>
      <c r="F660" s="2" t="s">
        <v>1316</v>
      </c>
      <c r="G660" t="s">
        <v>38</v>
      </c>
      <c r="H660" s="2">
        <v>3</v>
      </c>
      <c r="I660" s="2" t="str" cm="1">
        <f t="array" ref="I660">_xlfn.XLOOKUP(F660,customers!$A$1:A1659,customers!$B$1:B1659,,0)</f>
        <v>Janella Millett</v>
      </c>
      <c r="J660" s="2" t="str" cm="1">
        <f t="array" ref="J660">_xlfn.XLOOKUP(F660,customers!$A$1:A1659,customers!$C$1:C1659,,0)</f>
        <v>jmillettik@addtoany.com</v>
      </c>
      <c r="K660" s="2" t="str" cm="1">
        <f t="array" ref="K660">_xlfn.XLOOKUP(F660,customers!$A$1:A1659,customers!$G$1:G1659,,0)</f>
        <v>United States</v>
      </c>
      <c r="L660" t="str" cm="1">
        <f t="array" ref="L660">_xlfn.XLOOKUP(G660,products!$A$1:A707,products!$B$1:B707,,0)</f>
        <v>Exc</v>
      </c>
      <c r="M660" t="str" cm="1">
        <f t="array" ref="M660">_xlfn.XLOOKUP(G660,products!$A$1:A707,products!$C$1:C707,,0)</f>
        <v>M</v>
      </c>
      <c r="N660" cm="1">
        <f t="array" ref="N660">_xlfn.XLOOKUP(G660,products!$A$1:A707,products!$D$1:D707,,0)</f>
        <v>0.5</v>
      </c>
      <c r="O660" s="3" cm="1">
        <f t="array" ref="O660">_xlfn.XLOOKUP(G660,products!$A$1:A707,products!$E$1:E707,,0)</f>
        <v>8.25</v>
      </c>
      <c r="P660" s="3">
        <f xml:space="preserve"> Orders[[#This Row],[Unit Price]]*Orders[[#This Row],[Quantity]]</f>
        <v>24.75</v>
      </c>
      <c r="Q660" t="str">
        <f>_xlfn.XLOOKUP(orders!F660,customers!A659:A1659,customers!I659:I1659,,0)</f>
        <v>Yes</v>
      </c>
    </row>
    <row r="661" spans="1:17" x14ac:dyDescent="0.25">
      <c r="A661" s="2" t="s">
        <v>1317</v>
      </c>
      <c r="B661" s="7">
        <v>44693</v>
      </c>
      <c r="C661" s="2">
        <f>MONTH(Orders[[#This Row],[Order Date]])</f>
        <v>5</v>
      </c>
      <c r="D661" s="2">
        <f>DAY(Orders[[#This Row],[Order Date]])</f>
        <v>12</v>
      </c>
      <c r="E661" s="2">
        <f>YEAR(Orders[[#This Row],[Order Date]])</f>
        <v>2022</v>
      </c>
      <c r="F661" s="2" t="s">
        <v>1318</v>
      </c>
      <c r="G661" t="s">
        <v>153</v>
      </c>
      <c r="H661" s="2">
        <v>2</v>
      </c>
      <c r="I661" s="2" t="str" cm="1">
        <f t="array" ref="I661">_xlfn.XLOOKUP(F661,customers!$A$1:A1660,customers!$B$1:B1660,,0)</f>
        <v>Dollie Gadsden</v>
      </c>
      <c r="J661" s="2" t="str" cm="1">
        <f t="array" ref="J661">_xlfn.XLOOKUP(F661,customers!$A$1:A1660,customers!$C$1:C1660,,0)</f>
        <v>dgadsdenib@google.com.hk</v>
      </c>
      <c r="K661" s="2" t="str" cm="1">
        <f t="array" ref="K661">_xlfn.XLOOKUP(F661,customers!$A$1:A1660,customers!$G$1:G1660,,0)</f>
        <v>Ireland</v>
      </c>
      <c r="L661" t="str" cm="1">
        <f t="array" ref="L661">_xlfn.XLOOKUP(G661,products!$A$1:A708,products!$B$1:B708,,0)</f>
        <v>Ara</v>
      </c>
      <c r="M661" t="str" cm="1">
        <f t="array" ref="M661">_xlfn.XLOOKUP(G661,products!$A$1:A708,products!$C$1:C708,,0)</f>
        <v>D</v>
      </c>
      <c r="N661" cm="1">
        <f t="array" ref="N661">_xlfn.XLOOKUP(G661,products!$A$1:A708,products!$D$1:D708,,0)</f>
        <v>2.5</v>
      </c>
      <c r="O661" s="3" cm="1">
        <f t="array" ref="O661">_xlfn.XLOOKUP(G661,products!$A$1:A708,products!$E$1:E708,,0)</f>
        <v>22.884999999999998</v>
      </c>
      <c r="P661" s="3">
        <f xml:space="preserve"> Orders[[#This Row],[Unit Price]]*Orders[[#This Row],[Quantity]]</f>
        <v>45.769999999999996</v>
      </c>
      <c r="Q661" t="str">
        <f>_xlfn.XLOOKUP(orders!F661,customers!A660:A1660,customers!I660:I1660,,0)</f>
        <v>Yes</v>
      </c>
    </row>
    <row r="662" spans="1:17" x14ac:dyDescent="0.25">
      <c r="A662" s="2" t="s">
        <v>1319</v>
      </c>
      <c r="B662" s="7">
        <v>44084</v>
      </c>
      <c r="C662" s="2">
        <f>MONTH(Orders[[#This Row],[Order Date]])</f>
        <v>9</v>
      </c>
      <c r="D662" s="2">
        <f>DAY(Orders[[#This Row],[Order Date]])</f>
        <v>10</v>
      </c>
      <c r="E662" s="2">
        <f>YEAR(Orders[[#This Row],[Order Date]])</f>
        <v>2020</v>
      </c>
      <c r="F662" s="2" t="s">
        <v>1320</v>
      </c>
      <c r="G662" t="s">
        <v>211</v>
      </c>
      <c r="H662" s="2">
        <v>6</v>
      </c>
      <c r="I662" s="2" t="str" cm="1">
        <f t="array" ref="I662">_xlfn.XLOOKUP(F662,customers!$A$1:A1661,customers!$B$1:B1661,,0)</f>
        <v>Val Wakelin</v>
      </c>
      <c r="J662" s="2" t="str" cm="1">
        <f t="array" ref="J662">_xlfn.XLOOKUP(F662,customers!$A$1:A1661,customers!$C$1:C1661,,0)</f>
        <v>vwakelinic@unesco.org</v>
      </c>
      <c r="K662" s="2" t="str" cm="1">
        <f t="array" ref="K662">_xlfn.XLOOKUP(F662,customers!$A$1:A1661,customers!$G$1:G1661,,0)</f>
        <v>United States</v>
      </c>
      <c r="L662" t="str" cm="1">
        <f t="array" ref="L662">_xlfn.XLOOKUP(G662,products!$A$1:A709,products!$B$1:B709,,0)</f>
        <v>Exc</v>
      </c>
      <c r="M662" t="str" cm="1">
        <f t="array" ref="M662">_xlfn.XLOOKUP(G662,products!$A$1:A709,products!$C$1:C709,,0)</f>
        <v>L</v>
      </c>
      <c r="N662" cm="1">
        <f t="array" ref="N662">_xlfn.XLOOKUP(G662,products!$A$1:A709,products!$D$1:D709,,0)</f>
        <v>0.5</v>
      </c>
      <c r="O662" s="3" cm="1">
        <f t="array" ref="O662">_xlfn.XLOOKUP(G662,products!$A$1:A709,products!$E$1:E709,,0)</f>
        <v>8.91</v>
      </c>
      <c r="P662" s="3">
        <f xml:space="preserve"> Orders[[#This Row],[Unit Price]]*Orders[[#This Row],[Quantity]]</f>
        <v>53.46</v>
      </c>
      <c r="Q662" t="str">
        <f>_xlfn.XLOOKUP(orders!F662,customers!A661:A1661,customers!I661:I1661,,0)</f>
        <v>No</v>
      </c>
    </row>
    <row r="663" spans="1:17" x14ac:dyDescent="0.25">
      <c r="A663" s="2" t="s">
        <v>1321</v>
      </c>
      <c r="B663" s="7">
        <v>44485</v>
      </c>
      <c r="C663" s="2">
        <f>MONTH(Orders[[#This Row],[Order Date]])</f>
        <v>10</v>
      </c>
      <c r="D663" s="2">
        <f>DAY(Orders[[#This Row],[Order Date]])</f>
        <v>16</v>
      </c>
      <c r="E663" s="2">
        <f>YEAR(Orders[[#This Row],[Order Date]])</f>
        <v>2021</v>
      </c>
      <c r="F663" s="2" t="s">
        <v>1322</v>
      </c>
      <c r="G663" t="s">
        <v>79</v>
      </c>
      <c r="H663" s="2">
        <v>6</v>
      </c>
      <c r="I663" s="2" t="str" cm="1">
        <f t="array" ref="I663">_xlfn.XLOOKUP(F663,customers!$A$1:A1662,customers!$B$1:B1662,,0)</f>
        <v>Annie Campsall</v>
      </c>
      <c r="J663" s="2" t="str" cm="1">
        <f t="array" ref="J663">_xlfn.XLOOKUP(F663,customers!$A$1:A1662,customers!$C$1:C1662,,0)</f>
        <v>acampsallid@zimbio.com</v>
      </c>
      <c r="K663" s="2" t="str" cm="1">
        <f t="array" ref="K663">_xlfn.XLOOKUP(F663,customers!$A$1:A1662,customers!$G$1:G1662,,0)</f>
        <v>United States</v>
      </c>
      <c r="L663" t="str" cm="1">
        <f t="array" ref="L663">_xlfn.XLOOKUP(G663,products!$A$1:A710,products!$B$1:B710,,0)</f>
        <v>Ara</v>
      </c>
      <c r="M663" t="str" cm="1">
        <f t="array" ref="M663">_xlfn.XLOOKUP(G663,products!$A$1:A710,products!$C$1:C710,,0)</f>
        <v>M</v>
      </c>
      <c r="N663" cm="1">
        <f t="array" ref="N663">_xlfn.XLOOKUP(G663,products!$A$1:A710,products!$D$1:D710,,0)</f>
        <v>0.2</v>
      </c>
      <c r="O663" s="3" cm="1">
        <f t="array" ref="O663">_xlfn.XLOOKUP(G663,products!$A$1:A710,products!$E$1:E710,,0)</f>
        <v>3.375</v>
      </c>
      <c r="P663" s="3">
        <f xml:space="preserve"> Orders[[#This Row],[Unit Price]]*Orders[[#This Row],[Quantity]]</f>
        <v>20.25</v>
      </c>
      <c r="Q663" t="str">
        <f>_xlfn.XLOOKUP(orders!F663,customers!A662:A1662,customers!I662:I1662,,0)</f>
        <v>Yes</v>
      </c>
    </row>
    <row r="664" spans="1:17" x14ac:dyDescent="0.25">
      <c r="A664" s="2" t="s">
        <v>1323</v>
      </c>
      <c r="B664" s="7">
        <v>44364</v>
      </c>
      <c r="C664" s="2">
        <f>MONTH(Orders[[#This Row],[Order Date]])</f>
        <v>6</v>
      </c>
      <c r="D664" s="2">
        <f>DAY(Orders[[#This Row],[Order Date]])</f>
        <v>17</v>
      </c>
      <c r="E664" s="2">
        <f>YEAR(Orders[[#This Row],[Order Date]])</f>
        <v>2021</v>
      </c>
      <c r="F664" s="2" t="s">
        <v>1324</v>
      </c>
      <c r="G664" t="s">
        <v>144</v>
      </c>
      <c r="H664" s="2">
        <v>5</v>
      </c>
      <c r="I664" s="2" t="str" cm="1">
        <f t="array" ref="I664">_xlfn.XLOOKUP(F664,customers!$A$1:A1663,customers!$B$1:B1663,,0)</f>
        <v>Shermy Moseby</v>
      </c>
      <c r="J664" s="2" t="str" cm="1">
        <f t="array" ref="J664">_xlfn.XLOOKUP(F664,customers!$A$1:A1663,customers!$C$1:C1663,,0)</f>
        <v>smosebyie@stanford.edu</v>
      </c>
      <c r="K664" s="2" t="str" cm="1">
        <f t="array" ref="K664">_xlfn.XLOOKUP(F664,customers!$A$1:A1663,customers!$G$1:G1663,,0)</f>
        <v>United States</v>
      </c>
      <c r="L664" t="str" cm="1">
        <f t="array" ref="L664">_xlfn.XLOOKUP(G664,products!$A$1:A711,products!$B$1:B711,,0)</f>
        <v>Lib</v>
      </c>
      <c r="M664" t="str" cm="1">
        <f t="array" ref="M664">_xlfn.XLOOKUP(G664,products!$A$1:A711,products!$C$1:C711,,0)</f>
        <v>D</v>
      </c>
      <c r="N664" cm="1">
        <f t="array" ref="N664">_xlfn.XLOOKUP(G664,products!$A$1:A711,products!$D$1:D711,,0)</f>
        <v>2.5</v>
      </c>
      <c r="O664" s="3" cm="1">
        <f t="array" ref="O664">_xlfn.XLOOKUP(G664,products!$A$1:A711,products!$E$1:E711,,0)</f>
        <v>29.784999999999997</v>
      </c>
      <c r="P664" s="3">
        <f xml:space="preserve"> Orders[[#This Row],[Unit Price]]*Orders[[#This Row],[Quantity]]</f>
        <v>148.92499999999998</v>
      </c>
      <c r="Q664" t="str">
        <f>_xlfn.XLOOKUP(orders!F664,customers!A663:A1663,customers!I663:I1663,,0)</f>
        <v>No</v>
      </c>
    </row>
    <row r="665" spans="1:17" x14ac:dyDescent="0.25">
      <c r="A665" s="2" t="s">
        <v>1325</v>
      </c>
      <c r="B665" s="7">
        <v>43554</v>
      </c>
      <c r="C665" s="2">
        <f>MONTH(Orders[[#This Row],[Order Date]])</f>
        <v>3</v>
      </c>
      <c r="D665" s="2">
        <f>DAY(Orders[[#This Row],[Order Date]])</f>
        <v>30</v>
      </c>
      <c r="E665" s="2">
        <f>YEAR(Orders[[#This Row],[Order Date]])</f>
        <v>2019</v>
      </c>
      <c r="F665" s="2" t="s">
        <v>1326</v>
      </c>
      <c r="G665" t="s">
        <v>96</v>
      </c>
      <c r="H665" s="2">
        <v>6</v>
      </c>
      <c r="I665" s="2" t="str" cm="1">
        <f t="array" ref="I665">_xlfn.XLOOKUP(F665,customers!$A$1:A1664,customers!$B$1:B1664,,0)</f>
        <v>Corrie Wass</v>
      </c>
      <c r="J665" s="2" t="str" cm="1">
        <f t="array" ref="J665">_xlfn.XLOOKUP(F665,customers!$A$1:A1664,customers!$C$1:C1664,,0)</f>
        <v>cwassif@prweb.com</v>
      </c>
      <c r="K665" s="2" t="str" cm="1">
        <f t="array" ref="K665">_xlfn.XLOOKUP(F665,customers!$A$1:A1664,customers!$G$1:G1664,,0)</f>
        <v>United States</v>
      </c>
      <c r="L665" t="str" cm="1">
        <f t="array" ref="L665">_xlfn.XLOOKUP(G665,products!$A$1:A712,products!$B$1:B712,,0)</f>
        <v>Ara</v>
      </c>
      <c r="M665" t="str" cm="1">
        <f t="array" ref="M665">_xlfn.XLOOKUP(G665,products!$A$1:A712,products!$C$1:C712,,0)</f>
        <v>M</v>
      </c>
      <c r="N665" cm="1">
        <f t="array" ref="N665">_xlfn.XLOOKUP(G665,products!$A$1:A712,products!$D$1:D712,,0)</f>
        <v>1</v>
      </c>
      <c r="O665" s="3" cm="1">
        <f t="array" ref="O665">_xlfn.XLOOKUP(G665,products!$A$1:A712,products!$E$1:E712,,0)</f>
        <v>11.25</v>
      </c>
      <c r="P665" s="3">
        <f xml:space="preserve"> Orders[[#This Row],[Unit Price]]*Orders[[#This Row],[Quantity]]</f>
        <v>67.5</v>
      </c>
      <c r="Q665" t="str">
        <f>_xlfn.XLOOKUP(orders!F665,customers!A664:A1664,customers!I664:I1664,,0)</f>
        <v>No</v>
      </c>
    </row>
    <row r="666" spans="1:17" x14ac:dyDescent="0.25">
      <c r="A666" s="2" t="s">
        <v>1327</v>
      </c>
      <c r="B666" s="7">
        <v>44549</v>
      </c>
      <c r="C666" s="2">
        <f>MONTH(Orders[[#This Row],[Order Date]])</f>
        <v>12</v>
      </c>
      <c r="D666" s="2">
        <f>DAY(Orders[[#This Row],[Order Date]])</f>
        <v>19</v>
      </c>
      <c r="E666" s="2">
        <f>YEAR(Orders[[#This Row],[Order Date]])</f>
        <v>2021</v>
      </c>
      <c r="F666" s="2" t="s">
        <v>1328</v>
      </c>
      <c r="G666" t="s">
        <v>280</v>
      </c>
      <c r="H666" s="2">
        <v>6</v>
      </c>
      <c r="I666" s="2" t="str" cm="1">
        <f t="array" ref="I666">_xlfn.XLOOKUP(F666,customers!$A$1:A1665,customers!$B$1:B1665,,0)</f>
        <v>Ira Sjostrom</v>
      </c>
      <c r="J666" s="2" t="str" cm="1">
        <f t="array" ref="J666">_xlfn.XLOOKUP(F666,customers!$A$1:A1665,customers!$C$1:C1665,,0)</f>
        <v>isjostromig@pbs.org</v>
      </c>
      <c r="K666" s="2" t="str" cm="1">
        <f t="array" ref="K666">_xlfn.XLOOKUP(F666,customers!$A$1:A1665,customers!$G$1:G1665,,0)</f>
        <v>United States</v>
      </c>
      <c r="L666" t="str" cm="1">
        <f t="array" ref="L666">_xlfn.XLOOKUP(G666,products!$A$1:A713,products!$B$1:B713,,0)</f>
        <v>Exc</v>
      </c>
      <c r="M666" t="str" cm="1">
        <f t="array" ref="M666">_xlfn.XLOOKUP(G666,products!$A$1:A713,products!$C$1:C713,,0)</f>
        <v>D</v>
      </c>
      <c r="N666" cm="1">
        <f t="array" ref="N666">_xlfn.XLOOKUP(G666,products!$A$1:A713,products!$D$1:D713,,0)</f>
        <v>1</v>
      </c>
      <c r="O666" s="3" cm="1">
        <f t="array" ref="O666">_xlfn.XLOOKUP(G666,products!$A$1:A713,products!$E$1:E713,,0)</f>
        <v>12.15</v>
      </c>
      <c r="P666" s="3">
        <f xml:space="preserve"> Orders[[#This Row],[Unit Price]]*Orders[[#This Row],[Quantity]]</f>
        <v>72.900000000000006</v>
      </c>
      <c r="Q666" t="str">
        <f>_xlfn.XLOOKUP(orders!F666,customers!A665:A1665,customers!I665:I1665,,0)</f>
        <v>No</v>
      </c>
    </row>
    <row r="667" spans="1:17" x14ac:dyDescent="0.25">
      <c r="A667" s="2" t="s">
        <v>1327</v>
      </c>
      <c r="B667" s="7">
        <v>44549</v>
      </c>
      <c r="C667" s="2">
        <f>MONTH(Orders[[#This Row],[Order Date]])</f>
        <v>12</v>
      </c>
      <c r="D667" s="2">
        <f>DAY(Orders[[#This Row],[Order Date]])</f>
        <v>19</v>
      </c>
      <c r="E667" s="2">
        <f>YEAR(Orders[[#This Row],[Order Date]])</f>
        <v>2021</v>
      </c>
      <c r="F667" s="2" t="s">
        <v>1328</v>
      </c>
      <c r="G667" t="s">
        <v>73</v>
      </c>
      <c r="H667" s="2">
        <v>2</v>
      </c>
      <c r="I667" s="2" t="str" cm="1">
        <f t="array" ref="I667">_xlfn.XLOOKUP(F667,customers!$A$1:A1666,customers!$B$1:B1666,,0)</f>
        <v>Ira Sjostrom</v>
      </c>
      <c r="J667" s="2" t="str" cm="1">
        <f t="array" ref="J667">_xlfn.XLOOKUP(F667,customers!$A$1:A1666,customers!$C$1:C1666,,0)</f>
        <v>isjostromig@pbs.org</v>
      </c>
      <c r="K667" s="2" t="str" cm="1">
        <f t="array" ref="K667">_xlfn.XLOOKUP(F667,customers!$A$1:A1666,customers!$G$1:G1666,,0)</f>
        <v>United States</v>
      </c>
      <c r="L667" t="str" cm="1">
        <f t="array" ref="L667">_xlfn.XLOOKUP(G667,products!$A$1:A714,products!$B$1:B714,,0)</f>
        <v>Lib</v>
      </c>
      <c r="M667" t="str" cm="1">
        <f t="array" ref="M667">_xlfn.XLOOKUP(G667,products!$A$1:A714,products!$C$1:C714,,0)</f>
        <v>D</v>
      </c>
      <c r="N667" cm="1">
        <f t="array" ref="N667">_xlfn.XLOOKUP(G667,products!$A$1:A714,products!$D$1:D714,,0)</f>
        <v>0.2</v>
      </c>
      <c r="O667" s="3" cm="1">
        <f t="array" ref="O667">_xlfn.XLOOKUP(G667,products!$A$1:A714,products!$E$1:E714,,0)</f>
        <v>3.8849999999999998</v>
      </c>
      <c r="P667" s="3">
        <f xml:space="preserve"> Orders[[#This Row],[Unit Price]]*Orders[[#This Row],[Quantity]]</f>
        <v>7.77</v>
      </c>
      <c r="Q667" t="str">
        <f>_xlfn.XLOOKUP(orders!F667,customers!A666:A1666,customers!I666:I1666,,0)</f>
        <v>No</v>
      </c>
    </row>
    <row r="668" spans="1:17" x14ac:dyDescent="0.25">
      <c r="A668" s="2" t="s">
        <v>1329</v>
      </c>
      <c r="B668" s="7">
        <v>43987</v>
      </c>
      <c r="C668" s="2">
        <f>MONTH(Orders[[#This Row],[Order Date]])</f>
        <v>6</v>
      </c>
      <c r="D668" s="2">
        <f>DAY(Orders[[#This Row],[Order Date]])</f>
        <v>5</v>
      </c>
      <c r="E668" s="2">
        <f>YEAR(Orders[[#This Row],[Order Date]])</f>
        <v>2020</v>
      </c>
      <c r="F668" s="2" t="s">
        <v>1330</v>
      </c>
      <c r="G668" t="s">
        <v>153</v>
      </c>
      <c r="H668" s="2">
        <v>4</v>
      </c>
      <c r="I668" s="2" t="str" cm="1">
        <f t="array" ref="I668">_xlfn.XLOOKUP(F668,customers!$A$1:A1667,customers!$B$1:B1667,,0)</f>
        <v>Jermaine Branchett</v>
      </c>
      <c r="J668" s="2" t="str" cm="1">
        <f t="array" ref="J668">_xlfn.XLOOKUP(F668,customers!$A$1:A1667,customers!$C$1:C1667,,0)</f>
        <v>jbranchettii@bravesites.com</v>
      </c>
      <c r="K668" s="2" t="str" cm="1">
        <f t="array" ref="K668">_xlfn.XLOOKUP(F668,customers!$A$1:A1667,customers!$G$1:G1667,,0)</f>
        <v>United States</v>
      </c>
      <c r="L668" t="str" cm="1">
        <f t="array" ref="L668">_xlfn.XLOOKUP(G668,products!$A$1:A715,products!$B$1:B715,,0)</f>
        <v>Ara</v>
      </c>
      <c r="M668" t="str" cm="1">
        <f t="array" ref="M668">_xlfn.XLOOKUP(G668,products!$A$1:A715,products!$C$1:C715,,0)</f>
        <v>D</v>
      </c>
      <c r="N668" cm="1">
        <f t="array" ref="N668">_xlfn.XLOOKUP(G668,products!$A$1:A715,products!$D$1:D715,,0)</f>
        <v>2.5</v>
      </c>
      <c r="O668" s="3" cm="1">
        <f t="array" ref="O668">_xlfn.XLOOKUP(G668,products!$A$1:A715,products!$E$1:E715,,0)</f>
        <v>22.884999999999998</v>
      </c>
      <c r="P668" s="3">
        <f xml:space="preserve"> Orders[[#This Row],[Unit Price]]*Orders[[#This Row],[Quantity]]</f>
        <v>91.539999999999992</v>
      </c>
      <c r="Q668" t="str">
        <f>_xlfn.XLOOKUP(orders!F668,customers!A667:A1667,customers!I667:I1667,,0)</f>
        <v>No</v>
      </c>
    </row>
    <row r="669" spans="1:17" x14ac:dyDescent="0.25">
      <c r="A669" s="2" t="s">
        <v>1331</v>
      </c>
      <c r="B669" s="7">
        <v>44451</v>
      </c>
      <c r="C669" s="2">
        <f>MONTH(Orders[[#This Row],[Order Date]])</f>
        <v>9</v>
      </c>
      <c r="D669" s="2">
        <f>DAY(Orders[[#This Row],[Order Date]])</f>
        <v>12</v>
      </c>
      <c r="E669" s="2">
        <f>YEAR(Orders[[#This Row],[Order Date]])</f>
        <v>2021</v>
      </c>
      <c r="F669" s="2" t="s">
        <v>1332</v>
      </c>
      <c r="G669" t="s">
        <v>62</v>
      </c>
      <c r="H669" s="2">
        <v>6</v>
      </c>
      <c r="I669" s="2" t="str" cm="1">
        <f t="array" ref="I669">_xlfn.XLOOKUP(F669,customers!$A$1:A1668,customers!$B$1:B1668,,0)</f>
        <v>Nissie Rudland</v>
      </c>
      <c r="J669" s="2" t="str" cm="1">
        <f t="array" ref="J669">_xlfn.XLOOKUP(F669,customers!$A$1:A1668,customers!$C$1:C1668,,0)</f>
        <v>nrudlandij@blogs.com</v>
      </c>
      <c r="K669" s="2" t="str" cm="1">
        <f t="array" ref="K669">_xlfn.XLOOKUP(F669,customers!$A$1:A1668,customers!$G$1:G1668,,0)</f>
        <v>Ireland</v>
      </c>
      <c r="L669" t="str" cm="1">
        <f t="array" ref="L669">_xlfn.XLOOKUP(G669,products!$A$1:A716,products!$B$1:B716,,0)</f>
        <v>Ara</v>
      </c>
      <c r="M669" t="str" cm="1">
        <f t="array" ref="M669">_xlfn.XLOOKUP(G669,products!$A$1:A716,products!$C$1:C716,,0)</f>
        <v>D</v>
      </c>
      <c r="N669" cm="1">
        <f t="array" ref="N669">_xlfn.XLOOKUP(G669,products!$A$1:A716,products!$D$1:D716,,0)</f>
        <v>1</v>
      </c>
      <c r="O669" s="3" cm="1">
        <f t="array" ref="O669">_xlfn.XLOOKUP(G669,products!$A$1:A716,products!$E$1:E716,,0)</f>
        <v>9.9499999999999993</v>
      </c>
      <c r="P669" s="3">
        <f xml:space="preserve"> Orders[[#This Row],[Unit Price]]*Orders[[#This Row],[Quantity]]</f>
        <v>59.699999999999996</v>
      </c>
      <c r="Q669" t="str">
        <f>_xlfn.XLOOKUP(orders!F669,customers!A668:A1668,customers!I668:I1668,,0)</f>
        <v>No</v>
      </c>
    </row>
    <row r="670" spans="1:17" x14ac:dyDescent="0.25">
      <c r="A670" s="2" t="s">
        <v>1333</v>
      </c>
      <c r="B670" s="7">
        <v>44636</v>
      </c>
      <c r="C670" s="2">
        <f>MONTH(Orders[[#This Row],[Order Date]])</f>
        <v>3</v>
      </c>
      <c r="D670" s="2">
        <f>DAY(Orders[[#This Row],[Order Date]])</f>
        <v>16</v>
      </c>
      <c r="E670" s="2">
        <f>YEAR(Orders[[#This Row],[Order Date]])</f>
        <v>2022</v>
      </c>
      <c r="F670" s="2" t="s">
        <v>1316</v>
      </c>
      <c r="G670" t="s">
        <v>45</v>
      </c>
      <c r="H670" s="2">
        <v>5</v>
      </c>
      <c r="I670" s="2" t="str" cm="1">
        <f t="array" ref="I670">_xlfn.XLOOKUP(F670,customers!$A$1:A1669,customers!$B$1:B1669,,0)</f>
        <v>Janella Millett</v>
      </c>
      <c r="J670" s="2" t="str" cm="1">
        <f t="array" ref="J670">_xlfn.XLOOKUP(F670,customers!$A$1:A1669,customers!$C$1:C1669,,0)</f>
        <v>jmillettik@addtoany.com</v>
      </c>
      <c r="K670" s="2" t="str" cm="1">
        <f t="array" ref="K670">_xlfn.XLOOKUP(F670,customers!$A$1:A1669,customers!$G$1:G1669,,0)</f>
        <v>United States</v>
      </c>
      <c r="L670" t="str" cm="1">
        <f t="array" ref="L670">_xlfn.XLOOKUP(G670,products!$A$1:A717,products!$B$1:B717,,0)</f>
        <v>Rob</v>
      </c>
      <c r="M670" t="str" cm="1">
        <f t="array" ref="M670">_xlfn.XLOOKUP(G670,products!$A$1:A717,products!$C$1:C717,,0)</f>
        <v>L</v>
      </c>
      <c r="N670" cm="1">
        <f t="array" ref="N670">_xlfn.XLOOKUP(G670,products!$A$1:A717,products!$D$1:D717,,0)</f>
        <v>2.5</v>
      </c>
      <c r="O670" s="3" cm="1">
        <f t="array" ref="O670">_xlfn.XLOOKUP(G670,products!$A$1:A717,products!$E$1:E717,,0)</f>
        <v>27.484999999999996</v>
      </c>
      <c r="P670" s="3">
        <f xml:space="preserve"> Orders[[#This Row],[Unit Price]]*Orders[[#This Row],[Quantity]]</f>
        <v>137.42499999999998</v>
      </c>
      <c r="Q670" t="str">
        <f>_xlfn.XLOOKUP(orders!F670,customers!A669:A1669,customers!I669:I1669,,0)</f>
        <v>Yes</v>
      </c>
    </row>
    <row r="671" spans="1:17" x14ac:dyDescent="0.25">
      <c r="A671" s="2" t="s">
        <v>1334</v>
      </c>
      <c r="B671" s="7">
        <v>44551</v>
      </c>
      <c r="C671" s="2">
        <f>MONTH(Orders[[#This Row],[Order Date]])</f>
        <v>12</v>
      </c>
      <c r="D671" s="2">
        <f>DAY(Orders[[#This Row],[Order Date]])</f>
        <v>21</v>
      </c>
      <c r="E671" s="2">
        <f>YEAR(Orders[[#This Row],[Order Date]])</f>
        <v>2021</v>
      </c>
      <c r="F671" s="2" t="s">
        <v>1335</v>
      </c>
      <c r="G671" t="s">
        <v>232</v>
      </c>
      <c r="H671" s="2">
        <v>2</v>
      </c>
      <c r="I671" s="2" t="str" cm="1">
        <f t="array" ref="I671">_xlfn.XLOOKUP(F671,customers!$A$1:A1670,customers!$B$1:B1670,,0)</f>
        <v>Ferdie Tourry</v>
      </c>
      <c r="J671" s="2" t="str" cm="1">
        <f t="array" ref="J671">_xlfn.XLOOKUP(F671,customers!$A$1:A1670,customers!$C$1:C1670,,0)</f>
        <v>ftourryil@google.de</v>
      </c>
      <c r="K671" s="2" t="str" cm="1">
        <f t="array" ref="K671">_xlfn.XLOOKUP(F671,customers!$A$1:A1670,customers!$G$1:G1670,,0)</f>
        <v>United States</v>
      </c>
      <c r="L671" t="str" cm="1">
        <f t="array" ref="L671">_xlfn.XLOOKUP(G671,products!$A$1:A718,products!$B$1:B718,,0)</f>
        <v>Lib</v>
      </c>
      <c r="M671" t="str" cm="1">
        <f t="array" ref="M671">_xlfn.XLOOKUP(G671,products!$A$1:A718,products!$C$1:C718,,0)</f>
        <v>M</v>
      </c>
      <c r="N671" cm="1">
        <f t="array" ref="N671">_xlfn.XLOOKUP(G671,products!$A$1:A718,products!$D$1:D718,,0)</f>
        <v>2.5</v>
      </c>
      <c r="O671" s="3" cm="1">
        <f t="array" ref="O671">_xlfn.XLOOKUP(G671,products!$A$1:A718,products!$E$1:E718,,0)</f>
        <v>33.464999999999996</v>
      </c>
      <c r="P671" s="3">
        <f xml:space="preserve"> Orders[[#This Row],[Unit Price]]*Orders[[#This Row],[Quantity]]</f>
        <v>66.929999999999993</v>
      </c>
      <c r="Q671" t="str">
        <f>_xlfn.XLOOKUP(orders!F671,customers!A670:A1670,customers!I670:I1670,,0)</f>
        <v>No</v>
      </c>
    </row>
    <row r="672" spans="1:17" x14ac:dyDescent="0.25">
      <c r="A672" s="2" t="s">
        <v>1336</v>
      </c>
      <c r="B672" s="7">
        <v>43606</v>
      </c>
      <c r="C672" s="2">
        <f>MONTH(Orders[[#This Row],[Order Date]])</f>
        <v>5</v>
      </c>
      <c r="D672" s="2">
        <f>DAY(Orders[[#This Row],[Order Date]])</f>
        <v>21</v>
      </c>
      <c r="E672" s="2">
        <f>YEAR(Orders[[#This Row],[Order Date]])</f>
        <v>2019</v>
      </c>
      <c r="F672" s="2" t="s">
        <v>1337</v>
      </c>
      <c r="G672" t="s">
        <v>112</v>
      </c>
      <c r="H672" s="2">
        <v>3</v>
      </c>
      <c r="I672" s="2" t="str" cm="1">
        <f t="array" ref="I672">_xlfn.XLOOKUP(F672,customers!$A$1:A1671,customers!$B$1:B1671,,0)</f>
        <v>Cecil Weatherall</v>
      </c>
      <c r="J672" s="2" t="str" cm="1">
        <f t="array" ref="J672">_xlfn.XLOOKUP(F672,customers!$A$1:A1671,customers!$C$1:C1671,,0)</f>
        <v>cweatherallim@toplist.cz</v>
      </c>
      <c r="K672" s="2" t="str" cm="1">
        <f t="array" ref="K672">_xlfn.XLOOKUP(F672,customers!$A$1:A1671,customers!$G$1:G1671,,0)</f>
        <v>United States</v>
      </c>
      <c r="L672" t="str" cm="1">
        <f t="array" ref="L672">_xlfn.XLOOKUP(G672,products!$A$1:A719,products!$B$1:B719,,0)</f>
        <v>Lib</v>
      </c>
      <c r="M672" t="str" cm="1">
        <f t="array" ref="M672">_xlfn.XLOOKUP(G672,products!$A$1:A719,products!$C$1:C719,,0)</f>
        <v>M</v>
      </c>
      <c r="N672" cm="1">
        <f t="array" ref="N672">_xlfn.XLOOKUP(G672,products!$A$1:A719,products!$D$1:D719,,0)</f>
        <v>0.2</v>
      </c>
      <c r="O672" s="3" cm="1">
        <f t="array" ref="O672">_xlfn.XLOOKUP(G672,products!$A$1:A719,products!$E$1:E719,,0)</f>
        <v>4.3650000000000002</v>
      </c>
      <c r="P672" s="3">
        <f xml:space="preserve"> Orders[[#This Row],[Unit Price]]*Orders[[#This Row],[Quantity]]</f>
        <v>13.095000000000001</v>
      </c>
      <c r="Q672" t="str">
        <f>_xlfn.XLOOKUP(orders!F672,customers!A671:A1671,customers!I671:I1671,,0)</f>
        <v>Yes</v>
      </c>
    </row>
    <row r="673" spans="1:17" x14ac:dyDescent="0.25">
      <c r="A673" s="2" t="s">
        <v>1338</v>
      </c>
      <c r="B673" s="7">
        <v>44495</v>
      </c>
      <c r="C673" s="2">
        <f>MONTH(Orders[[#This Row],[Order Date]])</f>
        <v>10</v>
      </c>
      <c r="D673" s="2">
        <f>DAY(Orders[[#This Row],[Order Date]])</f>
        <v>26</v>
      </c>
      <c r="E673" s="2">
        <f>YEAR(Orders[[#This Row],[Order Date]])</f>
        <v>2021</v>
      </c>
      <c r="F673" s="2" t="s">
        <v>1339</v>
      </c>
      <c r="G673" t="s">
        <v>224</v>
      </c>
      <c r="H673" s="2">
        <v>5</v>
      </c>
      <c r="I673" s="2" t="str" cm="1">
        <f t="array" ref="I673">_xlfn.XLOOKUP(F673,customers!$A$1:A1672,customers!$B$1:B1672,,0)</f>
        <v>Gale Heindrick</v>
      </c>
      <c r="J673" s="2" t="str" cm="1">
        <f t="array" ref="J673">_xlfn.XLOOKUP(F673,customers!$A$1:A1672,customers!$C$1:C1672,,0)</f>
        <v>gheindrickin@usda.gov</v>
      </c>
      <c r="K673" s="2" t="str" cm="1">
        <f t="array" ref="K673">_xlfn.XLOOKUP(F673,customers!$A$1:A1672,customers!$G$1:G1672,,0)</f>
        <v>United States</v>
      </c>
      <c r="L673" t="str" cm="1">
        <f t="array" ref="L673">_xlfn.XLOOKUP(G673,products!$A$1:A720,products!$B$1:B720,,0)</f>
        <v>Rob</v>
      </c>
      <c r="M673" t="str" cm="1">
        <f t="array" ref="M673">_xlfn.XLOOKUP(G673,products!$A$1:A720,products!$C$1:C720,,0)</f>
        <v>L</v>
      </c>
      <c r="N673" cm="1">
        <f t="array" ref="N673">_xlfn.XLOOKUP(G673,products!$A$1:A720,products!$D$1:D720,,0)</f>
        <v>1</v>
      </c>
      <c r="O673" s="3" cm="1">
        <f t="array" ref="O673">_xlfn.XLOOKUP(G673,products!$A$1:A720,products!$E$1:E720,,0)</f>
        <v>11.95</v>
      </c>
      <c r="P673" s="3">
        <f xml:space="preserve"> Orders[[#This Row],[Unit Price]]*Orders[[#This Row],[Quantity]]</f>
        <v>59.75</v>
      </c>
      <c r="Q673" t="str">
        <f>_xlfn.XLOOKUP(orders!F673,customers!A672:A1672,customers!I672:I1672,,0)</f>
        <v>No</v>
      </c>
    </row>
    <row r="674" spans="1:17" x14ac:dyDescent="0.25">
      <c r="A674" s="2" t="s">
        <v>1340</v>
      </c>
      <c r="B674" s="7">
        <v>43916</v>
      </c>
      <c r="C674" s="2">
        <f>MONTH(Orders[[#This Row],[Order Date]])</f>
        <v>3</v>
      </c>
      <c r="D674" s="2">
        <f>DAY(Orders[[#This Row],[Order Date]])</f>
        <v>26</v>
      </c>
      <c r="E674" s="2">
        <f>YEAR(Orders[[#This Row],[Order Date]])</f>
        <v>2020</v>
      </c>
      <c r="F674" s="2" t="s">
        <v>1341</v>
      </c>
      <c r="G674" t="s">
        <v>113</v>
      </c>
      <c r="H674" s="2">
        <v>5</v>
      </c>
      <c r="I674" s="2" t="str" cm="1">
        <f t="array" ref="I674">_xlfn.XLOOKUP(F674,customers!$A$1:A1673,customers!$B$1:B1673,,0)</f>
        <v>Layne Imason</v>
      </c>
      <c r="J674" s="2" t="str" cm="1">
        <f t="array" ref="J674">_xlfn.XLOOKUP(F674,customers!$A$1:A1673,customers!$C$1:C1673,,0)</f>
        <v>limasonio@discuz.net</v>
      </c>
      <c r="K674" s="2" t="str" cm="1">
        <f t="array" ref="K674">_xlfn.XLOOKUP(F674,customers!$A$1:A1673,customers!$G$1:G1673,,0)</f>
        <v>United States</v>
      </c>
      <c r="L674" t="str" cm="1">
        <f t="array" ref="L674">_xlfn.XLOOKUP(G674,products!$A$1:A721,products!$B$1:B721,,0)</f>
        <v>Lib</v>
      </c>
      <c r="M674" t="str" cm="1">
        <f t="array" ref="M674">_xlfn.XLOOKUP(G674,products!$A$1:A721,products!$C$1:C721,,0)</f>
        <v>M</v>
      </c>
      <c r="N674" cm="1">
        <f t="array" ref="N674">_xlfn.XLOOKUP(G674,products!$A$1:A721,products!$D$1:D721,,0)</f>
        <v>0.5</v>
      </c>
      <c r="O674" s="3" cm="1">
        <f t="array" ref="O674">_xlfn.XLOOKUP(G674,products!$A$1:A721,products!$E$1:E721,,0)</f>
        <v>8.73</v>
      </c>
      <c r="P674" s="3">
        <f xml:space="preserve"> Orders[[#This Row],[Unit Price]]*Orders[[#This Row],[Quantity]]</f>
        <v>43.650000000000006</v>
      </c>
      <c r="Q674" t="str">
        <f>_xlfn.XLOOKUP(orders!F674,customers!A673:A1673,customers!I673:I1673,,0)</f>
        <v>Yes</v>
      </c>
    </row>
    <row r="675" spans="1:17" x14ac:dyDescent="0.25">
      <c r="A675" s="2" t="s">
        <v>1342</v>
      </c>
      <c r="B675" s="7">
        <v>44118</v>
      </c>
      <c r="C675" s="2">
        <f>MONTH(Orders[[#This Row],[Order Date]])</f>
        <v>10</v>
      </c>
      <c r="D675" s="2">
        <f>DAY(Orders[[#This Row],[Order Date]])</f>
        <v>14</v>
      </c>
      <c r="E675" s="2">
        <f>YEAR(Orders[[#This Row],[Order Date]])</f>
        <v>2020</v>
      </c>
      <c r="F675" s="2" t="s">
        <v>1343</v>
      </c>
      <c r="G675" t="s">
        <v>44</v>
      </c>
      <c r="H675" s="2">
        <v>6</v>
      </c>
      <c r="I675" s="2" t="str" cm="1">
        <f t="array" ref="I675">_xlfn.XLOOKUP(F675,customers!$A$1:A1674,customers!$B$1:B1674,,0)</f>
        <v>Hazel Saill</v>
      </c>
      <c r="J675" s="2" t="str" cm="1">
        <f t="array" ref="J675">_xlfn.XLOOKUP(F675,customers!$A$1:A1674,customers!$C$1:C1674,,0)</f>
        <v>hsaillip@odnoklassniki.ru</v>
      </c>
      <c r="K675" s="2" t="str" cm="1">
        <f t="array" ref="K675">_xlfn.XLOOKUP(F675,customers!$A$1:A1674,customers!$G$1:G1674,,0)</f>
        <v>United States</v>
      </c>
      <c r="L675" t="str" cm="1">
        <f t="array" ref="L675">_xlfn.XLOOKUP(G675,products!$A$1:A722,products!$B$1:B722,,0)</f>
        <v>Exc</v>
      </c>
      <c r="M675" t="str" cm="1">
        <f t="array" ref="M675">_xlfn.XLOOKUP(G675,products!$A$1:A722,products!$C$1:C722,,0)</f>
        <v>M</v>
      </c>
      <c r="N675" cm="1">
        <f t="array" ref="N675">_xlfn.XLOOKUP(G675,products!$A$1:A722,products!$D$1:D722,,0)</f>
        <v>1</v>
      </c>
      <c r="O675" s="3" cm="1">
        <f t="array" ref="O675">_xlfn.XLOOKUP(G675,products!$A$1:A722,products!$E$1:E722,,0)</f>
        <v>13.75</v>
      </c>
      <c r="P675" s="3">
        <f xml:space="preserve"> Orders[[#This Row],[Unit Price]]*Orders[[#This Row],[Quantity]]</f>
        <v>82.5</v>
      </c>
      <c r="Q675" t="str">
        <f>_xlfn.XLOOKUP(orders!F675,customers!A674:A1674,customers!I674:I1674,,0)</f>
        <v>Yes</v>
      </c>
    </row>
    <row r="676" spans="1:17" x14ac:dyDescent="0.25">
      <c r="A676" s="2" t="s">
        <v>1344</v>
      </c>
      <c r="B676" s="7">
        <v>44543</v>
      </c>
      <c r="C676" s="2">
        <f>MONTH(Orders[[#This Row],[Order Date]])</f>
        <v>12</v>
      </c>
      <c r="D676" s="2">
        <f>DAY(Orders[[#This Row],[Order Date]])</f>
        <v>13</v>
      </c>
      <c r="E676" s="2">
        <f>YEAR(Orders[[#This Row],[Order Date]])</f>
        <v>2021</v>
      </c>
      <c r="F676" s="2" t="s">
        <v>1345</v>
      </c>
      <c r="G676" t="s">
        <v>239</v>
      </c>
      <c r="H676" s="2">
        <v>6</v>
      </c>
      <c r="I676" s="2" t="str" cm="1">
        <f t="array" ref="I676">_xlfn.XLOOKUP(F676,customers!$A$1:A1675,customers!$B$1:B1675,,0)</f>
        <v>Hermann Larvor</v>
      </c>
      <c r="J676" s="2" t="str" cm="1">
        <f t="array" ref="J676">_xlfn.XLOOKUP(F676,customers!$A$1:A1675,customers!$C$1:C1675,,0)</f>
        <v>hlarvoriq@last.fm</v>
      </c>
      <c r="K676" s="2" t="str" cm="1">
        <f t="array" ref="K676">_xlfn.XLOOKUP(F676,customers!$A$1:A1675,customers!$G$1:G1675,,0)</f>
        <v>United States</v>
      </c>
      <c r="L676" t="str" cm="1">
        <f t="array" ref="L676">_xlfn.XLOOKUP(G676,products!$A$1:A723,products!$B$1:B723,,0)</f>
        <v>Ara</v>
      </c>
      <c r="M676" t="str" cm="1">
        <f t="array" ref="M676">_xlfn.XLOOKUP(G676,products!$A$1:A723,products!$C$1:C723,,0)</f>
        <v>L</v>
      </c>
      <c r="N676" cm="1">
        <f t="array" ref="N676">_xlfn.XLOOKUP(G676,products!$A$1:A723,products!$D$1:D723,,0)</f>
        <v>2.5</v>
      </c>
      <c r="O676" s="3" cm="1">
        <f t="array" ref="O676">_xlfn.XLOOKUP(G676,products!$A$1:A723,products!$E$1:E723,,0)</f>
        <v>29.784999999999997</v>
      </c>
      <c r="P676" s="3">
        <f xml:space="preserve"> Orders[[#This Row],[Unit Price]]*Orders[[#This Row],[Quantity]]</f>
        <v>178.70999999999998</v>
      </c>
      <c r="Q676" t="str">
        <f>_xlfn.XLOOKUP(orders!F676,customers!A675:A1675,customers!I675:I1675,,0)</f>
        <v>Yes</v>
      </c>
    </row>
    <row r="677" spans="1:17" x14ac:dyDescent="0.25">
      <c r="A677" s="2" t="s">
        <v>1346</v>
      </c>
      <c r="B677" s="7">
        <v>44263</v>
      </c>
      <c r="C677" s="2">
        <f>MONTH(Orders[[#This Row],[Order Date]])</f>
        <v>3</v>
      </c>
      <c r="D677" s="2">
        <f>DAY(Orders[[#This Row],[Order Date]])</f>
        <v>8</v>
      </c>
      <c r="E677" s="2">
        <f>YEAR(Orders[[#This Row],[Order Date]])</f>
        <v>2021</v>
      </c>
      <c r="F677" s="2" t="s">
        <v>1347</v>
      </c>
      <c r="G677" t="s">
        <v>144</v>
      </c>
      <c r="H677" s="2">
        <v>4</v>
      </c>
      <c r="I677" s="2" t="str" cm="1">
        <f t="array" ref="I677">_xlfn.XLOOKUP(F677,customers!$A$1:A1676,customers!$B$1:B1676,,0)</f>
        <v>Terri Lyford</v>
      </c>
      <c r="J677" s="2" cm="1">
        <f t="array" ref="J677">_xlfn.XLOOKUP(F677,customers!$A$1:A1676,customers!$C$1:C1676,,0)</f>
        <v>0</v>
      </c>
      <c r="K677" s="2" t="str" cm="1">
        <f t="array" ref="K677">_xlfn.XLOOKUP(F677,customers!$A$1:A1676,customers!$G$1:G1676,,0)</f>
        <v>United States</v>
      </c>
      <c r="L677" t="str" cm="1">
        <f t="array" ref="L677">_xlfn.XLOOKUP(G677,products!$A$1:A724,products!$B$1:B724,,0)</f>
        <v>Lib</v>
      </c>
      <c r="M677" t="str" cm="1">
        <f t="array" ref="M677">_xlfn.XLOOKUP(G677,products!$A$1:A724,products!$C$1:C724,,0)</f>
        <v>D</v>
      </c>
      <c r="N677" cm="1">
        <f t="array" ref="N677">_xlfn.XLOOKUP(G677,products!$A$1:A724,products!$D$1:D724,,0)</f>
        <v>2.5</v>
      </c>
      <c r="O677" s="3" cm="1">
        <f t="array" ref="O677">_xlfn.XLOOKUP(G677,products!$A$1:A724,products!$E$1:E724,,0)</f>
        <v>29.784999999999997</v>
      </c>
      <c r="P677" s="3">
        <f xml:space="preserve"> Orders[[#This Row],[Unit Price]]*Orders[[#This Row],[Quantity]]</f>
        <v>119.13999999999999</v>
      </c>
      <c r="Q677" t="str">
        <f>_xlfn.XLOOKUP(orders!F677,customers!A676:A1676,customers!I676:I1676,,0)</f>
        <v>Yes</v>
      </c>
    </row>
    <row r="678" spans="1:17" x14ac:dyDescent="0.25">
      <c r="A678" s="2" t="s">
        <v>1348</v>
      </c>
      <c r="B678" s="7">
        <v>44217</v>
      </c>
      <c r="C678" s="2">
        <f>MONTH(Orders[[#This Row],[Order Date]])</f>
        <v>1</v>
      </c>
      <c r="D678" s="2">
        <f>DAY(Orders[[#This Row],[Order Date]])</f>
        <v>21</v>
      </c>
      <c r="E678" s="2">
        <f>YEAR(Orders[[#This Row],[Order Date]])</f>
        <v>2021</v>
      </c>
      <c r="F678" s="2" t="s">
        <v>1349</v>
      </c>
      <c r="G678" t="s">
        <v>118</v>
      </c>
      <c r="H678" s="2">
        <v>5</v>
      </c>
      <c r="I678" s="2" t="str" cm="1">
        <f t="array" ref="I678">_xlfn.XLOOKUP(F678,customers!$A$1:A1677,customers!$B$1:B1677,,0)</f>
        <v>Gabey Cogan</v>
      </c>
      <c r="J678" s="2" cm="1">
        <f t="array" ref="J678">_xlfn.XLOOKUP(F678,customers!$A$1:A1677,customers!$C$1:C1677,,0)</f>
        <v>0</v>
      </c>
      <c r="K678" s="2" t="str" cm="1">
        <f t="array" ref="K678">_xlfn.XLOOKUP(F678,customers!$A$1:A1677,customers!$G$1:G1677,,0)</f>
        <v>United States</v>
      </c>
      <c r="L678" t="str" cm="1">
        <f t="array" ref="L678">_xlfn.XLOOKUP(G678,products!$A$1:A725,products!$B$1:B725,,0)</f>
        <v>Lib</v>
      </c>
      <c r="M678" t="str" cm="1">
        <f t="array" ref="M678">_xlfn.XLOOKUP(G678,products!$A$1:A725,products!$C$1:C725,,0)</f>
        <v>L</v>
      </c>
      <c r="N678" cm="1">
        <f t="array" ref="N678">_xlfn.XLOOKUP(G678,products!$A$1:A725,products!$D$1:D725,,0)</f>
        <v>0.5</v>
      </c>
      <c r="O678" s="3" cm="1">
        <f t="array" ref="O678">_xlfn.XLOOKUP(G678,products!$A$1:A725,products!$E$1:E725,,0)</f>
        <v>9.51</v>
      </c>
      <c r="P678" s="3">
        <f xml:space="preserve"> Orders[[#This Row],[Unit Price]]*Orders[[#This Row],[Quantity]]</f>
        <v>47.55</v>
      </c>
      <c r="Q678" t="str">
        <f>_xlfn.XLOOKUP(orders!F678,customers!A677:A1677,customers!I677:I1677,,0)</f>
        <v>No</v>
      </c>
    </row>
    <row r="679" spans="1:17" x14ac:dyDescent="0.25">
      <c r="A679" s="2" t="s">
        <v>1350</v>
      </c>
      <c r="B679" s="7">
        <v>44206</v>
      </c>
      <c r="C679" s="2">
        <f>MONTH(Orders[[#This Row],[Order Date]])</f>
        <v>1</v>
      </c>
      <c r="D679" s="2">
        <f>DAY(Orders[[#This Row],[Order Date]])</f>
        <v>10</v>
      </c>
      <c r="E679" s="2">
        <f>YEAR(Orders[[#This Row],[Order Date]])</f>
        <v>2021</v>
      </c>
      <c r="F679" s="2" t="s">
        <v>1351</v>
      </c>
      <c r="G679" t="s">
        <v>113</v>
      </c>
      <c r="H679" s="2">
        <v>5</v>
      </c>
      <c r="I679" s="2" t="str" cm="1">
        <f t="array" ref="I679">_xlfn.XLOOKUP(F679,customers!$A$1:A1678,customers!$B$1:B1678,,0)</f>
        <v>Charin Penwarden</v>
      </c>
      <c r="J679" s="2" t="str" cm="1">
        <f t="array" ref="J679">_xlfn.XLOOKUP(F679,customers!$A$1:A1678,customers!$C$1:C1678,,0)</f>
        <v>cpenwardenit@mlb.com</v>
      </c>
      <c r="K679" s="2" t="str" cm="1">
        <f t="array" ref="K679">_xlfn.XLOOKUP(F679,customers!$A$1:A1678,customers!$G$1:G1678,,0)</f>
        <v>Ireland</v>
      </c>
      <c r="L679" t="str" cm="1">
        <f t="array" ref="L679">_xlfn.XLOOKUP(G679,products!$A$1:A726,products!$B$1:B726,,0)</f>
        <v>Lib</v>
      </c>
      <c r="M679" t="str" cm="1">
        <f t="array" ref="M679">_xlfn.XLOOKUP(G679,products!$A$1:A726,products!$C$1:C726,,0)</f>
        <v>M</v>
      </c>
      <c r="N679" cm="1">
        <f t="array" ref="N679">_xlfn.XLOOKUP(G679,products!$A$1:A726,products!$D$1:D726,,0)</f>
        <v>0.5</v>
      </c>
      <c r="O679" s="3" cm="1">
        <f t="array" ref="O679">_xlfn.XLOOKUP(G679,products!$A$1:A726,products!$E$1:E726,,0)</f>
        <v>8.73</v>
      </c>
      <c r="P679" s="3">
        <f xml:space="preserve"> Orders[[#This Row],[Unit Price]]*Orders[[#This Row],[Quantity]]</f>
        <v>43.650000000000006</v>
      </c>
      <c r="Q679" t="str">
        <f>_xlfn.XLOOKUP(orders!F679,customers!A678:A1678,customers!I678:I1678,,0)</f>
        <v>No</v>
      </c>
    </row>
    <row r="680" spans="1:17" x14ac:dyDescent="0.25">
      <c r="A680" s="2" t="s">
        <v>1352</v>
      </c>
      <c r="B680" s="7">
        <v>44281</v>
      </c>
      <c r="C680" s="2">
        <f>MONTH(Orders[[#This Row],[Order Date]])</f>
        <v>3</v>
      </c>
      <c r="D680" s="2">
        <f>DAY(Orders[[#This Row],[Order Date]])</f>
        <v>26</v>
      </c>
      <c r="E680" s="2">
        <f>YEAR(Orders[[#This Row],[Order Date]])</f>
        <v>2021</v>
      </c>
      <c r="F680" s="2" t="s">
        <v>1353</v>
      </c>
      <c r="G680" t="s">
        <v>239</v>
      </c>
      <c r="H680" s="2">
        <v>6</v>
      </c>
      <c r="I680" s="2" t="str" cm="1">
        <f t="array" ref="I680">_xlfn.XLOOKUP(F680,customers!$A$1:A1679,customers!$B$1:B1679,,0)</f>
        <v>Milty Middis</v>
      </c>
      <c r="J680" s="2" t="str" cm="1">
        <f t="array" ref="J680">_xlfn.XLOOKUP(F680,customers!$A$1:A1679,customers!$C$1:C1679,,0)</f>
        <v>mmiddisiu@dmoz.org</v>
      </c>
      <c r="K680" s="2" t="str" cm="1">
        <f t="array" ref="K680">_xlfn.XLOOKUP(F680,customers!$A$1:A1679,customers!$G$1:G1679,,0)</f>
        <v>United States</v>
      </c>
      <c r="L680" t="str" cm="1">
        <f t="array" ref="L680">_xlfn.XLOOKUP(G680,products!$A$1:A727,products!$B$1:B727,,0)</f>
        <v>Ara</v>
      </c>
      <c r="M680" t="str" cm="1">
        <f t="array" ref="M680">_xlfn.XLOOKUP(G680,products!$A$1:A727,products!$C$1:C727,,0)</f>
        <v>L</v>
      </c>
      <c r="N680" cm="1">
        <f t="array" ref="N680">_xlfn.XLOOKUP(G680,products!$A$1:A727,products!$D$1:D727,,0)</f>
        <v>2.5</v>
      </c>
      <c r="O680" s="3" cm="1">
        <f t="array" ref="O680">_xlfn.XLOOKUP(G680,products!$A$1:A727,products!$E$1:E727,,0)</f>
        <v>29.784999999999997</v>
      </c>
      <c r="P680" s="3">
        <f xml:space="preserve"> Orders[[#This Row],[Unit Price]]*Orders[[#This Row],[Quantity]]</f>
        <v>178.70999999999998</v>
      </c>
      <c r="Q680" t="str">
        <f>_xlfn.XLOOKUP(orders!F680,customers!A679:A1679,customers!I679:I1679,,0)</f>
        <v>Yes</v>
      </c>
    </row>
    <row r="681" spans="1:17" x14ac:dyDescent="0.25">
      <c r="A681" s="2" t="s">
        <v>1354</v>
      </c>
      <c r="B681" s="7">
        <v>44645</v>
      </c>
      <c r="C681" s="2">
        <f>MONTH(Orders[[#This Row],[Order Date]])</f>
        <v>3</v>
      </c>
      <c r="D681" s="2">
        <f>DAY(Orders[[#This Row],[Order Date]])</f>
        <v>25</v>
      </c>
      <c r="E681" s="2">
        <f>YEAR(Orders[[#This Row],[Order Date]])</f>
        <v>2022</v>
      </c>
      <c r="F681" s="2" t="s">
        <v>1355</v>
      </c>
      <c r="G681" t="s">
        <v>45</v>
      </c>
      <c r="H681" s="2">
        <v>1</v>
      </c>
      <c r="I681" s="2" t="str" cm="1">
        <f t="array" ref="I681">_xlfn.XLOOKUP(F681,customers!$A$1:A1680,customers!$B$1:B1680,,0)</f>
        <v>Adrianne Vairow</v>
      </c>
      <c r="J681" s="2" t="str" cm="1">
        <f t="array" ref="J681">_xlfn.XLOOKUP(F681,customers!$A$1:A1680,customers!$C$1:C1680,,0)</f>
        <v>avairowiv@studiopress.com</v>
      </c>
      <c r="K681" s="2" t="str" cm="1">
        <f t="array" ref="K681">_xlfn.XLOOKUP(F681,customers!$A$1:A1680,customers!$G$1:G1680,,0)</f>
        <v>United Kingdom</v>
      </c>
      <c r="L681" t="str" cm="1">
        <f t="array" ref="L681">_xlfn.XLOOKUP(G681,products!$A$1:A728,products!$B$1:B728,,0)</f>
        <v>Rob</v>
      </c>
      <c r="M681" t="str" cm="1">
        <f t="array" ref="M681">_xlfn.XLOOKUP(G681,products!$A$1:A728,products!$C$1:C728,,0)</f>
        <v>L</v>
      </c>
      <c r="N681" cm="1">
        <f t="array" ref="N681">_xlfn.XLOOKUP(G681,products!$A$1:A728,products!$D$1:D728,,0)</f>
        <v>2.5</v>
      </c>
      <c r="O681" s="3" cm="1">
        <f t="array" ref="O681">_xlfn.XLOOKUP(G681,products!$A$1:A728,products!$E$1:E728,,0)</f>
        <v>27.484999999999996</v>
      </c>
      <c r="P681" s="3">
        <f xml:space="preserve"> Orders[[#This Row],[Unit Price]]*Orders[[#This Row],[Quantity]]</f>
        <v>27.484999999999996</v>
      </c>
      <c r="Q681" t="str">
        <f>_xlfn.XLOOKUP(orders!F681,customers!A680:A1680,customers!I680:I1680,,0)</f>
        <v>No</v>
      </c>
    </row>
    <row r="682" spans="1:17" x14ac:dyDescent="0.25">
      <c r="A682" s="2" t="s">
        <v>1356</v>
      </c>
      <c r="B682" s="7">
        <v>44399</v>
      </c>
      <c r="C682" s="2">
        <f>MONTH(Orders[[#This Row],[Order Date]])</f>
        <v>7</v>
      </c>
      <c r="D682" s="2">
        <f>DAY(Orders[[#This Row],[Order Date]])</f>
        <v>22</v>
      </c>
      <c r="E682" s="2">
        <f>YEAR(Orders[[#This Row],[Order Date]])</f>
        <v>2021</v>
      </c>
      <c r="F682" s="2" t="s">
        <v>1357</v>
      </c>
      <c r="G682" t="s">
        <v>96</v>
      </c>
      <c r="H682" s="2">
        <v>5</v>
      </c>
      <c r="I682" s="2" t="str" cm="1">
        <f t="array" ref="I682">_xlfn.XLOOKUP(F682,customers!$A$1:A1681,customers!$B$1:B1681,,0)</f>
        <v>Anjanette Goldie</v>
      </c>
      <c r="J682" s="2" t="str" cm="1">
        <f t="array" ref="J682">_xlfn.XLOOKUP(F682,customers!$A$1:A1681,customers!$C$1:C1681,,0)</f>
        <v>agoldieiw@goo.gl</v>
      </c>
      <c r="K682" s="2" t="str" cm="1">
        <f t="array" ref="K682">_xlfn.XLOOKUP(F682,customers!$A$1:A1681,customers!$G$1:G1681,,0)</f>
        <v>United States</v>
      </c>
      <c r="L682" t="str" cm="1">
        <f t="array" ref="L682">_xlfn.XLOOKUP(G682,products!$A$1:A729,products!$B$1:B729,,0)</f>
        <v>Ara</v>
      </c>
      <c r="M682" t="str" cm="1">
        <f t="array" ref="M682">_xlfn.XLOOKUP(G682,products!$A$1:A729,products!$C$1:C729,,0)</f>
        <v>M</v>
      </c>
      <c r="N682" cm="1">
        <f t="array" ref="N682">_xlfn.XLOOKUP(G682,products!$A$1:A729,products!$D$1:D729,,0)</f>
        <v>1</v>
      </c>
      <c r="O682" s="3" cm="1">
        <f t="array" ref="O682">_xlfn.XLOOKUP(G682,products!$A$1:A729,products!$E$1:E729,,0)</f>
        <v>11.25</v>
      </c>
      <c r="P682" s="3">
        <f xml:space="preserve"> Orders[[#This Row],[Unit Price]]*Orders[[#This Row],[Quantity]]</f>
        <v>56.25</v>
      </c>
      <c r="Q682" t="str">
        <f>_xlfn.XLOOKUP(orders!F682,customers!A681:A1681,customers!I681:I1681,,0)</f>
        <v>No</v>
      </c>
    </row>
    <row r="683" spans="1:17" x14ac:dyDescent="0.25">
      <c r="A683" s="2" t="s">
        <v>1358</v>
      </c>
      <c r="B683" s="7">
        <v>44080</v>
      </c>
      <c r="C683" s="2">
        <f>MONTH(Orders[[#This Row],[Order Date]])</f>
        <v>9</v>
      </c>
      <c r="D683" s="2">
        <f>DAY(Orders[[#This Row],[Order Date]])</f>
        <v>6</v>
      </c>
      <c r="E683" s="2">
        <f>YEAR(Orders[[#This Row],[Order Date]])</f>
        <v>2020</v>
      </c>
      <c r="F683" s="2" t="s">
        <v>1359</v>
      </c>
      <c r="G683" t="s">
        <v>54</v>
      </c>
      <c r="H683" s="2">
        <v>2</v>
      </c>
      <c r="I683" s="2" t="str" cm="1">
        <f t="array" ref="I683">_xlfn.XLOOKUP(F683,customers!$A$1:A1682,customers!$B$1:B1682,,0)</f>
        <v>Nicky Ayris</v>
      </c>
      <c r="J683" s="2" t="str" cm="1">
        <f t="array" ref="J683">_xlfn.XLOOKUP(F683,customers!$A$1:A1682,customers!$C$1:C1682,,0)</f>
        <v>nayrisix@t-online.de</v>
      </c>
      <c r="K683" s="2" t="str" cm="1">
        <f t="array" ref="K683">_xlfn.XLOOKUP(F683,customers!$A$1:A1682,customers!$G$1:G1682,,0)</f>
        <v>United Kingdom</v>
      </c>
      <c r="L683" t="str" cm="1">
        <f t="array" ref="L683">_xlfn.XLOOKUP(G683,products!$A$1:A730,products!$B$1:B730,,0)</f>
        <v>Lib</v>
      </c>
      <c r="M683" t="str" cm="1">
        <f t="array" ref="M683">_xlfn.XLOOKUP(G683,products!$A$1:A730,products!$C$1:C730,,0)</f>
        <v>L</v>
      </c>
      <c r="N683" cm="1">
        <f t="array" ref="N683">_xlfn.XLOOKUP(G683,products!$A$1:A730,products!$D$1:D730,,0)</f>
        <v>0.2</v>
      </c>
      <c r="O683" s="3" cm="1">
        <f t="array" ref="O683">_xlfn.XLOOKUP(G683,products!$A$1:A730,products!$E$1:E730,,0)</f>
        <v>4.7549999999999999</v>
      </c>
      <c r="P683" s="3">
        <f xml:space="preserve"> Orders[[#This Row],[Unit Price]]*Orders[[#This Row],[Quantity]]</f>
        <v>9.51</v>
      </c>
      <c r="Q683" t="str">
        <f>_xlfn.XLOOKUP(orders!F683,customers!A682:A1682,customers!I682:I1682,,0)</f>
        <v>Yes</v>
      </c>
    </row>
    <row r="684" spans="1:17" x14ac:dyDescent="0.25">
      <c r="A684" s="2" t="s">
        <v>1360</v>
      </c>
      <c r="B684" s="7">
        <v>43827</v>
      </c>
      <c r="C684" s="2">
        <f>MONTH(Orders[[#This Row],[Order Date]])</f>
        <v>12</v>
      </c>
      <c r="D684" s="2">
        <f>DAY(Orders[[#This Row],[Order Date]])</f>
        <v>28</v>
      </c>
      <c r="E684" s="2">
        <f>YEAR(Orders[[#This Row],[Order Date]])</f>
        <v>2019</v>
      </c>
      <c r="F684" s="2" t="s">
        <v>1361</v>
      </c>
      <c r="G684" t="s">
        <v>99</v>
      </c>
      <c r="H684" s="2">
        <v>2</v>
      </c>
      <c r="I684" s="2" t="str" cm="1">
        <f t="array" ref="I684">_xlfn.XLOOKUP(F684,customers!$A$1:A1683,customers!$B$1:B1683,,0)</f>
        <v>Laryssa Benediktovich</v>
      </c>
      <c r="J684" s="2" t="str" cm="1">
        <f t="array" ref="J684">_xlfn.XLOOKUP(F684,customers!$A$1:A1683,customers!$C$1:C1683,,0)</f>
        <v>lbenediktovichiy@wunderground.com</v>
      </c>
      <c r="K684" s="2" t="str" cm="1">
        <f t="array" ref="K684">_xlfn.XLOOKUP(F684,customers!$A$1:A1683,customers!$G$1:G1683,,0)</f>
        <v>United States</v>
      </c>
      <c r="L684" t="str" cm="1">
        <f t="array" ref="L684">_xlfn.XLOOKUP(G684,products!$A$1:A731,products!$B$1:B731,,0)</f>
        <v>Exc</v>
      </c>
      <c r="M684" t="str" cm="1">
        <f t="array" ref="M684">_xlfn.XLOOKUP(G684,products!$A$1:A731,products!$C$1:C731,,0)</f>
        <v>M</v>
      </c>
      <c r="N684" cm="1">
        <f t="array" ref="N684">_xlfn.XLOOKUP(G684,products!$A$1:A731,products!$D$1:D731,,0)</f>
        <v>0.2</v>
      </c>
      <c r="O684" s="3" cm="1">
        <f t="array" ref="O684">_xlfn.XLOOKUP(G684,products!$A$1:A731,products!$E$1:E731,,0)</f>
        <v>4.125</v>
      </c>
      <c r="P684" s="3">
        <f xml:space="preserve"> Orders[[#This Row],[Unit Price]]*Orders[[#This Row],[Quantity]]</f>
        <v>8.25</v>
      </c>
      <c r="Q684" t="str">
        <f>_xlfn.XLOOKUP(orders!F684,customers!A683:A1683,customers!I683:I1683,,0)</f>
        <v>Yes</v>
      </c>
    </row>
    <row r="685" spans="1:17" x14ac:dyDescent="0.25">
      <c r="A685" s="2" t="s">
        <v>1362</v>
      </c>
      <c r="B685" s="7">
        <v>43941</v>
      </c>
      <c r="C685" s="2">
        <f>MONTH(Orders[[#This Row],[Order Date]])</f>
        <v>4</v>
      </c>
      <c r="D685" s="2">
        <f>DAY(Orders[[#This Row],[Order Date]])</f>
        <v>20</v>
      </c>
      <c r="E685" s="2">
        <f>YEAR(Orders[[#This Row],[Order Date]])</f>
        <v>2020</v>
      </c>
      <c r="F685" s="2" t="s">
        <v>1363</v>
      </c>
      <c r="G685" t="s">
        <v>158</v>
      </c>
      <c r="H685" s="2">
        <v>6</v>
      </c>
      <c r="I685" s="2" t="str" cm="1">
        <f t="array" ref="I685">_xlfn.XLOOKUP(F685,customers!$A$1:A1684,customers!$B$1:B1684,,0)</f>
        <v>Theo Jacobovitz</v>
      </c>
      <c r="J685" s="2" t="str" cm="1">
        <f t="array" ref="J685">_xlfn.XLOOKUP(F685,customers!$A$1:A1684,customers!$C$1:C1684,,0)</f>
        <v>tjacobovitziz@cbc.ca</v>
      </c>
      <c r="K685" s="2" t="str" cm="1">
        <f t="array" ref="K685">_xlfn.XLOOKUP(F685,customers!$A$1:A1684,customers!$G$1:G1684,,0)</f>
        <v>United States</v>
      </c>
      <c r="L685" t="str" cm="1">
        <f t="array" ref="L685">_xlfn.XLOOKUP(G685,products!$A$1:A732,products!$B$1:B732,,0)</f>
        <v>Lib</v>
      </c>
      <c r="M685" t="str" cm="1">
        <f t="array" ref="M685">_xlfn.XLOOKUP(G685,products!$A$1:A732,products!$C$1:C732,,0)</f>
        <v>D</v>
      </c>
      <c r="N685" cm="1">
        <f t="array" ref="N685">_xlfn.XLOOKUP(G685,products!$A$1:A732,products!$D$1:D732,,0)</f>
        <v>0.5</v>
      </c>
      <c r="O685" s="3" cm="1">
        <f t="array" ref="O685">_xlfn.XLOOKUP(G685,products!$A$1:A732,products!$E$1:E732,,0)</f>
        <v>7.77</v>
      </c>
      <c r="P685" s="3">
        <f xml:space="preserve"> Orders[[#This Row],[Unit Price]]*Orders[[#This Row],[Quantity]]</f>
        <v>46.62</v>
      </c>
      <c r="Q685" t="str">
        <f>_xlfn.XLOOKUP(orders!F685,customers!A684:A1684,customers!I684:I1684,,0)</f>
        <v>No</v>
      </c>
    </row>
    <row r="686" spans="1:17" x14ac:dyDescent="0.25">
      <c r="A686" s="2" t="s">
        <v>1364</v>
      </c>
      <c r="B686" s="7">
        <v>43517</v>
      </c>
      <c r="C686" s="2">
        <f>MONTH(Orders[[#This Row],[Order Date]])</f>
        <v>2</v>
      </c>
      <c r="D686" s="2">
        <f>DAY(Orders[[#This Row],[Order Date]])</f>
        <v>21</v>
      </c>
      <c r="E686" s="2">
        <f>YEAR(Orders[[#This Row],[Order Date]])</f>
        <v>2019</v>
      </c>
      <c r="F686" s="2" t="s">
        <v>1365</v>
      </c>
      <c r="G686" t="s">
        <v>224</v>
      </c>
      <c r="H686" s="2">
        <v>6</v>
      </c>
      <c r="I686" s="2" t="str" cm="1">
        <f t="array" ref="I686">_xlfn.XLOOKUP(F686,customers!$A$1:A1685,customers!$B$1:B1685,,0)</f>
        <v>Becca Ableson</v>
      </c>
      <c r="J686" s="2" cm="1">
        <f t="array" ref="J686">_xlfn.XLOOKUP(F686,customers!$A$1:A1685,customers!$C$1:C1685,,0)</f>
        <v>0</v>
      </c>
      <c r="K686" s="2" t="str" cm="1">
        <f t="array" ref="K686">_xlfn.XLOOKUP(F686,customers!$A$1:A1685,customers!$G$1:G1685,,0)</f>
        <v>United States</v>
      </c>
      <c r="L686" t="str" cm="1">
        <f t="array" ref="L686">_xlfn.XLOOKUP(G686,products!$A$1:A733,products!$B$1:B733,,0)</f>
        <v>Rob</v>
      </c>
      <c r="M686" t="str" cm="1">
        <f t="array" ref="M686">_xlfn.XLOOKUP(G686,products!$A$1:A733,products!$C$1:C733,,0)</f>
        <v>L</v>
      </c>
      <c r="N686" cm="1">
        <f t="array" ref="N686">_xlfn.XLOOKUP(G686,products!$A$1:A733,products!$D$1:D733,,0)</f>
        <v>1</v>
      </c>
      <c r="O686" s="3" cm="1">
        <f t="array" ref="O686">_xlfn.XLOOKUP(G686,products!$A$1:A733,products!$E$1:E733,,0)</f>
        <v>11.95</v>
      </c>
      <c r="P686" s="3">
        <f xml:space="preserve"> Orders[[#This Row],[Unit Price]]*Orders[[#This Row],[Quantity]]</f>
        <v>71.699999999999989</v>
      </c>
      <c r="Q686" t="str">
        <f>_xlfn.XLOOKUP(orders!F686,customers!A685:A1685,customers!I685:I1685,,0)</f>
        <v>No</v>
      </c>
    </row>
    <row r="687" spans="1:17" x14ac:dyDescent="0.25">
      <c r="A687" s="2" t="s">
        <v>1366</v>
      </c>
      <c r="B687" s="7">
        <v>44637</v>
      </c>
      <c r="C687" s="2">
        <f>MONTH(Orders[[#This Row],[Order Date]])</f>
        <v>3</v>
      </c>
      <c r="D687" s="2">
        <f>DAY(Orders[[#This Row],[Order Date]])</f>
        <v>17</v>
      </c>
      <c r="E687" s="2">
        <f>YEAR(Orders[[#This Row],[Order Date]])</f>
        <v>2022</v>
      </c>
      <c r="F687" s="2" t="s">
        <v>1367</v>
      </c>
      <c r="G687" t="s">
        <v>139</v>
      </c>
      <c r="H687" s="2">
        <v>2</v>
      </c>
      <c r="I687" s="2" t="str" cm="1">
        <f t="array" ref="I687">_xlfn.XLOOKUP(F687,customers!$A$1:A1686,customers!$B$1:B1686,,0)</f>
        <v>Jeno Druitt</v>
      </c>
      <c r="J687" s="2" t="str" cm="1">
        <f t="array" ref="J687">_xlfn.XLOOKUP(F687,customers!$A$1:A1686,customers!$C$1:C1686,,0)</f>
        <v>jdruittj1@feedburner.com</v>
      </c>
      <c r="K687" s="2" t="str" cm="1">
        <f t="array" ref="K687">_xlfn.XLOOKUP(F687,customers!$A$1:A1686,customers!$G$1:G1686,,0)</f>
        <v>United States</v>
      </c>
      <c r="L687" t="str" cm="1">
        <f t="array" ref="L687">_xlfn.XLOOKUP(G687,products!$A$1:A734,products!$B$1:B734,,0)</f>
        <v>Lib</v>
      </c>
      <c r="M687" t="str" cm="1">
        <f t="array" ref="M687">_xlfn.XLOOKUP(G687,products!$A$1:A734,products!$C$1:C734,,0)</f>
        <v>L</v>
      </c>
      <c r="N687" cm="1">
        <f t="array" ref="N687">_xlfn.XLOOKUP(G687,products!$A$1:A734,products!$D$1:D734,,0)</f>
        <v>2.5</v>
      </c>
      <c r="O687" s="3" cm="1">
        <f t="array" ref="O687">_xlfn.XLOOKUP(G687,products!$A$1:A734,products!$E$1:E734,,0)</f>
        <v>36.454999999999998</v>
      </c>
      <c r="P687" s="3">
        <f xml:space="preserve"> Orders[[#This Row],[Unit Price]]*Orders[[#This Row],[Quantity]]</f>
        <v>72.91</v>
      </c>
      <c r="Q687" t="str">
        <f>_xlfn.XLOOKUP(orders!F687,customers!A686:A1686,customers!I686:I1686,,0)</f>
        <v>Yes</v>
      </c>
    </row>
    <row r="688" spans="1:17" x14ac:dyDescent="0.25">
      <c r="A688" s="2" t="s">
        <v>1368</v>
      </c>
      <c r="B688" s="7">
        <v>44330</v>
      </c>
      <c r="C688" s="2">
        <f>MONTH(Orders[[#This Row],[Order Date]])</f>
        <v>5</v>
      </c>
      <c r="D688" s="2">
        <f>DAY(Orders[[#This Row],[Order Date]])</f>
        <v>14</v>
      </c>
      <c r="E688" s="2">
        <f>YEAR(Orders[[#This Row],[Order Date]])</f>
        <v>2021</v>
      </c>
      <c r="F688" s="2" t="s">
        <v>1369</v>
      </c>
      <c r="G688" t="s">
        <v>136</v>
      </c>
      <c r="H688" s="2">
        <v>3</v>
      </c>
      <c r="I688" s="2" t="str" cm="1">
        <f t="array" ref="I688">_xlfn.XLOOKUP(F688,customers!$A$1:A1687,customers!$B$1:B1687,,0)</f>
        <v>Deonne Shortall</v>
      </c>
      <c r="J688" s="2" t="str" cm="1">
        <f t="array" ref="J688">_xlfn.XLOOKUP(F688,customers!$A$1:A1687,customers!$C$1:C1687,,0)</f>
        <v>dshortallj2@wikipedia.org</v>
      </c>
      <c r="K688" s="2" t="str" cm="1">
        <f t="array" ref="K688">_xlfn.XLOOKUP(F688,customers!$A$1:A1687,customers!$G$1:G1687,,0)</f>
        <v>United States</v>
      </c>
      <c r="L688" t="str" cm="1">
        <f t="array" ref="L688">_xlfn.XLOOKUP(G688,products!$A$1:A735,products!$B$1:B735,,0)</f>
        <v>Rob</v>
      </c>
      <c r="M688" t="str" cm="1">
        <f t="array" ref="M688">_xlfn.XLOOKUP(G688,products!$A$1:A735,products!$C$1:C735,,0)</f>
        <v>D</v>
      </c>
      <c r="N688" cm="1">
        <f t="array" ref="N688">_xlfn.XLOOKUP(G688,products!$A$1:A735,products!$D$1:D735,,0)</f>
        <v>0.2</v>
      </c>
      <c r="O688" s="3" cm="1">
        <f t="array" ref="O688">_xlfn.XLOOKUP(G688,products!$A$1:A735,products!$E$1:E735,,0)</f>
        <v>2.6849999999999996</v>
      </c>
      <c r="P688" s="3">
        <f xml:space="preserve"> Orders[[#This Row],[Unit Price]]*Orders[[#This Row],[Quantity]]</f>
        <v>8.0549999999999997</v>
      </c>
      <c r="Q688" t="str">
        <f>_xlfn.XLOOKUP(orders!F688,customers!A687:A1687,customers!I687:I1687,,0)</f>
        <v>Yes</v>
      </c>
    </row>
    <row r="689" spans="1:17" x14ac:dyDescent="0.25">
      <c r="A689" s="2" t="s">
        <v>1370</v>
      </c>
      <c r="B689" s="7">
        <v>43471</v>
      </c>
      <c r="C689" s="2">
        <f>MONTH(Orders[[#This Row],[Order Date]])</f>
        <v>1</v>
      </c>
      <c r="D689" s="2">
        <f>DAY(Orders[[#This Row],[Order Date]])</f>
        <v>6</v>
      </c>
      <c r="E689" s="2">
        <f>YEAR(Orders[[#This Row],[Order Date]])</f>
        <v>2019</v>
      </c>
      <c r="F689" s="2" t="s">
        <v>1371</v>
      </c>
      <c r="G689" t="s">
        <v>38</v>
      </c>
      <c r="H689" s="2">
        <v>2</v>
      </c>
      <c r="I689" s="2" t="str" cm="1">
        <f t="array" ref="I689">_xlfn.XLOOKUP(F689,customers!$A$1:A1688,customers!$B$1:B1688,,0)</f>
        <v>Wilton Cottier</v>
      </c>
      <c r="J689" s="2" t="str" cm="1">
        <f t="array" ref="J689">_xlfn.XLOOKUP(F689,customers!$A$1:A1688,customers!$C$1:C1688,,0)</f>
        <v>wcottierj3@cafepress.com</v>
      </c>
      <c r="K689" s="2" t="str" cm="1">
        <f t="array" ref="K689">_xlfn.XLOOKUP(F689,customers!$A$1:A1688,customers!$G$1:G1688,,0)</f>
        <v>United States</v>
      </c>
      <c r="L689" t="str" cm="1">
        <f t="array" ref="L689">_xlfn.XLOOKUP(G689,products!$A$1:A736,products!$B$1:B736,,0)</f>
        <v>Exc</v>
      </c>
      <c r="M689" t="str" cm="1">
        <f t="array" ref="M689">_xlfn.XLOOKUP(G689,products!$A$1:A736,products!$C$1:C736,,0)</f>
        <v>M</v>
      </c>
      <c r="N689" cm="1">
        <f t="array" ref="N689">_xlfn.XLOOKUP(G689,products!$A$1:A736,products!$D$1:D736,,0)</f>
        <v>0.5</v>
      </c>
      <c r="O689" s="3" cm="1">
        <f t="array" ref="O689">_xlfn.XLOOKUP(G689,products!$A$1:A736,products!$E$1:E736,,0)</f>
        <v>8.25</v>
      </c>
      <c r="P689" s="3">
        <f xml:space="preserve"> Orders[[#This Row],[Unit Price]]*Orders[[#This Row],[Quantity]]</f>
        <v>16.5</v>
      </c>
      <c r="Q689" t="str">
        <f>_xlfn.XLOOKUP(orders!F689,customers!A688:A1688,customers!I688:I1688,,0)</f>
        <v>No</v>
      </c>
    </row>
    <row r="690" spans="1:17" x14ac:dyDescent="0.25">
      <c r="A690" s="2" t="s">
        <v>1372</v>
      </c>
      <c r="B690" s="7">
        <v>43579</v>
      </c>
      <c r="C690" s="2">
        <f>MONTH(Orders[[#This Row],[Order Date]])</f>
        <v>4</v>
      </c>
      <c r="D690" s="2">
        <f>DAY(Orders[[#This Row],[Order Date]])</f>
        <v>24</v>
      </c>
      <c r="E690" s="2">
        <f>YEAR(Orders[[#This Row],[Order Date]])</f>
        <v>2019</v>
      </c>
      <c r="F690" s="2" t="s">
        <v>1373</v>
      </c>
      <c r="G690" t="s">
        <v>41</v>
      </c>
      <c r="H690" s="2">
        <v>5</v>
      </c>
      <c r="I690" s="2" t="str" cm="1">
        <f t="array" ref="I690">_xlfn.XLOOKUP(F690,customers!$A$1:A1689,customers!$B$1:B1689,,0)</f>
        <v>Kevan Grinsted</v>
      </c>
      <c r="J690" s="2" t="str" cm="1">
        <f t="array" ref="J690">_xlfn.XLOOKUP(F690,customers!$A$1:A1689,customers!$C$1:C1689,,0)</f>
        <v>kgrinstedj4@google.com.br</v>
      </c>
      <c r="K690" s="2" t="str" cm="1">
        <f t="array" ref="K690">_xlfn.XLOOKUP(F690,customers!$A$1:A1689,customers!$G$1:G1689,,0)</f>
        <v>Ireland</v>
      </c>
      <c r="L690" t="str" cm="1">
        <f t="array" ref="L690">_xlfn.XLOOKUP(G690,products!$A$1:A737,products!$B$1:B737,,0)</f>
        <v>Ara</v>
      </c>
      <c r="M690" t="str" cm="1">
        <f t="array" ref="M690">_xlfn.XLOOKUP(G690,products!$A$1:A737,products!$C$1:C737,,0)</f>
        <v>L</v>
      </c>
      <c r="N690" cm="1">
        <f t="array" ref="N690">_xlfn.XLOOKUP(G690,products!$A$1:A737,products!$D$1:D737,,0)</f>
        <v>1</v>
      </c>
      <c r="O690" s="3" cm="1">
        <f t="array" ref="O690">_xlfn.XLOOKUP(G690,products!$A$1:A737,products!$E$1:E737,,0)</f>
        <v>12.95</v>
      </c>
      <c r="P690" s="3">
        <f xml:space="preserve"> Orders[[#This Row],[Unit Price]]*Orders[[#This Row],[Quantity]]</f>
        <v>64.75</v>
      </c>
      <c r="Q690" t="str">
        <f>_xlfn.XLOOKUP(orders!F690,customers!A689:A1689,customers!I689:I1689,,0)</f>
        <v>No</v>
      </c>
    </row>
    <row r="691" spans="1:17" x14ac:dyDescent="0.25">
      <c r="A691" s="2" t="s">
        <v>1374</v>
      </c>
      <c r="B691" s="7">
        <v>44346</v>
      </c>
      <c r="C691" s="2">
        <f>MONTH(Orders[[#This Row],[Order Date]])</f>
        <v>5</v>
      </c>
      <c r="D691" s="2">
        <f>DAY(Orders[[#This Row],[Order Date]])</f>
        <v>30</v>
      </c>
      <c r="E691" s="2">
        <f>YEAR(Orders[[#This Row],[Order Date]])</f>
        <v>2021</v>
      </c>
      <c r="F691" s="2" t="s">
        <v>1375</v>
      </c>
      <c r="G691" t="s">
        <v>102</v>
      </c>
      <c r="H691" s="2">
        <v>5</v>
      </c>
      <c r="I691" s="2" t="str" cm="1">
        <f t="array" ref="I691">_xlfn.XLOOKUP(F691,customers!$A$1:A1690,customers!$B$1:B1690,,0)</f>
        <v>Dionne Skyner</v>
      </c>
      <c r="J691" s="2" t="str" cm="1">
        <f t="array" ref="J691">_xlfn.XLOOKUP(F691,customers!$A$1:A1690,customers!$C$1:C1690,,0)</f>
        <v>dskynerj5@hubpages.com</v>
      </c>
      <c r="K691" s="2" t="str" cm="1">
        <f t="array" ref="K691">_xlfn.XLOOKUP(F691,customers!$A$1:A1690,customers!$G$1:G1690,,0)</f>
        <v>United States</v>
      </c>
      <c r="L691" t="str" cm="1">
        <f t="array" ref="L691">_xlfn.XLOOKUP(G691,products!$A$1:A738,products!$B$1:B738,,0)</f>
        <v>Ara</v>
      </c>
      <c r="M691" t="str" cm="1">
        <f t="array" ref="M691">_xlfn.XLOOKUP(G691,products!$A$1:A738,products!$C$1:C738,,0)</f>
        <v>M</v>
      </c>
      <c r="N691" cm="1">
        <f t="array" ref="N691">_xlfn.XLOOKUP(G691,products!$A$1:A738,products!$D$1:D738,,0)</f>
        <v>0.5</v>
      </c>
      <c r="O691" s="3" cm="1">
        <f t="array" ref="O691">_xlfn.XLOOKUP(G691,products!$A$1:A738,products!$E$1:E738,,0)</f>
        <v>6.75</v>
      </c>
      <c r="P691" s="3">
        <f xml:space="preserve"> Orders[[#This Row],[Unit Price]]*Orders[[#This Row],[Quantity]]</f>
        <v>33.75</v>
      </c>
      <c r="Q691" t="str">
        <f>_xlfn.XLOOKUP(orders!F691,customers!A690:A1690,customers!I690:I1690,,0)</f>
        <v>No</v>
      </c>
    </row>
    <row r="692" spans="1:17" x14ac:dyDescent="0.25">
      <c r="A692" s="2" t="s">
        <v>1376</v>
      </c>
      <c r="B692" s="7">
        <v>44754</v>
      </c>
      <c r="C692" s="2">
        <f>MONTH(Orders[[#This Row],[Order Date]])</f>
        <v>7</v>
      </c>
      <c r="D692" s="2">
        <f>DAY(Orders[[#This Row],[Order Date]])</f>
        <v>12</v>
      </c>
      <c r="E692" s="2">
        <f>YEAR(Orders[[#This Row],[Order Date]])</f>
        <v>2022</v>
      </c>
      <c r="F692" s="2" t="s">
        <v>1377</v>
      </c>
      <c r="G692" t="s">
        <v>144</v>
      </c>
      <c r="H692" s="2">
        <v>6</v>
      </c>
      <c r="I692" s="2" t="str" cm="1">
        <f t="array" ref="I692">_xlfn.XLOOKUP(F692,customers!$A$1:A1691,customers!$B$1:B1691,,0)</f>
        <v>Francesco Dressel</v>
      </c>
      <c r="J692" s="2" cm="1">
        <f t="array" ref="J692">_xlfn.XLOOKUP(F692,customers!$A$1:A1691,customers!$C$1:C1691,,0)</f>
        <v>0</v>
      </c>
      <c r="K692" s="2" t="str" cm="1">
        <f t="array" ref="K692">_xlfn.XLOOKUP(F692,customers!$A$1:A1691,customers!$G$1:G1691,,0)</f>
        <v>United States</v>
      </c>
      <c r="L692" t="str" cm="1">
        <f t="array" ref="L692">_xlfn.XLOOKUP(G692,products!$A$1:A739,products!$B$1:B739,,0)</f>
        <v>Lib</v>
      </c>
      <c r="M692" t="str" cm="1">
        <f t="array" ref="M692">_xlfn.XLOOKUP(G692,products!$A$1:A739,products!$C$1:C739,,0)</f>
        <v>D</v>
      </c>
      <c r="N692" cm="1">
        <f t="array" ref="N692">_xlfn.XLOOKUP(G692,products!$A$1:A739,products!$D$1:D739,,0)</f>
        <v>2.5</v>
      </c>
      <c r="O692" s="3" cm="1">
        <f t="array" ref="O692">_xlfn.XLOOKUP(G692,products!$A$1:A739,products!$E$1:E739,,0)</f>
        <v>29.784999999999997</v>
      </c>
      <c r="P692" s="3">
        <f xml:space="preserve"> Orders[[#This Row],[Unit Price]]*Orders[[#This Row],[Quantity]]</f>
        <v>178.70999999999998</v>
      </c>
      <c r="Q692" t="str">
        <f>_xlfn.XLOOKUP(orders!F692,customers!A691:A1691,customers!I691:I1691,,0)</f>
        <v>No</v>
      </c>
    </row>
    <row r="693" spans="1:17" x14ac:dyDescent="0.25">
      <c r="A693" s="2" t="s">
        <v>1378</v>
      </c>
      <c r="B693" s="7">
        <v>44227</v>
      </c>
      <c r="C693" s="2">
        <f>MONTH(Orders[[#This Row],[Order Date]])</f>
        <v>1</v>
      </c>
      <c r="D693" s="2">
        <f>DAY(Orders[[#This Row],[Order Date]])</f>
        <v>31</v>
      </c>
      <c r="E693" s="2">
        <f>YEAR(Orders[[#This Row],[Order Date]])</f>
        <v>2021</v>
      </c>
      <c r="F693" s="2" t="s">
        <v>1379</v>
      </c>
      <c r="G693" t="s">
        <v>96</v>
      </c>
      <c r="H693" s="2">
        <v>2</v>
      </c>
      <c r="I693" s="2" t="str" cm="1">
        <f t="array" ref="I693">_xlfn.XLOOKUP(F693,customers!$A$1:A1692,customers!$B$1:B1692,,0)</f>
        <v>Jimmy Dymoke</v>
      </c>
      <c r="J693" s="2" t="str" cm="1">
        <f t="array" ref="J693">_xlfn.XLOOKUP(F693,customers!$A$1:A1692,customers!$C$1:C1692,,0)</f>
        <v>jdymokeje@prnewswire.com</v>
      </c>
      <c r="K693" s="2" t="str" cm="1">
        <f t="array" ref="K693">_xlfn.XLOOKUP(F693,customers!$A$1:A1692,customers!$G$1:G1692,,0)</f>
        <v>Ireland</v>
      </c>
      <c r="L693" t="str" cm="1">
        <f t="array" ref="L693">_xlfn.XLOOKUP(G693,products!$A$1:A740,products!$B$1:B740,,0)</f>
        <v>Ara</v>
      </c>
      <c r="M693" t="str" cm="1">
        <f t="array" ref="M693">_xlfn.XLOOKUP(G693,products!$A$1:A740,products!$C$1:C740,,0)</f>
        <v>M</v>
      </c>
      <c r="N693" cm="1">
        <f t="array" ref="N693">_xlfn.XLOOKUP(G693,products!$A$1:A740,products!$D$1:D740,,0)</f>
        <v>1</v>
      </c>
      <c r="O693" s="3" cm="1">
        <f t="array" ref="O693">_xlfn.XLOOKUP(G693,products!$A$1:A740,products!$E$1:E740,,0)</f>
        <v>11.25</v>
      </c>
      <c r="P693" s="3">
        <f xml:space="preserve"> Orders[[#This Row],[Unit Price]]*Orders[[#This Row],[Quantity]]</f>
        <v>22.5</v>
      </c>
      <c r="Q693" t="str">
        <f>_xlfn.XLOOKUP(orders!F693,customers!A692:A1692,customers!I692:I1692,,0)</f>
        <v>No</v>
      </c>
    </row>
    <row r="694" spans="1:17" x14ac:dyDescent="0.25">
      <c r="A694" s="2" t="s">
        <v>1380</v>
      </c>
      <c r="B694" s="7">
        <v>43720</v>
      </c>
      <c r="C694" s="2">
        <f>MONTH(Orders[[#This Row],[Order Date]])</f>
        <v>9</v>
      </c>
      <c r="D694" s="2">
        <f>DAY(Orders[[#This Row],[Order Date]])</f>
        <v>12</v>
      </c>
      <c r="E694" s="2">
        <f>YEAR(Orders[[#This Row],[Order Date]])</f>
        <v>2019</v>
      </c>
      <c r="F694" s="2" t="s">
        <v>1381</v>
      </c>
      <c r="G694" t="s">
        <v>48</v>
      </c>
      <c r="H694" s="2">
        <v>1</v>
      </c>
      <c r="I694" s="2" t="str" cm="1">
        <f t="array" ref="I694">_xlfn.XLOOKUP(F694,customers!$A$1:A1693,customers!$B$1:B1693,,0)</f>
        <v>Ambrosio Weinmann</v>
      </c>
      <c r="J694" s="2" t="str" cm="1">
        <f t="array" ref="J694">_xlfn.XLOOKUP(F694,customers!$A$1:A1693,customers!$C$1:C1693,,0)</f>
        <v>aweinmannj8@shinystat.com</v>
      </c>
      <c r="K694" s="2" t="str" cm="1">
        <f t="array" ref="K694">_xlfn.XLOOKUP(F694,customers!$A$1:A1693,customers!$G$1:G1693,,0)</f>
        <v>United States</v>
      </c>
      <c r="L694" t="str" cm="1">
        <f t="array" ref="L694">_xlfn.XLOOKUP(G694,products!$A$1:A741,products!$B$1:B741,,0)</f>
        <v>Lib</v>
      </c>
      <c r="M694" t="str" cm="1">
        <f t="array" ref="M694">_xlfn.XLOOKUP(G694,products!$A$1:A741,products!$C$1:C741,,0)</f>
        <v>D</v>
      </c>
      <c r="N694" cm="1">
        <f t="array" ref="N694">_xlfn.XLOOKUP(G694,products!$A$1:A741,products!$D$1:D741,,0)</f>
        <v>1</v>
      </c>
      <c r="O694" s="3" cm="1">
        <f t="array" ref="O694">_xlfn.XLOOKUP(G694,products!$A$1:A741,products!$E$1:E741,,0)</f>
        <v>12.95</v>
      </c>
      <c r="P694" s="3">
        <f xml:space="preserve"> Orders[[#This Row],[Unit Price]]*Orders[[#This Row],[Quantity]]</f>
        <v>12.95</v>
      </c>
      <c r="Q694" t="str">
        <f>_xlfn.XLOOKUP(orders!F694,customers!A693:A1693,customers!I693:I1693,,0)</f>
        <v>No</v>
      </c>
    </row>
    <row r="695" spans="1:17" x14ac:dyDescent="0.25">
      <c r="A695" s="2" t="s">
        <v>1382</v>
      </c>
      <c r="B695" s="7">
        <v>44012</v>
      </c>
      <c r="C695" s="2">
        <f>MONTH(Orders[[#This Row],[Order Date]])</f>
        <v>6</v>
      </c>
      <c r="D695" s="2">
        <f>DAY(Orders[[#This Row],[Order Date]])</f>
        <v>30</v>
      </c>
      <c r="E695" s="2">
        <f>YEAR(Orders[[#This Row],[Order Date]])</f>
        <v>2020</v>
      </c>
      <c r="F695" s="2" t="s">
        <v>1383</v>
      </c>
      <c r="G695" t="s">
        <v>206</v>
      </c>
      <c r="H695" s="2">
        <v>2</v>
      </c>
      <c r="I695" s="2" t="str" cm="1">
        <f t="array" ref="I695">_xlfn.XLOOKUP(F695,customers!$A$1:A1694,customers!$B$1:B1694,,0)</f>
        <v>Elden Andriessen</v>
      </c>
      <c r="J695" s="2" t="str" cm="1">
        <f t="array" ref="J695">_xlfn.XLOOKUP(F695,customers!$A$1:A1694,customers!$C$1:C1694,,0)</f>
        <v>eandriessenj9@europa.eu</v>
      </c>
      <c r="K695" s="2" t="str" cm="1">
        <f t="array" ref="K695">_xlfn.XLOOKUP(F695,customers!$A$1:A1694,customers!$G$1:G1694,,0)</f>
        <v>United States</v>
      </c>
      <c r="L695" t="str" cm="1">
        <f t="array" ref="L695">_xlfn.XLOOKUP(G695,products!$A$1:A742,products!$B$1:B742,,0)</f>
        <v>Ara</v>
      </c>
      <c r="M695" t="str" cm="1">
        <f t="array" ref="M695">_xlfn.XLOOKUP(G695,products!$A$1:A742,products!$C$1:C742,,0)</f>
        <v>M</v>
      </c>
      <c r="N695" cm="1">
        <f t="array" ref="N695">_xlfn.XLOOKUP(G695,products!$A$1:A742,products!$D$1:D742,,0)</f>
        <v>2.5</v>
      </c>
      <c r="O695" s="3" cm="1">
        <f t="array" ref="O695">_xlfn.XLOOKUP(G695,products!$A$1:A742,products!$E$1:E742,,0)</f>
        <v>25.874999999999996</v>
      </c>
      <c r="P695" s="3">
        <f xml:space="preserve"> Orders[[#This Row],[Unit Price]]*Orders[[#This Row],[Quantity]]</f>
        <v>51.749999999999993</v>
      </c>
      <c r="Q695" t="str">
        <f>_xlfn.XLOOKUP(orders!F695,customers!A694:A1694,customers!I694:I1694,,0)</f>
        <v>Yes</v>
      </c>
    </row>
    <row r="696" spans="1:17" x14ac:dyDescent="0.25">
      <c r="A696" s="2" t="s">
        <v>1384</v>
      </c>
      <c r="B696" s="7">
        <v>43915</v>
      </c>
      <c r="C696" s="2">
        <f>MONTH(Orders[[#This Row],[Order Date]])</f>
        <v>3</v>
      </c>
      <c r="D696" s="2">
        <f>DAY(Orders[[#This Row],[Order Date]])</f>
        <v>25</v>
      </c>
      <c r="E696" s="2">
        <f>YEAR(Orders[[#This Row],[Order Date]])</f>
        <v>2020</v>
      </c>
      <c r="F696" s="2" t="s">
        <v>1385</v>
      </c>
      <c r="G696" t="s">
        <v>51</v>
      </c>
      <c r="H696" s="2">
        <v>5</v>
      </c>
      <c r="I696" s="2" t="str" cm="1">
        <f t="array" ref="I696">_xlfn.XLOOKUP(F696,customers!$A$1:A1695,customers!$B$1:B1695,,0)</f>
        <v>Roxie Deaconson</v>
      </c>
      <c r="J696" s="2" t="str" cm="1">
        <f t="array" ref="J696">_xlfn.XLOOKUP(F696,customers!$A$1:A1695,customers!$C$1:C1695,,0)</f>
        <v>rdeaconsonja@archive.org</v>
      </c>
      <c r="K696" s="2" t="str" cm="1">
        <f t="array" ref="K696">_xlfn.XLOOKUP(F696,customers!$A$1:A1695,customers!$G$1:G1695,,0)</f>
        <v>United States</v>
      </c>
      <c r="L696" t="str" cm="1">
        <f t="array" ref="L696">_xlfn.XLOOKUP(G696,products!$A$1:A743,products!$B$1:B743,,0)</f>
        <v>Exc</v>
      </c>
      <c r="M696" t="str" cm="1">
        <f t="array" ref="M696">_xlfn.XLOOKUP(G696,products!$A$1:A743,products!$C$1:C743,,0)</f>
        <v>D</v>
      </c>
      <c r="N696" cm="1">
        <f t="array" ref="N696">_xlfn.XLOOKUP(G696,products!$A$1:A743,products!$D$1:D743,,0)</f>
        <v>0.5</v>
      </c>
      <c r="O696" s="3" cm="1">
        <f t="array" ref="O696">_xlfn.XLOOKUP(G696,products!$A$1:A743,products!$E$1:E743,,0)</f>
        <v>7.29</v>
      </c>
      <c r="P696" s="3">
        <f xml:space="preserve"> Orders[[#This Row],[Unit Price]]*Orders[[#This Row],[Quantity]]</f>
        <v>36.450000000000003</v>
      </c>
      <c r="Q696" t="str">
        <f>_xlfn.XLOOKUP(orders!F696,customers!A695:A1695,customers!I695:I1695,,0)</f>
        <v>No</v>
      </c>
    </row>
    <row r="697" spans="1:17" x14ac:dyDescent="0.25">
      <c r="A697" s="2" t="s">
        <v>1386</v>
      </c>
      <c r="B697" s="7">
        <v>44300</v>
      </c>
      <c r="C697" s="2">
        <f>MONTH(Orders[[#This Row],[Order Date]])</f>
        <v>4</v>
      </c>
      <c r="D697" s="2">
        <f>DAY(Orders[[#This Row],[Order Date]])</f>
        <v>14</v>
      </c>
      <c r="E697" s="2">
        <f>YEAR(Orders[[#This Row],[Order Date]])</f>
        <v>2021</v>
      </c>
      <c r="F697" s="2" t="s">
        <v>1387</v>
      </c>
      <c r="G697" t="s">
        <v>139</v>
      </c>
      <c r="H697" s="2">
        <v>5</v>
      </c>
      <c r="I697" s="2" t="str" cm="1">
        <f t="array" ref="I697">_xlfn.XLOOKUP(F697,customers!$A$1:A1696,customers!$B$1:B1696,,0)</f>
        <v>Davida Caro</v>
      </c>
      <c r="J697" s="2" t="str" cm="1">
        <f t="array" ref="J697">_xlfn.XLOOKUP(F697,customers!$A$1:A1696,customers!$C$1:C1696,,0)</f>
        <v>dcarojb@twitter.com</v>
      </c>
      <c r="K697" s="2" t="str" cm="1">
        <f t="array" ref="K697">_xlfn.XLOOKUP(F697,customers!$A$1:A1696,customers!$G$1:G1696,,0)</f>
        <v>United States</v>
      </c>
      <c r="L697" t="str" cm="1">
        <f t="array" ref="L697">_xlfn.XLOOKUP(G697,products!$A$1:A744,products!$B$1:B744,,0)</f>
        <v>Lib</v>
      </c>
      <c r="M697" t="str" cm="1">
        <f t="array" ref="M697">_xlfn.XLOOKUP(G697,products!$A$1:A744,products!$C$1:C744,,0)</f>
        <v>L</v>
      </c>
      <c r="N697" cm="1">
        <f t="array" ref="N697">_xlfn.XLOOKUP(G697,products!$A$1:A744,products!$D$1:D744,,0)</f>
        <v>2.5</v>
      </c>
      <c r="O697" s="3" cm="1">
        <f t="array" ref="O697">_xlfn.XLOOKUP(G697,products!$A$1:A744,products!$E$1:E744,,0)</f>
        <v>36.454999999999998</v>
      </c>
      <c r="P697" s="3">
        <f xml:space="preserve"> Orders[[#This Row],[Unit Price]]*Orders[[#This Row],[Quantity]]</f>
        <v>182.27499999999998</v>
      </c>
      <c r="Q697" t="str">
        <f>_xlfn.XLOOKUP(orders!F697,customers!A696:A1696,customers!I696:I1696,,0)</f>
        <v>Yes</v>
      </c>
    </row>
    <row r="698" spans="1:17" x14ac:dyDescent="0.25">
      <c r="A698" s="2" t="s">
        <v>1388</v>
      </c>
      <c r="B698" s="7">
        <v>43693</v>
      </c>
      <c r="C698" s="2">
        <f>MONTH(Orders[[#This Row],[Order Date]])</f>
        <v>8</v>
      </c>
      <c r="D698" s="2">
        <f>DAY(Orders[[#This Row],[Order Date]])</f>
        <v>16</v>
      </c>
      <c r="E698" s="2">
        <f>YEAR(Orders[[#This Row],[Order Date]])</f>
        <v>2019</v>
      </c>
      <c r="F698" s="2" t="s">
        <v>1389</v>
      </c>
      <c r="G698" t="s">
        <v>158</v>
      </c>
      <c r="H698" s="2">
        <v>4</v>
      </c>
      <c r="I698" s="2" t="str" cm="1">
        <f t="array" ref="I698">_xlfn.XLOOKUP(F698,customers!$A$1:A1697,customers!$B$1:B1697,,0)</f>
        <v>Johna Bluck</v>
      </c>
      <c r="J698" s="2" t="str" cm="1">
        <f t="array" ref="J698">_xlfn.XLOOKUP(F698,customers!$A$1:A1697,customers!$C$1:C1697,,0)</f>
        <v>jbluckjc@imageshack.us</v>
      </c>
      <c r="K698" s="2" t="str" cm="1">
        <f t="array" ref="K698">_xlfn.XLOOKUP(F698,customers!$A$1:A1697,customers!$G$1:G1697,,0)</f>
        <v>United States</v>
      </c>
      <c r="L698" t="str" cm="1">
        <f t="array" ref="L698">_xlfn.XLOOKUP(G698,products!$A$1:A745,products!$B$1:B745,,0)</f>
        <v>Lib</v>
      </c>
      <c r="M698" t="str" cm="1">
        <f t="array" ref="M698">_xlfn.XLOOKUP(G698,products!$A$1:A745,products!$C$1:C745,,0)</f>
        <v>D</v>
      </c>
      <c r="N698" cm="1">
        <f t="array" ref="N698">_xlfn.XLOOKUP(G698,products!$A$1:A745,products!$D$1:D745,,0)</f>
        <v>0.5</v>
      </c>
      <c r="O698" s="3" cm="1">
        <f t="array" ref="O698">_xlfn.XLOOKUP(G698,products!$A$1:A745,products!$E$1:E745,,0)</f>
        <v>7.77</v>
      </c>
      <c r="P698" s="3">
        <f xml:space="preserve"> Orders[[#This Row],[Unit Price]]*Orders[[#This Row],[Quantity]]</f>
        <v>31.08</v>
      </c>
      <c r="Q698" t="str">
        <f>_xlfn.XLOOKUP(orders!F698,customers!A697:A1697,customers!I697:I1697,,0)</f>
        <v>No</v>
      </c>
    </row>
    <row r="699" spans="1:17" x14ac:dyDescent="0.25">
      <c r="A699" s="2" t="s">
        <v>1390</v>
      </c>
      <c r="B699" s="7">
        <v>44547</v>
      </c>
      <c r="C699" s="2">
        <f>MONTH(Orders[[#This Row],[Order Date]])</f>
        <v>12</v>
      </c>
      <c r="D699" s="2">
        <f>DAY(Orders[[#This Row],[Order Date]])</f>
        <v>17</v>
      </c>
      <c r="E699" s="2">
        <f>YEAR(Orders[[#This Row],[Order Date]])</f>
        <v>2021</v>
      </c>
      <c r="F699" s="2" t="s">
        <v>1391</v>
      </c>
      <c r="G699" t="s">
        <v>102</v>
      </c>
      <c r="H699" s="2">
        <v>3</v>
      </c>
      <c r="I699" s="2" t="str" cm="1">
        <f t="array" ref="I699">_xlfn.XLOOKUP(F699,customers!$A$1:A1698,customers!$B$1:B1698,,0)</f>
        <v>Myrle Dearden</v>
      </c>
      <c r="J699" s="2" cm="1">
        <f t="array" ref="J699">_xlfn.XLOOKUP(F699,customers!$A$1:A1698,customers!$C$1:C1698,,0)</f>
        <v>0</v>
      </c>
      <c r="K699" s="2" t="str" cm="1">
        <f t="array" ref="K699">_xlfn.XLOOKUP(F699,customers!$A$1:A1698,customers!$G$1:G1698,,0)</f>
        <v>Ireland</v>
      </c>
      <c r="L699" t="str" cm="1">
        <f t="array" ref="L699">_xlfn.XLOOKUP(G699,products!$A$1:A746,products!$B$1:B746,,0)</f>
        <v>Ara</v>
      </c>
      <c r="M699" t="str" cm="1">
        <f t="array" ref="M699">_xlfn.XLOOKUP(G699,products!$A$1:A746,products!$C$1:C746,,0)</f>
        <v>M</v>
      </c>
      <c r="N699" cm="1">
        <f t="array" ref="N699">_xlfn.XLOOKUP(G699,products!$A$1:A746,products!$D$1:D746,,0)</f>
        <v>0.5</v>
      </c>
      <c r="O699" s="3" cm="1">
        <f t="array" ref="O699">_xlfn.XLOOKUP(G699,products!$A$1:A746,products!$E$1:E746,,0)</f>
        <v>6.75</v>
      </c>
      <c r="P699" s="3">
        <f xml:space="preserve"> Orders[[#This Row],[Unit Price]]*Orders[[#This Row],[Quantity]]</f>
        <v>20.25</v>
      </c>
      <c r="Q699" t="str">
        <f>_xlfn.XLOOKUP(orders!F699,customers!A698:A1698,customers!I698:I1698,,0)</f>
        <v>No</v>
      </c>
    </row>
    <row r="700" spans="1:17" x14ac:dyDescent="0.25">
      <c r="A700" s="2" t="s">
        <v>1392</v>
      </c>
      <c r="B700" s="7">
        <v>43830</v>
      </c>
      <c r="C700" s="2">
        <f>MONTH(Orders[[#This Row],[Order Date]])</f>
        <v>12</v>
      </c>
      <c r="D700" s="2">
        <f>DAY(Orders[[#This Row],[Order Date]])</f>
        <v>31</v>
      </c>
      <c r="E700" s="2">
        <f>YEAR(Orders[[#This Row],[Order Date]])</f>
        <v>2019</v>
      </c>
      <c r="F700" s="2" t="s">
        <v>1379</v>
      </c>
      <c r="G700" t="s">
        <v>48</v>
      </c>
      <c r="H700" s="2">
        <v>2</v>
      </c>
      <c r="I700" s="2" t="str" cm="1">
        <f t="array" ref="I700">_xlfn.XLOOKUP(F700,customers!$A$1:A1699,customers!$B$1:B1699,,0)</f>
        <v>Jimmy Dymoke</v>
      </c>
      <c r="J700" s="2" t="str" cm="1">
        <f t="array" ref="J700">_xlfn.XLOOKUP(F700,customers!$A$1:A1699,customers!$C$1:C1699,,0)</f>
        <v>jdymokeje@prnewswire.com</v>
      </c>
      <c r="K700" s="2" t="str" cm="1">
        <f t="array" ref="K700">_xlfn.XLOOKUP(F700,customers!$A$1:A1699,customers!$G$1:G1699,,0)</f>
        <v>Ireland</v>
      </c>
      <c r="L700" t="str" cm="1">
        <f t="array" ref="L700">_xlfn.XLOOKUP(G700,products!$A$1:A747,products!$B$1:B747,,0)</f>
        <v>Lib</v>
      </c>
      <c r="M700" t="str" cm="1">
        <f t="array" ref="M700">_xlfn.XLOOKUP(G700,products!$A$1:A747,products!$C$1:C747,,0)</f>
        <v>D</v>
      </c>
      <c r="N700" cm="1">
        <f t="array" ref="N700">_xlfn.XLOOKUP(G700,products!$A$1:A747,products!$D$1:D747,,0)</f>
        <v>1</v>
      </c>
      <c r="O700" s="3" cm="1">
        <f t="array" ref="O700">_xlfn.XLOOKUP(G700,products!$A$1:A747,products!$E$1:E747,,0)</f>
        <v>12.95</v>
      </c>
      <c r="P700" s="3">
        <f xml:space="preserve"> Orders[[#This Row],[Unit Price]]*Orders[[#This Row],[Quantity]]</f>
        <v>25.9</v>
      </c>
      <c r="Q700" t="str">
        <f>_xlfn.XLOOKUP(orders!F700,customers!A699:A1699,customers!I699:I1699,,0)</f>
        <v>No</v>
      </c>
    </row>
    <row r="701" spans="1:17" x14ac:dyDescent="0.25">
      <c r="A701" s="2" t="s">
        <v>1393</v>
      </c>
      <c r="B701" s="7">
        <v>44298</v>
      </c>
      <c r="C701" s="2">
        <f>MONTH(Orders[[#This Row],[Order Date]])</f>
        <v>4</v>
      </c>
      <c r="D701" s="2">
        <f>DAY(Orders[[#This Row],[Order Date]])</f>
        <v>12</v>
      </c>
      <c r="E701" s="2">
        <f>YEAR(Orders[[#This Row],[Order Date]])</f>
        <v>2021</v>
      </c>
      <c r="F701" s="2" t="s">
        <v>1394</v>
      </c>
      <c r="G701" t="s">
        <v>107</v>
      </c>
      <c r="H701" s="2">
        <v>4</v>
      </c>
      <c r="I701" s="2" t="str" cm="1">
        <f t="array" ref="I701">_xlfn.XLOOKUP(F701,customers!$A$1:A1700,customers!$B$1:B1700,,0)</f>
        <v>Orland Tadman</v>
      </c>
      <c r="J701" s="2" t="str" cm="1">
        <f t="array" ref="J701">_xlfn.XLOOKUP(F701,customers!$A$1:A1700,customers!$C$1:C1700,,0)</f>
        <v>otadmanjf@ft.com</v>
      </c>
      <c r="K701" s="2" t="str" cm="1">
        <f t="array" ref="K701">_xlfn.XLOOKUP(F701,customers!$A$1:A1700,customers!$G$1:G1700,,0)</f>
        <v>United States</v>
      </c>
      <c r="L701" t="str" cm="1">
        <f t="array" ref="L701">_xlfn.XLOOKUP(G701,products!$A$1:A748,products!$B$1:B748,,0)</f>
        <v>Ara</v>
      </c>
      <c r="M701" t="str" cm="1">
        <f t="array" ref="M701">_xlfn.XLOOKUP(G701,products!$A$1:A748,products!$C$1:C748,,0)</f>
        <v>D</v>
      </c>
      <c r="N701" cm="1">
        <f t="array" ref="N701">_xlfn.XLOOKUP(G701,products!$A$1:A748,products!$D$1:D748,,0)</f>
        <v>0.5</v>
      </c>
      <c r="O701" s="3" cm="1">
        <f t="array" ref="O701">_xlfn.XLOOKUP(G701,products!$A$1:A748,products!$E$1:E748,,0)</f>
        <v>5.97</v>
      </c>
      <c r="P701" s="3">
        <f xml:space="preserve"> Orders[[#This Row],[Unit Price]]*Orders[[#This Row],[Quantity]]</f>
        <v>23.88</v>
      </c>
      <c r="Q701" t="str">
        <f>_xlfn.XLOOKUP(orders!F701,customers!A700:A1700,customers!I700:I1700,,0)</f>
        <v>Yes</v>
      </c>
    </row>
    <row r="702" spans="1:17" x14ac:dyDescent="0.25">
      <c r="A702" s="2" t="s">
        <v>1395</v>
      </c>
      <c r="B702" s="7">
        <v>43736</v>
      </c>
      <c r="C702" s="2">
        <f>MONTH(Orders[[#This Row],[Order Date]])</f>
        <v>9</v>
      </c>
      <c r="D702" s="2">
        <f>DAY(Orders[[#This Row],[Order Date]])</f>
        <v>28</v>
      </c>
      <c r="E702" s="2">
        <f>YEAR(Orders[[#This Row],[Order Date]])</f>
        <v>2019</v>
      </c>
      <c r="F702" s="2" t="s">
        <v>1396</v>
      </c>
      <c r="G702" t="s">
        <v>118</v>
      </c>
      <c r="H702" s="2">
        <v>2</v>
      </c>
      <c r="I702" s="2" t="str" cm="1">
        <f t="array" ref="I702">_xlfn.XLOOKUP(F702,customers!$A$1:A1701,customers!$B$1:B1701,,0)</f>
        <v>Barrett Gudde</v>
      </c>
      <c r="J702" s="2" t="str" cm="1">
        <f t="array" ref="J702">_xlfn.XLOOKUP(F702,customers!$A$1:A1701,customers!$C$1:C1701,,0)</f>
        <v>bguddejg@dailymotion.com</v>
      </c>
      <c r="K702" s="2" t="str" cm="1">
        <f t="array" ref="K702">_xlfn.XLOOKUP(F702,customers!$A$1:A1701,customers!$G$1:G1701,,0)</f>
        <v>United States</v>
      </c>
      <c r="L702" t="str" cm="1">
        <f t="array" ref="L702">_xlfn.XLOOKUP(G702,products!$A$1:A749,products!$B$1:B749,,0)</f>
        <v>Lib</v>
      </c>
      <c r="M702" t="str" cm="1">
        <f t="array" ref="M702">_xlfn.XLOOKUP(G702,products!$A$1:A749,products!$C$1:C749,,0)</f>
        <v>L</v>
      </c>
      <c r="N702" cm="1">
        <f t="array" ref="N702">_xlfn.XLOOKUP(G702,products!$A$1:A749,products!$D$1:D749,,0)</f>
        <v>0.5</v>
      </c>
      <c r="O702" s="3" cm="1">
        <f t="array" ref="O702">_xlfn.XLOOKUP(G702,products!$A$1:A749,products!$E$1:E749,,0)</f>
        <v>9.51</v>
      </c>
      <c r="P702" s="3">
        <f xml:space="preserve"> Orders[[#This Row],[Unit Price]]*Orders[[#This Row],[Quantity]]</f>
        <v>19.02</v>
      </c>
      <c r="Q702" t="str">
        <f>_xlfn.XLOOKUP(orders!F702,customers!A701:A1701,customers!I701:I1701,,0)</f>
        <v>No</v>
      </c>
    </row>
    <row r="703" spans="1:17" x14ac:dyDescent="0.25">
      <c r="A703" s="2" t="s">
        <v>1397</v>
      </c>
      <c r="B703" s="7">
        <v>44727</v>
      </c>
      <c r="C703" s="2">
        <f>MONTH(Orders[[#This Row],[Order Date]])</f>
        <v>6</v>
      </c>
      <c r="D703" s="2">
        <f>DAY(Orders[[#This Row],[Order Date]])</f>
        <v>15</v>
      </c>
      <c r="E703" s="2">
        <f>YEAR(Orders[[#This Row],[Order Date]])</f>
        <v>2022</v>
      </c>
      <c r="F703" s="2" t="s">
        <v>1398</v>
      </c>
      <c r="G703" t="s">
        <v>107</v>
      </c>
      <c r="H703" s="2">
        <v>5</v>
      </c>
      <c r="I703" s="2" t="str" cm="1">
        <f t="array" ref="I703">_xlfn.XLOOKUP(F703,customers!$A$1:A1702,customers!$B$1:B1702,,0)</f>
        <v>Nathan Sictornes</v>
      </c>
      <c r="J703" s="2" t="str" cm="1">
        <f t="array" ref="J703">_xlfn.XLOOKUP(F703,customers!$A$1:A1702,customers!$C$1:C1702,,0)</f>
        <v>nsictornesjh@buzzfeed.com</v>
      </c>
      <c r="K703" s="2" t="str" cm="1">
        <f t="array" ref="K703">_xlfn.XLOOKUP(F703,customers!$A$1:A1702,customers!$G$1:G1702,,0)</f>
        <v>Ireland</v>
      </c>
      <c r="L703" t="str" cm="1">
        <f t="array" ref="L703">_xlfn.XLOOKUP(G703,products!$A$1:A750,products!$B$1:B750,,0)</f>
        <v>Ara</v>
      </c>
      <c r="M703" t="str" cm="1">
        <f t="array" ref="M703">_xlfn.XLOOKUP(G703,products!$A$1:A750,products!$C$1:C750,,0)</f>
        <v>D</v>
      </c>
      <c r="N703" cm="1">
        <f t="array" ref="N703">_xlfn.XLOOKUP(G703,products!$A$1:A750,products!$D$1:D750,,0)</f>
        <v>0.5</v>
      </c>
      <c r="O703" s="3" cm="1">
        <f t="array" ref="O703">_xlfn.XLOOKUP(G703,products!$A$1:A750,products!$E$1:E750,,0)</f>
        <v>5.97</v>
      </c>
      <c r="P703" s="3">
        <f xml:space="preserve"> Orders[[#This Row],[Unit Price]]*Orders[[#This Row],[Quantity]]</f>
        <v>29.849999999999998</v>
      </c>
      <c r="Q703" t="str">
        <f>_xlfn.XLOOKUP(orders!F703,customers!A702:A1702,customers!I702:I1702,,0)</f>
        <v>Yes</v>
      </c>
    </row>
    <row r="704" spans="1:17" x14ac:dyDescent="0.25">
      <c r="A704" s="2" t="s">
        <v>1399</v>
      </c>
      <c r="B704" s="7">
        <v>43661</v>
      </c>
      <c r="C704" s="2">
        <f>MONTH(Orders[[#This Row],[Order Date]])</f>
        <v>7</v>
      </c>
      <c r="D704" s="2">
        <f>DAY(Orders[[#This Row],[Order Date]])</f>
        <v>15</v>
      </c>
      <c r="E704" s="2">
        <f>YEAR(Orders[[#This Row],[Order Date]])</f>
        <v>2019</v>
      </c>
      <c r="F704" s="2" t="s">
        <v>1400</v>
      </c>
      <c r="G704" t="s">
        <v>227</v>
      </c>
      <c r="H704" s="2">
        <v>1</v>
      </c>
      <c r="I704" s="2" t="str" cm="1">
        <f t="array" ref="I704">_xlfn.XLOOKUP(F704,customers!$A$1:A1703,customers!$B$1:B1703,,0)</f>
        <v>Vivyan Dunning</v>
      </c>
      <c r="J704" s="2" t="str" cm="1">
        <f t="array" ref="J704">_xlfn.XLOOKUP(F704,customers!$A$1:A1703,customers!$C$1:C1703,,0)</f>
        <v>vdunningji@independent.co.uk</v>
      </c>
      <c r="K704" s="2" t="str" cm="1">
        <f t="array" ref="K704">_xlfn.XLOOKUP(F704,customers!$A$1:A1703,customers!$G$1:G1703,,0)</f>
        <v>United States</v>
      </c>
      <c r="L704" t="str" cm="1">
        <f t="array" ref="L704">_xlfn.XLOOKUP(G704,products!$A$1:A751,products!$B$1:B751,,0)</f>
        <v>Ara</v>
      </c>
      <c r="M704" t="str" cm="1">
        <f t="array" ref="M704">_xlfn.XLOOKUP(G704,products!$A$1:A751,products!$C$1:C751,,0)</f>
        <v>L</v>
      </c>
      <c r="N704" cm="1">
        <f t="array" ref="N704">_xlfn.XLOOKUP(G704,products!$A$1:A751,products!$D$1:D751,,0)</f>
        <v>0.5</v>
      </c>
      <c r="O704" s="3" cm="1">
        <f t="array" ref="O704">_xlfn.XLOOKUP(G704,products!$A$1:A751,products!$E$1:E751,,0)</f>
        <v>7.77</v>
      </c>
      <c r="P704" s="3">
        <f xml:space="preserve"> Orders[[#This Row],[Unit Price]]*Orders[[#This Row],[Quantity]]</f>
        <v>7.77</v>
      </c>
      <c r="Q704" t="str">
        <f>_xlfn.XLOOKUP(orders!F704,customers!A703:A1703,customers!I703:I1703,,0)</f>
        <v>Yes</v>
      </c>
    </row>
    <row r="705" spans="1:17" x14ac:dyDescent="0.25">
      <c r="A705" s="2" t="s">
        <v>1401</v>
      </c>
      <c r="B705" s="7">
        <v>43506</v>
      </c>
      <c r="C705" s="2">
        <f>MONTH(Orders[[#This Row],[Order Date]])</f>
        <v>2</v>
      </c>
      <c r="D705" s="2">
        <f>DAY(Orders[[#This Row],[Order Date]])</f>
        <v>10</v>
      </c>
      <c r="E705" s="2">
        <f>YEAR(Orders[[#This Row],[Order Date]])</f>
        <v>2019</v>
      </c>
      <c r="F705" s="2" t="s">
        <v>1402</v>
      </c>
      <c r="G705" t="s">
        <v>144</v>
      </c>
      <c r="H705" s="2">
        <v>4</v>
      </c>
      <c r="I705" s="2" t="str" cm="1">
        <f t="array" ref="I705">_xlfn.XLOOKUP(F705,customers!$A$1:A1704,customers!$B$1:B1704,,0)</f>
        <v>Doralin Baison</v>
      </c>
      <c r="J705" s="2" cm="1">
        <f t="array" ref="J705">_xlfn.XLOOKUP(F705,customers!$A$1:A1704,customers!$C$1:C1704,,0)</f>
        <v>0</v>
      </c>
      <c r="K705" s="2" t="str" cm="1">
        <f t="array" ref="K705">_xlfn.XLOOKUP(F705,customers!$A$1:A1704,customers!$G$1:G1704,,0)</f>
        <v>Ireland</v>
      </c>
      <c r="L705" t="str" cm="1">
        <f t="array" ref="L705">_xlfn.XLOOKUP(G705,products!$A$1:A752,products!$B$1:B752,,0)</f>
        <v>Lib</v>
      </c>
      <c r="M705" t="str" cm="1">
        <f t="array" ref="M705">_xlfn.XLOOKUP(G705,products!$A$1:A752,products!$C$1:C752,,0)</f>
        <v>D</v>
      </c>
      <c r="N705" cm="1">
        <f t="array" ref="N705">_xlfn.XLOOKUP(G705,products!$A$1:A752,products!$D$1:D752,,0)</f>
        <v>2.5</v>
      </c>
      <c r="O705" s="3" cm="1">
        <f t="array" ref="O705">_xlfn.XLOOKUP(G705,products!$A$1:A752,products!$E$1:E752,,0)</f>
        <v>29.784999999999997</v>
      </c>
      <c r="P705" s="3">
        <f xml:space="preserve"> Orders[[#This Row],[Unit Price]]*Orders[[#This Row],[Quantity]]</f>
        <v>119.13999999999999</v>
      </c>
      <c r="Q705" t="str">
        <f>_xlfn.XLOOKUP(orders!F705,customers!A704:A1704,customers!I704:I1704,,0)</f>
        <v>Yes</v>
      </c>
    </row>
    <row r="706" spans="1:17" x14ac:dyDescent="0.25">
      <c r="A706" s="2" t="s">
        <v>1403</v>
      </c>
      <c r="B706" s="7">
        <v>44716</v>
      </c>
      <c r="C706" s="2">
        <f>MONTH(Orders[[#This Row],[Order Date]])</f>
        <v>6</v>
      </c>
      <c r="D706" s="2">
        <f>DAY(Orders[[#This Row],[Order Date]])</f>
        <v>4</v>
      </c>
      <c r="E706" s="2">
        <f>YEAR(Orders[[#This Row],[Order Date]])</f>
        <v>2022</v>
      </c>
      <c r="F706" s="2" t="s">
        <v>1404</v>
      </c>
      <c r="G706" t="s">
        <v>86</v>
      </c>
      <c r="H706" s="2">
        <v>6</v>
      </c>
      <c r="I706" s="2" t="str" cm="1">
        <f t="array" ref="I706">_xlfn.XLOOKUP(F706,customers!$A$1:A1705,customers!$B$1:B1705,,0)</f>
        <v>Josefina Ferens</v>
      </c>
      <c r="J706" s="2" cm="1">
        <f t="array" ref="J706">_xlfn.XLOOKUP(F706,customers!$A$1:A1705,customers!$C$1:C1705,,0)</f>
        <v>0</v>
      </c>
      <c r="K706" s="2" t="str" cm="1">
        <f t="array" ref="K706">_xlfn.XLOOKUP(F706,customers!$A$1:A1705,customers!$G$1:G1705,,0)</f>
        <v>United States</v>
      </c>
      <c r="L706" t="str" cm="1">
        <f t="array" ref="L706">_xlfn.XLOOKUP(G706,products!$A$1:A753,products!$B$1:B753,,0)</f>
        <v>Exc</v>
      </c>
      <c r="M706" t="str" cm="1">
        <f t="array" ref="M706">_xlfn.XLOOKUP(G706,products!$A$1:A753,products!$C$1:C753,,0)</f>
        <v>D</v>
      </c>
      <c r="N706" cm="1">
        <f t="array" ref="N706">_xlfn.XLOOKUP(G706,products!$A$1:A753,products!$D$1:D753,,0)</f>
        <v>0.2</v>
      </c>
      <c r="O706" s="3" cm="1">
        <f t="array" ref="O706">_xlfn.XLOOKUP(G706,products!$A$1:A753,products!$E$1:E753,,0)</f>
        <v>3.645</v>
      </c>
      <c r="P706" s="3">
        <f xml:space="preserve"> Orders[[#This Row],[Unit Price]]*Orders[[#This Row],[Quantity]]</f>
        <v>21.87</v>
      </c>
      <c r="Q706" t="str">
        <f>_xlfn.XLOOKUP(orders!F706,customers!A705:A1705,customers!I705:I1705,,0)</f>
        <v>Yes</v>
      </c>
    </row>
    <row r="707" spans="1:17" x14ac:dyDescent="0.25">
      <c r="A707" s="2" t="s">
        <v>1405</v>
      </c>
      <c r="B707" s="7">
        <v>44114</v>
      </c>
      <c r="C707" s="2">
        <f>MONTH(Orders[[#This Row],[Order Date]])</f>
        <v>10</v>
      </c>
      <c r="D707" s="2">
        <f>DAY(Orders[[#This Row],[Order Date]])</f>
        <v>10</v>
      </c>
      <c r="E707" s="2">
        <f>YEAR(Orders[[#This Row],[Order Date]])</f>
        <v>2020</v>
      </c>
      <c r="F707" s="2" t="s">
        <v>1406</v>
      </c>
      <c r="G707" t="s">
        <v>211</v>
      </c>
      <c r="H707" s="2">
        <v>2</v>
      </c>
      <c r="I707" s="2" t="str" cm="1">
        <f t="array" ref="I707">_xlfn.XLOOKUP(F707,customers!$A$1:A1706,customers!$B$1:B1706,,0)</f>
        <v>Shelley Gehring</v>
      </c>
      <c r="J707" s="2" t="str" cm="1">
        <f t="array" ref="J707">_xlfn.XLOOKUP(F707,customers!$A$1:A1706,customers!$C$1:C1706,,0)</f>
        <v>sgehringjl@gnu.org</v>
      </c>
      <c r="K707" s="2" t="str" cm="1">
        <f t="array" ref="K707">_xlfn.XLOOKUP(F707,customers!$A$1:A1706,customers!$G$1:G1706,,0)</f>
        <v>United States</v>
      </c>
      <c r="L707" t="str" cm="1">
        <f t="array" ref="L707">_xlfn.XLOOKUP(G707,products!$A$1:A754,products!$B$1:B754,,0)</f>
        <v>Exc</v>
      </c>
      <c r="M707" t="str" cm="1">
        <f t="array" ref="M707">_xlfn.XLOOKUP(G707,products!$A$1:A754,products!$C$1:C754,,0)</f>
        <v>L</v>
      </c>
      <c r="N707" cm="1">
        <f t="array" ref="N707">_xlfn.XLOOKUP(G707,products!$A$1:A754,products!$D$1:D754,,0)</f>
        <v>0.5</v>
      </c>
      <c r="O707" s="3" cm="1">
        <f t="array" ref="O707">_xlfn.XLOOKUP(G707,products!$A$1:A754,products!$E$1:E754,,0)</f>
        <v>8.91</v>
      </c>
      <c r="P707" s="3">
        <f xml:space="preserve"> Orders[[#This Row],[Unit Price]]*Orders[[#This Row],[Quantity]]</f>
        <v>17.82</v>
      </c>
      <c r="Q707" t="str">
        <f>_xlfn.XLOOKUP(orders!F707,customers!A706:A1706,customers!I706:I1706,,0)</f>
        <v>No</v>
      </c>
    </row>
    <row r="708" spans="1:17" x14ac:dyDescent="0.25">
      <c r="A708" s="2" t="s">
        <v>1407</v>
      </c>
      <c r="B708" s="7">
        <v>44353</v>
      </c>
      <c r="C708" s="2">
        <f>MONTH(Orders[[#This Row],[Order Date]])</f>
        <v>6</v>
      </c>
      <c r="D708" s="2">
        <f>DAY(Orders[[#This Row],[Order Date]])</f>
        <v>6</v>
      </c>
      <c r="E708" s="2">
        <f>YEAR(Orders[[#This Row],[Order Date]])</f>
        <v>2021</v>
      </c>
      <c r="F708" s="2" t="s">
        <v>1408</v>
      </c>
      <c r="G708" t="s">
        <v>99</v>
      </c>
      <c r="H708" s="2">
        <v>3</v>
      </c>
      <c r="I708" s="2" t="str" cm="1">
        <f t="array" ref="I708">_xlfn.XLOOKUP(F708,customers!$A$1:A1707,customers!$B$1:B1707,,0)</f>
        <v>Barrie Fallowes</v>
      </c>
      <c r="J708" s="2" t="str" cm="1">
        <f t="array" ref="J708">_xlfn.XLOOKUP(F708,customers!$A$1:A1707,customers!$C$1:C1707,,0)</f>
        <v>bfallowesjm@purevolume.com</v>
      </c>
      <c r="K708" s="2" t="str" cm="1">
        <f t="array" ref="K708">_xlfn.XLOOKUP(F708,customers!$A$1:A1707,customers!$G$1:G1707,,0)</f>
        <v>United States</v>
      </c>
      <c r="L708" t="str" cm="1">
        <f t="array" ref="L708">_xlfn.XLOOKUP(G708,products!$A$1:A755,products!$B$1:B755,,0)</f>
        <v>Exc</v>
      </c>
      <c r="M708" t="str" cm="1">
        <f t="array" ref="M708">_xlfn.XLOOKUP(G708,products!$A$1:A755,products!$C$1:C755,,0)</f>
        <v>M</v>
      </c>
      <c r="N708" cm="1">
        <f t="array" ref="N708">_xlfn.XLOOKUP(G708,products!$A$1:A755,products!$D$1:D755,,0)</f>
        <v>0.2</v>
      </c>
      <c r="O708" s="3" cm="1">
        <f t="array" ref="O708">_xlfn.XLOOKUP(G708,products!$A$1:A755,products!$E$1:E755,,0)</f>
        <v>4.125</v>
      </c>
      <c r="P708" s="3">
        <f xml:space="preserve"> Orders[[#This Row],[Unit Price]]*Orders[[#This Row],[Quantity]]</f>
        <v>12.375</v>
      </c>
      <c r="Q708" t="str">
        <f>_xlfn.XLOOKUP(orders!F708,customers!A707:A1707,customers!I707:I1707,,0)</f>
        <v>No</v>
      </c>
    </row>
    <row r="709" spans="1:17" x14ac:dyDescent="0.25">
      <c r="A709" s="2" t="s">
        <v>1409</v>
      </c>
      <c r="B709" s="7">
        <v>43540</v>
      </c>
      <c r="C709" s="2">
        <f>MONTH(Orders[[#This Row],[Order Date]])</f>
        <v>3</v>
      </c>
      <c r="D709" s="2">
        <f>DAY(Orders[[#This Row],[Order Date]])</f>
        <v>16</v>
      </c>
      <c r="E709" s="2">
        <f>YEAR(Orders[[#This Row],[Order Date]])</f>
        <v>2019</v>
      </c>
      <c r="F709" s="2" t="s">
        <v>1410</v>
      </c>
      <c r="G709" t="s">
        <v>48</v>
      </c>
      <c r="H709" s="2">
        <v>2</v>
      </c>
      <c r="I709" s="2" t="str" cm="1">
        <f t="array" ref="I709">_xlfn.XLOOKUP(F709,customers!$A$1:A1708,customers!$B$1:B1708,,0)</f>
        <v>Nicolas Aiton</v>
      </c>
      <c r="J709" s="2" cm="1">
        <f t="array" ref="J709">_xlfn.XLOOKUP(F709,customers!$A$1:A1708,customers!$C$1:C1708,,0)</f>
        <v>0</v>
      </c>
      <c r="K709" s="2" t="str" cm="1">
        <f t="array" ref="K709">_xlfn.XLOOKUP(F709,customers!$A$1:A1708,customers!$G$1:G1708,,0)</f>
        <v>Ireland</v>
      </c>
      <c r="L709" t="str" cm="1">
        <f t="array" ref="L709">_xlfn.XLOOKUP(G709,products!$A$1:A756,products!$B$1:B756,,0)</f>
        <v>Lib</v>
      </c>
      <c r="M709" t="str" cm="1">
        <f t="array" ref="M709">_xlfn.XLOOKUP(G709,products!$A$1:A756,products!$C$1:C756,,0)</f>
        <v>D</v>
      </c>
      <c r="N709" cm="1">
        <f t="array" ref="N709">_xlfn.XLOOKUP(G709,products!$A$1:A756,products!$D$1:D756,,0)</f>
        <v>1</v>
      </c>
      <c r="O709" s="3" cm="1">
        <f t="array" ref="O709">_xlfn.XLOOKUP(G709,products!$A$1:A756,products!$E$1:E756,,0)</f>
        <v>12.95</v>
      </c>
      <c r="P709" s="3">
        <f xml:space="preserve"> Orders[[#This Row],[Unit Price]]*Orders[[#This Row],[Quantity]]</f>
        <v>25.9</v>
      </c>
      <c r="Q709" t="str">
        <f>_xlfn.XLOOKUP(orders!F709,customers!A708:A1708,customers!I708:I1708,,0)</f>
        <v>No</v>
      </c>
    </row>
    <row r="710" spans="1:17" x14ac:dyDescent="0.25">
      <c r="A710" s="2" t="s">
        <v>1411</v>
      </c>
      <c r="B710" s="7">
        <v>43804</v>
      </c>
      <c r="C710" s="2">
        <f>MONTH(Orders[[#This Row],[Order Date]])</f>
        <v>12</v>
      </c>
      <c r="D710" s="2">
        <f>DAY(Orders[[#This Row],[Order Date]])</f>
        <v>5</v>
      </c>
      <c r="E710" s="2">
        <f>YEAR(Orders[[#This Row],[Order Date]])</f>
        <v>2019</v>
      </c>
      <c r="F710" s="2" t="s">
        <v>1412</v>
      </c>
      <c r="G710" t="s">
        <v>102</v>
      </c>
      <c r="H710" s="2">
        <v>2</v>
      </c>
      <c r="I710" s="2" t="str" cm="1">
        <f t="array" ref="I710">_xlfn.XLOOKUP(F710,customers!$A$1:A1709,customers!$B$1:B1709,,0)</f>
        <v>Shelli De Banke</v>
      </c>
      <c r="J710" s="2" t="str" cm="1">
        <f t="array" ref="J710">_xlfn.XLOOKUP(F710,customers!$A$1:A1709,customers!$C$1:C1709,,0)</f>
        <v>sdejo@newsvine.com</v>
      </c>
      <c r="K710" s="2" t="str" cm="1">
        <f t="array" ref="K710">_xlfn.XLOOKUP(F710,customers!$A$1:A1709,customers!$G$1:G1709,,0)</f>
        <v>United States</v>
      </c>
      <c r="L710" t="str" cm="1">
        <f t="array" ref="L710">_xlfn.XLOOKUP(G710,products!$A$1:A757,products!$B$1:B757,,0)</f>
        <v>Ara</v>
      </c>
      <c r="M710" t="str" cm="1">
        <f t="array" ref="M710">_xlfn.XLOOKUP(G710,products!$A$1:A757,products!$C$1:C757,,0)</f>
        <v>M</v>
      </c>
      <c r="N710" cm="1">
        <f t="array" ref="N710">_xlfn.XLOOKUP(G710,products!$A$1:A757,products!$D$1:D757,,0)</f>
        <v>0.5</v>
      </c>
      <c r="O710" s="3" cm="1">
        <f t="array" ref="O710">_xlfn.XLOOKUP(G710,products!$A$1:A757,products!$E$1:E757,,0)</f>
        <v>6.75</v>
      </c>
      <c r="P710" s="3">
        <f xml:space="preserve"> Orders[[#This Row],[Unit Price]]*Orders[[#This Row],[Quantity]]</f>
        <v>13.5</v>
      </c>
      <c r="Q710" t="str">
        <f>_xlfn.XLOOKUP(orders!F710,customers!A709:A1709,customers!I709:I1709,,0)</f>
        <v>Yes</v>
      </c>
    </row>
    <row r="711" spans="1:17" x14ac:dyDescent="0.25">
      <c r="A711" s="2" t="s">
        <v>1413</v>
      </c>
      <c r="B711" s="7">
        <v>43485</v>
      </c>
      <c r="C711" s="2">
        <f>MONTH(Orders[[#This Row],[Order Date]])</f>
        <v>1</v>
      </c>
      <c r="D711" s="2">
        <f>DAY(Orders[[#This Row],[Order Date]])</f>
        <v>20</v>
      </c>
      <c r="E711" s="2">
        <f>YEAR(Orders[[#This Row],[Order Date]])</f>
        <v>2019</v>
      </c>
      <c r="F711" s="2" t="s">
        <v>1414</v>
      </c>
      <c r="G711" t="s">
        <v>211</v>
      </c>
      <c r="H711" s="2">
        <v>2</v>
      </c>
      <c r="I711" s="2" t="str" cm="1">
        <f t="array" ref="I711">_xlfn.XLOOKUP(F711,customers!$A$1:A1710,customers!$B$1:B1710,,0)</f>
        <v>Lyell Murch</v>
      </c>
      <c r="J711" s="2" cm="1">
        <f t="array" ref="J711">_xlfn.XLOOKUP(F711,customers!$A$1:A1710,customers!$C$1:C1710,,0)</f>
        <v>0</v>
      </c>
      <c r="K711" s="2" t="str" cm="1">
        <f t="array" ref="K711">_xlfn.XLOOKUP(F711,customers!$A$1:A1710,customers!$G$1:G1710,,0)</f>
        <v>United States</v>
      </c>
      <c r="L711" t="str" cm="1">
        <f t="array" ref="L711">_xlfn.XLOOKUP(G711,products!$A$1:A758,products!$B$1:B758,,0)</f>
        <v>Exc</v>
      </c>
      <c r="M711" t="str" cm="1">
        <f t="array" ref="M711">_xlfn.XLOOKUP(G711,products!$A$1:A758,products!$C$1:C758,,0)</f>
        <v>L</v>
      </c>
      <c r="N711" cm="1">
        <f t="array" ref="N711">_xlfn.XLOOKUP(G711,products!$A$1:A758,products!$D$1:D758,,0)</f>
        <v>0.5</v>
      </c>
      <c r="O711" s="3" cm="1">
        <f t="array" ref="O711">_xlfn.XLOOKUP(G711,products!$A$1:A758,products!$E$1:E758,,0)</f>
        <v>8.91</v>
      </c>
      <c r="P711" s="3">
        <f xml:space="preserve"> Orders[[#This Row],[Unit Price]]*Orders[[#This Row],[Quantity]]</f>
        <v>17.82</v>
      </c>
      <c r="Q711" t="str">
        <f>_xlfn.XLOOKUP(orders!F711,customers!A710:A1710,customers!I710:I1710,,0)</f>
        <v>Yes</v>
      </c>
    </row>
    <row r="712" spans="1:17" x14ac:dyDescent="0.25">
      <c r="A712" s="2" t="s">
        <v>1415</v>
      </c>
      <c r="B712" s="7">
        <v>44655</v>
      </c>
      <c r="C712" s="2">
        <f>MONTH(Orders[[#This Row],[Order Date]])</f>
        <v>4</v>
      </c>
      <c r="D712" s="2">
        <f>DAY(Orders[[#This Row],[Order Date]])</f>
        <v>4</v>
      </c>
      <c r="E712" s="2">
        <f>YEAR(Orders[[#This Row],[Order Date]])</f>
        <v>2022</v>
      </c>
      <c r="F712" s="2" t="s">
        <v>1416</v>
      </c>
      <c r="G712" t="s">
        <v>38</v>
      </c>
      <c r="H712" s="2">
        <v>3</v>
      </c>
      <c r="I712" s="2" t="str" cm="1">
        <f t="array" ref="I712">_xlfn.XLOOKUP(F712,customers!$A$1:A1711,customers!$B$1:B1711,,0)</f>
        <v>Stearne Count</v>
      </c>
      <c r="J712" s="2" t="str" cm="1">
        <f t="array" ref="J712">_xlfn.XLOOKUP(F712,customers!$A$1:A1711,customers!$C$1:C1711,,0)</f>
        <v>scountjq@nba.com</v>
      </c>
      <c r="K712" s="2" t="str" cm="1">
        <f t="array" ref="K712">_xlfn.XLOOKUP(F712,customers!$A$1:A1711,customers!$G$1:G1711,,0)</f>
        <v>United States</v>
      </c>
      <c r="L712" t="str" cm="1">
        <f t="array" ref="L712">_xlfn.XLOOKUP(G712,products!$A$1:A759,products!$B$1:B759,,0)</f>
        <v>Exc</v>
      </c>
      <c r="M712" t="str" cm="1">
        <f t="array" ref="M712">_xlfn.XLOOKUP(G712,products!$A$1:A759,products!$C$1:C759,,0)</f>
        <v>M</v>
      </c>
      <c r="N712" cm="1">
        <f t="array" ref="N712">_xlfn.XLOOKUP(G712,products!$A$1:A759,products!$D$1:D759,,0)</f>
        <v>0.5</v>
      </c>
      <c r="O712" s="3" cm="1">
        <f t="array" ref="O712">_xlfn.XLOOKUP(G712,products!$A$1:A759,products!$E$1:E759,,0)</f>
        <v>8.25</v>
      </c>
      <c r="P712" s="3">
        <f xml:space="preserve"> Orders[[#This Row],[Unit Price]]*Orders[[#This Row],[Quantity]]</f>
        <v>24.75</v>
      </c>
      <c r="Q712" t="str">
        <f>_xlfn.XLOOKUP(orders!F712,customers!A711:A1711,customers!I711:I1711,,0)</f>
        <v>No</v>
      </c>
    </row>
    <row r="713" spans="1:17" x14ac:dyDescent="0.25">
      <c r="A713" s="2" t="s">
        <v>1417</v>
      </c>
      <c r="B713" s="7">
        <v>44600</v>
      </c>
      <c r="C713" s="2">
        <f>MONTH(Orders[[#This Row],[Order Date]])</f>
        <v>2</v>
      </c>
      <c r="D713" s="2">
        <f>DAY(Orders[[#This Row],[Order Date]])</f>
        <v>8</v>
      </c>
      <c r="E713" s="2">
        <f>YEAR(Orders[[#This Row],[Order Date]])</f>
        <v>2022</v>
      </c>
      <c r="F713" s="2" t="s">
        <v>1418</v>
      </c>
      <c r="G713" t="s">
        <v>197</v>
      </c>
      <c r="H713" s="2">
        <v>6</v>
      </c>
      <c r="I713" s="2" t="str" cm="1">
        <f t="array" ref="I713">_xlfn.XLOOKUP(F713,customers!$A$1:A1712,customers!$B$1:B1712,,0)</f>
        <v>Selia Ragles</v>
      </c>
      <c r="J713" s="2" t="str" cm="1">
        <f t="array" ref="J713">_xlfn.XLOOKUP(F713,customers!$A$1:A1712,customers!$C$1:C1712,,0)</f>
        <v>sraglesjr@blogtalkradio.com</v>
      </c>
      <c r="K713" s="2" t="str" cm="1">
        <f t="array" ref="K713">_xlfn.XLOOKUP(F713,customers!$A$1:A1712,customers!$G$1:G1712,,0)</f>
        <v>United States</v>
      </c>
      <c r="L713" t="str" cm="1">
        <f t="array" ref="L713">_xlfn.XLOOKUP(G713,products!$A$1:A760,products!$B$1:B760,,0)</f>
        <v>Rob</v>
      </c>
      <c r="M713" t="str" cm="1">
        <f t="array" ref="M713">_xlfn.XLOOKUP(G713,products!$A$1:A760,products!$C$1:C760,,0)</f>
        <v>M</v>
      </c>
      <c r="N713" cm="1">
        <f t="array" ref="N713">_xlfn.XLOOKUP(G713,products!$A$1:A760,products!$D$1:D760,,0)</f>
        <v>0.2</v>
      </c>
      <c r="O713" s="3" cm="1">
        <f t="array" ref="O713">_xlfn.XLOOKUP(G713,products!$A$1:A760,products!$E$1:E760,,0)</f>
        <v>2.9849999999999999</v>
      </c>
      <c r="P713" s="3">
        <f xml:space="preserve"> Orders[[#This Row],[Unit Price]]*Orders[[#This Row],[Quantity]]</f>
        <v>17.91</v>
      </c>
      <c r="Q713" t="str">
        <f>_xlfn.XLOOKUP(orders!F713,customers!A712:A1712,customers!I712:I1712,,0)</f>
        <v>No</v>
      </c>
    </row>
    <row r="714" spans="1:17" x14ac:dyDescent="0.25">
      <c r="A714" s="2" t="s">
        <v>1419</v>
      </c>
      <c r="B714" s="7">
        <v>43646</v>
      </c>
      <c r="C714" s="2">
        <f>MONTH(Orders[[#This Row],[Order Date]])</f>
        <v>6</v>
      </c>
      <c r="D714" s="2">
        <f>DAY(Orders[[#This Row],[Order Date]])</f>
        <v>30</v>
      </c>
      <c r="E714" s="2">
        <f>YEAR(Orders[[#This Row],[Order Date]])</f>
        <v>2019</v>
      </c>
      <c r="F714" s="2" t="s">
        <v>1420</v>
      </c>
      <c r="G714" t="s">
        <v>38</v>
      </c>
      <c r="H714" s="2">
        <v>2</v>
      </c>
      <c r="I714" s="2" t="str" cm="1">
        <f t="array" ref="I714">_xlfn.XLOOKUP(F714,customers!$A$1:A1713,customers!$B$1:B1713,,0)</f>
        <v>Silas Deehan</v>
      </c>
      <c r="J714" s="2" cm="1">
        <f t="array" ref="J714">_xlfn.XLOOKUP(F714,customers!$A$1:A1713,customers!$C$1:C1713,,0)</f>
        <v>0</v>
      </c>
      <c r="K714" s="2" t="str" cm="1">
        <f t="array" ref="K714">_xlfn.XLOOKUP(F714,customers!$A$1:A1713,customers!$G$1:G1713,,0)</f>
        <v>United Kingdom</v>
      </c>
      <c r="L714" t="str" cm="1">
        <f t="array" ref="L714">_xlfn.XLOOKUP(G714,products!$A$1:A761,products!$B$1:B761,,0)</f>
        <v>Exc</v>
      </c>
      <c r="M714" t="str" cm="1">
        <f t="array" ref="M714">_xlfn.XLOOKUP(G714,products!$A$1:A761,products!$C$1:C761,,0)</f>
        <v>M</v>
      </c>
      <c r="N714" cm="1">
        <f t="array" ref="N714">_xlfn.XLOOKUP(G714,products!$A$1:A761,products!$D$1:D761,,0)</f>
        <v>0.5</v>
      </c>
      <c r="O714" s="3" cm="1">
        <f t="array" ref="O714">_xlfn.XLOOKUP(G714,products!$A$1:A761,products!$E$1:E761,,0)</f>
        <v>8.25</v>
      </c>
      <c r="P714" s="3">
        <f xml:space="preserve"> Orders[[#This Row],[Unit Price]]*Orders[[#This Row],[Quantity]]</f>
        <v>16.5</v>
      </c>
      <c r="Q714" t="str">
        <f>_xlfn.XLOOKUP(orders!F714,customers!A713:A1713,customers!I713:I1713,,0)</f>
        <v>No</v>
      </c>
    </row>
    <row r="715" spans="1:17" x14ac:dyDescent="0.25">
      <c r="A715" s="2" t="s">
        <v>1421</v>
      </c>
      <c r="B715" s="7">
        <v>43960</v>
      </c>
      <c r="C715" s="2">
        <f>MONTH(Orders[[#This Row],[Order Date]])</f>
        <v>5</v>
      </c>
      <c r="D715" s="2">
        <f>DAY(Orders[[#This Row],[Order Date]])</f>
        <v>9</v>
      </c>
      <c r="E715" s="2">
        <f>YEAR(Orders[[#This Row],[Order Date]])</f>
        <v>2020</v>
      </c>
      <c r="F715" s="2" t="s">
        <v>1422</v>
      </c>
      <c r="G715" t="s">
        <v>197</v>
      </c>
      <c r="H715" s="2">
        <v>1</v>
      </c>
      <c r="I715" s="2" t="str" cm="1">
        <f t="array" ref="I715">_xlfn.XLOOKUP(F715,customers!$A$1:A1714,customers!$B$1:B1714,,0)</f>
        <v>Sacha Bruun</v>
      </c>
      <c r="J715" s="2" t="str" cm="1">
        <f t="array" ref="J715">_xlfn.XLOOKUP(F715,customers!$A$1:A1714,customers!$C$1:C1714,,0)</f>
        <v>sbruunjt@blogtalkradio.com</v>
      </c>
      <c r="K715" s="2" t="str" cm="1">
        <f t="array" ref="K715">_xlfn.XLOOKUP(F715,customers!$A$1:A1714,customers!$G$1:G1714,,0)</f>
        <v>United States</v>
      </c>
      <c r="L715" t="str" cm="1">
        <f t="array" ref="L715">_xlfn.XLOOKUP(G715,products!$A$1:A762,products!$B$1:B762,,0)</f>
        <v>Rob</v>
      </c>
      <c r="M715" t="str" cm="1">
        <f t="array" ref="M715">_xlfn.XLOOKUP(G715,products!$A$1:A762,products!$C$1:C762,,0)</f>
        <v>M</v>
      </c>
      <c r="N715" cm="1">
        <f t="array" ref="N715">_xlfn.XLOOKUP(G715,products!$A$1:A762,products!$D$1:D762,,0)</f>
        <v>0.2</v>
      </c>
      <c r="O715" s="3" cm="1">
        <f t="array" ref="O715">_xlfn.XLOOKUP(G715,products!$A$1:A762,products!$E$1:E762,,0)</f>
        <v>2.9849999999999999</v>
      </c>
      <c r="P715" s="3">
        <f xml:space="preserve"> Orders[[#This Row],[Unit Price]]*Orders[[#This Row],[Quantity]]</f>
        <v>2.9849999999999999</v>
      </c>
      <c r="Q715" t="str">
        <f>_xlfn.XLOOKUP(orders!F715,customers!A714:A1714,customers!I714:I1714,,0)</f>
        <v>No</v>
      </c>
    </row>
    <row r="716" spans="1:17" x14ac:dyDescent="0.25">
      <c r="A716" s="2" t="s">
        <v>1423</v>
      </c>
      <c r="B716" s="7">
        <v>44358</v>
      </c>
      <c r="C716" s="2">
        <f>MONTH(Orders[[#This Row],[Order Date]])</f>
        <v>6</v>
      </c>
      <c r="D716" s="2">
        <f>DAY(Orders[[#This Row],[Order Date]])</f>
        <v>11</v>
      </c>
      <c r="E716" s="2">
        <f>YEAR(Orders[[#This Row],[Order Date]])</f>
        <v>2021</v>
      </c>
      <c r="F716" s="2" t="s">
        <v>1424</v>
      </c>
      <c r="G716" t="s">
        <v>86</v>
      </c>
      <c r="H716" s="2">
        <v>4</v>
      </c>
      <c r="I716" s="2" t="str" cm="1">
        <f t="array" ref="I716">_xlfn.XLOOKUP(F716,customers!$A$1:A1715,customers!$B$1:B1715,,0)</f>
        <v>Alon Pllu</v>
      </c>
      <c r="J716" s="2" t="str" cm="1">
        <f t="array" ref="J716">_xlfn.XLOOKUP(F716,customers!$A$1:A1715,customers!$C$1:C1715,,0)</f>
        <v>aplluju@dagondesign.com</v>
      </c>
      <c r="K716" s="2" t="str" cm="1">
        <f t="array" ref="K716">_xlfn.XLOOKUP(F716,customers!$A$1:A1715,customers!$G$1:G1715,,0)</f>
        <v>Ireland</v>
      </c>
      <c r="L716" t="str" cm="1">
        <f t="array" ref="L716">_xlfn.XLOOKUP(G716,products!$A$1:A763,products!$B$1:B763,,0)</f>
        <v>Exc</v>
      </c>
      <c r="M716" t="str" cm="1">
        <f t="array" ref="M716">_xlfn.XLOOKUP(G716,products!$A$1:A763,products!$C$1:C763,,0)</f>
        <v>D</v>
      </c>
      <c r="N716" cm="1">
        <f t="array" ref="N716">_xlfn.XLOOKUP(G716,products!$A$1:A763,products!$D$1:D763,,0)</f>
        <v>0.2</v>
      </c>
      <c r="O716" s="3" cm="1">
        <f t="array" ref="O716">_xlfn.XLOOKUP(G716,products!$A$1:A763,products!$E$1:E763,,0)</f>
        <v>3.645</v>
      </c>
      <c r="P716" s="3">
        <f xml:space="preserve"> Orders[[#This Row],[Unit Price]]*Orders[[#This Row],[Quantity]]</f>
        <v>14.58</v>
      </c>
      <c r="Q716" t="str">
        <f>_xlfn.XLOOKUP(orders!F716,customers!A715:A1715,customers!I715:I1715,,0)</f>
        <v>Yes</v>
      </c>
    </row>
    <row r="717" spans="1:17" x14ac:dyDescent="0.25">
      <c r="A717" s="2" t="s">
        <v>1425</v>
      </c>
      <c r="B717" s="7">
        <v>44504</v>
      </c>
      <c r="C717" s="2">
        <f>MONTH(Orders[[#This Row],[Order Date]])</f>
        <v>11</v>
      </c>
      <c r="D717" s="2">
        <f>DAY(Orders[[#This Row],[Order Date]])</f>
        <v>4</v>
      </c>
      <c r="E717" s="2">
        <f>YEAR(Orders[[#This Row],[Order Date]])</f>
        <v>2021</v>
      </c>
      <c r="F717" s="2" t="s">
        <v>1426</v>
      </c>
      <c r="G717" t="s">
        <v>172</v>
      </c>
      <c r="H717" s="2">
        <v>6</v>
      </c>
      <c r="I717" s="2" t="str" cm="1">
        <f t="array" ref="I717">_xlfn.XLOOKUP(F717,customers!$A$1:A1716,customers!$B$1:B1716,,0)</f>
        <v>Gilberto Cornier</v>
      </c>
      <c r="J717" s="2" t="str" cm="1">
        <f t="array" ref="J717">_xlfn.XLOOKUP(F717,customers!$A$1:A1716,customers!$C$1:C1716,,0)</f>
        <v>gcornierjv@techcrunch.com</v>
      </c>
      <c r="K717" s="2" t="str" cm="1">
        <f t="array" ref="K717">_xlfn.XLOOKUP(F717,customers!$A$1:A1716,customers!$G$1:G1716,,0)</f>
        <v>United States</v>
      </c>
      <c r="L717" t="str" cm="1">
        <f t="array" ref="L717">_xlfn.XLOOKUP(G717,products!$A$1:A764,products!$B$1:B764,,0)</f>
        <v>Exc</v>
      </c>
      <c r="M717" t="str" cm="1">
        <f t="array" ref="M717">_xlfn.XLOOKUP(G717,products!$A$1:A764,products!$C$1:C764,,0)</f>
        <v>L</v>
      </c>
      <c r="N717" cm="1">
        <f t="array" ref="N717">_xlfn.XLOOKUP(G717,products!$A$1:A764,products!$D$1:D764,,0)</f>
        <v>1</v>
      </c>
      <c r="O717" s="3" cm="1">
        <f t="array" ref="O717">_xlfn.XLOOKUP(G717,products!$A$1:A764,products!$E$1:E764,,0)</f>
        <v>14.85</v>
      </c>
      <c r="P717" s="3">
        <f xml:space="preserve"> Orders[[#This Row],[Unit Price]]*Orders[[#This Row],[Quantity]]</f>
        <v>89.1</v>
      </c>
      <c r="Q717" t="str">
        <f>_xlfn.XLOOKUP(orders!F717,customers!A716:A1716,customers!I716:I1716,,0)</f>
        <v>No</v>
      </c>
    </row>
    <row r="718" spans="1:17" x14ac:dyDescent="0.25">
      <c r="A718" s="2" t="s">
        <v>1427</v>
      </c>
      <c r="B718" s="7">
        <v>44612</v>
      </c>
      <c r="C718" s="2">
        <f>MONTH(Orders[[#This Row],[Order Date]])</f>
        <v>2</v>
      </c>
      <c r="D718" s="2">
        <f>DAY(Orders[[#This Row],[Order Date]])</f>
        <v>20</v>
      </c>
      <c r="E718" s="2">
        <f>YEAR(Orders[[#This Row],[Order Date]])</f>
        <v>2022</v>
      </c>
      <c r="F718" s="2" t="s">
        <v>1379</v>
      </c>
      <c r="G718" t="s">
        <v>224</v>
      </c>
      <c r="H718" s="2">
        <v>3</v>
      </c>
      <c r="I718" s="2" t="str" cm="1">
        <f t="array" ref="I718">_xlfn.XLOOKUP(F718,customers!$A$1:A1717,customers!$B$1:B1717,,0)</f>
        <v>Jimmy Dymoke</v>
      </c>
      <c r="J718" s="2" t="str" cm="1">
        <f t="array" ref="J718">_xlfn.XLOOKUP(F718,customers!$A$1:A1717,customers!$C$1:C1717,,0)</f>
        <v>jdymokeje@prnewswire.com</v>
      </c>
      <c r="K718" s="2" t="str" cm="1">
        <f t="array" ref="K718">_xlfn.XLOOKUP(F718,customers!$A$1:A1717,customers!$G$1:G1717,,0)</f>
        <v>Ireland</v>
      </c>
      <c r="L718" t="str" cm="1">
        <f t="array" ref="L718">_xlfn.XLOOKUP(G718,products!$A$1:A765,products!$B$1:B765,,0)</f>
        <v>Rob</v>
      </c>
      <c r="M718" t="str" cm="1">
        <f t="array" ref="M718">_xlfn.XLOOKUP(G718,products!$A$1:A765,products!$C$1:C765,,0)</f>
        <v>L</v>
      </c>
      <c r="N718" cm="1">
        <f t="array" ref="N718">_xlfn.XLOOKUP(G718,products!$A$1:A765,products!$D$1:D765,,0)</f>
        <v>1</v>
      </c>
      <c r="O718" s="3" cm="1">
        <f t="array" ref="O718">_xlfn.XLOOKUP(G718,products!$A$1:A765,products!$E$1:E765,,0)</f>
        <v>11.95</v>
      </c>
      <c r="P718" s="3">
        <f xml:space="preserve"> Orders[[#This Row],[Unit Price]]*Orders[[#This Row],[Quantity]]</f>
        <v>35.849999999999994</v>
      </c>
      <c r="Q718" t="e">
        <f>_xlfn.XLOOKUP(orders!F718,customers!A717:A1717,customers!I717:I1717,,0)</f>
        <v>#N/A</v>
      </c>
    </row>
    <row r="719" spans="1:17" x14ac:dyDescent="0.25">
      <c r="A719" s="2" t="s">
        <v>1428</v>
      </c>
      <c r="B719" s="7">
        <v>43649</v>
      </c>
      <c r="C719" s="2">
        <f>MONTH(Orders[[#This Row],[Order Date]])</f>
        <v>7</v>
      </c>
      <c r="D719" s="2">
        <f>DAY(Orders[[#This Row],[Order Date]])</f>
        <v>3</v>
      </c>
      <c r="E719" s="2">
        <f>YEAR(Orders[[#This Row],[Order Date]])</f>
        <v>2019</v>
      </c>
      <c r="F719" s="2" t="s">
        <v>1429</v>
      </c>
      <c r="G719" t="s">
        <v>153</v>
      </c>
      <c r="H719" s="2">
        <v>3</v>
      </c>
      <c r="I719" s="2" t="str" cm="1">
        <f t="array" ref="I719">_xlfn.XLOOKUP(F719,customers!$A$1:A1718,customers!$B$1:B1718,,0)</f>
        <v>Willabella Harvison</v>
      </c>
      <c r="J719" s="2" t="str" cm="1">
        <f t="array" ref="J719">_xlfn.XLOOKUP(F719,customers!$A$1:A1718,customers!$C$1:C1718,,0)</f>
        <v>wharvisonjx@gizmodo.com</v>
      </c>
      <c r="K719" s="2" t="str" cm="1">
        <f t="array" ref="K719">_xlfn.XLOOKUP(F719,customers!$A$1:A1718,customers!$G$1:G1718,,0)</f>
        <v>United States</v>
      </c>
      <c r="L719" t="str" cm="1">
        <f t="array" ref="L719">_xlfn.XLOOKUP(G719,products!$A$1:A766,products!$B$1:B766,,0)</f>
        <v>Ara</v>
      </c>
      <c r="M719" t="str" cm="1">
        <f t="array" ref="M719">_xlfn.XLOOKUP(G719,products!$A$1:A766,products!$C$1:C766,,0)</f>
        <v>D</v>
      </c>
      <c r="N719" cm="1">
        <f t="array" ref="N719">_xlfn.XLOOKUP(G719,products!$A$1:A766,products!$D$1:D766,,0)</f>
        <v>2.5</v>
      </c>
      <c r="O719" s="3" cm="1">
        <f t="array" ref="O719">_xlfn.XLOOKUP(G719,products!$A$1:A766,products!$E$1:E766,,0)</f>
        <v>22.884999999999998</v>
      </c>
      <c r="P719" s="3">
        <f xml:space="preserve"> Orders[[#This Row],[Unit Price]]*Orders[[#This Row],[Quantity]]</f>
        <v>68.655000000000001</v>
      </c>
      <c r="Q719" t="str">
        <f>_xlfn.XLOOKUP(orders!F719,customers!A718:A1718,customers!I718:I1718,,0)</f>
        <v>No</v>
      </c>
    </row>
    <row r="720" spans="1:17" x14ac:dyDescent="0.25">
      <c r="A720" s="2" t="s">
        <v>1430</v>
      </c>
      <c r="B720" s="7">
        <v>44348</v>
      </c>
      <c r="C720" s="2">
        <f>MONTH(Orders[[#This Row],[Order Date]])</f>
        <v>6</v>
      </c>
      <c r="D720" s="2">
        <f>DAY(Orders[[#This Row],[Order Date]])</f>
        <v>1</v>
      </c>
      <c r="E720" s="2">
        <f>YEAR(Orders[[#This Row],[Order Date]])</f>
        <v>2021</v>
      </c>
      <c r="F720" s="2" t="s">
        <v>1431</v>
      </c>
      <c r="G720" t="s">
        <v>48</v>
      </c>
      <c r="H720" s="2">
        <v>3</v>
      </c>
      <c r="I720" s="2" t="str" cm="1">
        <f t="array" ref="I720">_xlfn.XLOOKUP(F720,customers!$A$1:A1719,customers!$B$1:B1719,,0)</f>
        <v>Darice Heaford</v>
      </c>
      <c r="J720" s="2" t="str" cm="1">
        <f t="array" ref="J720">_xlfn.XLOOKUP(F720,customers!$A$1:A1719,customers!$C$1:C1719,,0)</f>
        <v>dheafordjy@twitpic.com</v>
      </c>
      <c r="K720" s="2" t="str" cm="1">
        <f t="array" ref="K720">_xlfn.XLOOKUP(F720,customers!$A$1:A1719,customers!$G$1:G1719,,0)</f>
        <v>United States</v>
      </c>
      <c r="L720" t="str" cm="1">
        <f t="array" ref="L720">_xlfn.XLOOKUP(G720,products!$A$1:A767,products!$B$1:B767,,0)</f>
        <v>Lib</v>
      </c>
      <c r="M720" t="str" cm="1">
        <f t="array" ref="M720">_xlfn.XLOOKUP(G720,products!$A$1:A767,products!$C$1:C767,,0)</f>
        <v>D</v>
      </c>
      <c r="N720" cm="1">
        <f t="array" ref="N720">_xlfn.XLOOKUP(G720,products!$A$1:A767,products!$D$1:D767,,0)</f>
        <v>1</v>
      </c>
      <c r="O720" s="3" cm="1">
        <f t="array" ref="O720">_xlfn.XLOOKUP(G720,products!$A$1:A767,products!$E$1:E767,,0)</f>
        <v>12.95</v>
      </c>
      <c r="P720" s="3">
        <f xml:space="preserve"> Orders[[#This Row],[Unit Price]]*Orders[[#This Row],[Quantity]]</f>
        <v>38.849999999999994</v>
      </c>
      <c r="Q720" t="str">
        <f>_xlfn.XLOOKUP(orders!F720,customers!A719:A1719,customers!I719:I1719,,0)</f>
        <v>No</v>
      </c>
    </row>
    <row r="721" spans="1:17" x14ac:dyDescent="0.25">
      <c r="A721" s="2" t="s">
        <v>1432</v>
      </c>
      <c r="B721" s="7">
        <v>44150</v>
      </c>
      <c r="C721" s="2">
        <f>MONTH(Orders[[#This Row],[Order Date]])</f>
        <v>11</v>
      </c>
      <c r="D721" s="2">
        <f>DAY(Orders[[#This Row],[Order Date]])</f>
        <v>15</v>
      </c>
      <c r="E721" s="2">
        <f>YEAR(Orders[[#This Row],[Order Date]])</f>
        <v>2020</v>
      </c>
      <c r="F721" s="2" t="s">
        <v>1433</v>
      </c>
      <c r="G721" t="s">
        <v>167</v>
      </c>
      <c r="H721" s="2">
        <v>5</v>
      </c>
      <c r="I721" s="2" t="str" cm="1">
        <f t="array" ref="I721">_xlfn.XLOOKUP(F721,customers!$A$1:A1720,customers!$B$1:B1720,,0)</f>
        <v>Granger Fantham</v>
      </c>
      <c r="J721" s="2" t="str" cm="1">
        <f t="array" ref="J721">_xlfn.XLOOKUP(F721,customers!$A$1:A1720,customers!$C$1:C1720,,0)</f>
        <v>gfanthamjz@hexun.com</v>
      </c>
      <c r="K721" s="2" t="str" cm="1">
        <f t="array" ref="K721">_xlfn.XLOOKUP(F721,customers!$A$1:A1720,customers!$G$1:G1720,,0)</f>
        <v>United States</v>
      </c>
      <c r="L721" t="str" cm="1">
        <f t="array" ref="L721">_xlfn.XLOOKUP(G721,products!$A$1:A768,products!$B$1:B768,,0)</f>
        <v>Lib</v>
      </c>
      <c r="M721" t="str" cm="1">
        <f t="array" ref="M721">_xlfn.XLOOKUP(G721,products!$A$1:A768,products!$C$1:C768,,0)</f>
        <v>L</v>
      </c>
      <c r="N721" cm="1">
        <f t="array" ref="N721">_xlfn.XLOOKUP(G721,products!$A$1:A768,products!$D$1:D768,,0)</f>
        <v>1</v>
      </c>
      <c r="O721" s="3" cm="1">
        <f t="array" ref="O721">_xlfn.XLOOKUP(G721,products!$A$1:A768,products!$E$1:E768,,0)</f>
        <v>15.85</v>
      </c>
      <c r="P721" s="3">
        <f xml:space="preserve"> Orders[[#This Row],[Unit Price]]*Orders[[#This Row],[Quantity]]</f>
        <v>79.25</v>
      </c>
      <c r="Q721" t="str">
        <f>_xlfn.XLOOKUP(orders!F721,customers!A720:A1720,customers!I720:I1720,,0)</f>
        <v>Yes</v>
      </c>
    </row>
    <row r="722" spans="1:17" x14ac:dyDescent="0.25">
      <c r="A722" s="2" t="s">
        <v>1434</v>
      </c>
      <c r="B722" s="7">
        <v>44215</v>
      </c>
      <c r="C722" s="2">
        <f>MONTH(Orders[[#This Row],[Order Date]])</f>
        <v>1</v>
      </c>
      <c r="D722" s="2">
        <f>DAY(Orders[[#This Row],[Order Date]])</f>
        <v>19</v>
      </c>
      <c r="E722" s="2">
        <f>YEAR(Orders[[#This Row],[Order Date]])</f>
        <v>2021</v>
      </c>
      <c r="F722" s="2" t="s">
        <v>1435</v>
      </c>
      <c r="G722" t="s">
        <v>51</v>
      </c>
      <c r="H722" s="2">
        <v>5</v>
      </c>
      <c r="I722" s="2" t="str" cm="1">
        <f t="array" ref="I722">_xlfn.XLOOKUP(F722,customers!$A$1:A1721,customers!$B$1:B1721,,0)</f>
        <v>Reynolds Crookshanks</v>
      </c>
      <c r="J722" s="2" t="str" cm="1">
        <f t="array" ref="J722">_xlfn.XLOOKUP(F722,customers!$A$1:A1721,customers!$C$1:C1721,,0)</f>
        <v>rcrookshanksk0@unc.edu</v>
      </c>
      <c r="K722" s="2" t="str" cm="1">
        <f t="array" ref="K722">_xlfn.XLOOKUP(F722,customers!$A$1:A1721,customers!$G$1:G1721,,0)</f>
        <v>United States</v>
      </c>
      <c r="L722" t="str" cm="1">
        <f t="array" ref="L722">_xlfn.XLOOKUP(G722,products!$A$1:A769,products!$B$1:B769,,0)</f>
        <v>Exc</v>
      </c>
      <c r="M722" t="str" cm="1">
        <f t="array" ref="M722">_xlfn.XLOOKUP(G722,products!$A$1:A769,products!$C$1:C769,,0)</f>
        <v>D</v>
      </c>
      <c r="N722" cm="1">
        <f t="array" ref="N722">_xlfn.XLOOKUP(G722,products!$A$1:A769,products!$D$1:D769,,0)</f>
        <v>0.5</v>
      </c>
      <c r="O722" s="3" cm="1">
        <f t="array" ref="O722">_xlfn.XLOOKUP(G722,products!$A$1:A769,products!$E$1:E769,,0)</f>
        <v>7.29</v>
      </c>
      <c r="P722" s="3">
        <f xml:space="preserve"> Orders[[#This Row],[Unit Price]]*Orders[[#This Row],[Quantity]]</f>
        <v>36.450000000000003</v>
      </c>
      <c r="Q722" t="str">
        <f>_xlfn.XLOOKUP(orders!F722,customers!A721:A1721,customers!I721:I1721,,0)</f>
        <v>Yes</v>
      </c>
    </row>
    <row r="723" spans="1:17" x14ac:dyDescent="0.25">
      <c r="A723" s="2" t="s">
        <v>1436</v>
      </c>
      <c r="B723" s="7">
        <v>44479</v>
      </c>
      <c r="C723" s="2">
        <f>MONTH(Orders[[#This Row],[Order Date]])</f>
        <v>10</v>
      </c>
      <c r="D723" s="2">
        <f>DAY(Orders[[#This Row],[Order Date]])</f>
        <v>10</v>
      </c>
      <c r="E723" s="2">
        <f>YEAR(Orders[[#This Row],[Order Date]])</f>
        <v>2021</v>
      </c>
      <c r="F723" s="2" t="s">
        <v>1437</v>
      </c>
      <c r="G723" t="s">
        <v>197</v>
      </c>
      <c r="H723" s="2">
        <v>3</v>
      </c>
      <c r="I723" s="2" t="str" cm="1">
        <f t="array" ref="I723">_xlfn.XLOOKUP(F723,customers!$A$1:A1722,customers!$B$1:B1722,,0)</f>
        <v>Niels Leake</v>
      </c>
      <c r="J723" s="2" t="str" cm="1">
        <f t="array" ref="J723">_xlfn.XLOOKUP(F723,customers!$A$1:A1722,customers!$C$1:C1722,,0)</f>
        <v>nleakek1@cmu.edu</v>
      </c>
      <c r="K723" s="2" t="str" cm="1">
        <f t="array" ref="K723">_xlfn.XLOOKUP(F723,customers!$A$1:A1722,customers!$G$1:G1722,,0)</f>
        <v>United States</v>
      </c>
      <c r="L723" t="str" cm="1">
        <f t="array" ref="L723">_xlfn.XLOOKUP(G723,products!$A$1:A770,products!$B$1:B770,,0)</f>
        <v>Rob</v>
      </c>
      <c r="M723" t="str" cm="1">
        <f t="array" ref="M723">_xlfn.XLOOKUP(G723,products!$A$1:A770,products!$C$1:C770,,0)</f>
        <v>M</v>
      </c>
      <c r="N723" cm="1">
        <f t="array" ref="N723">_xlfn.XLOOKUP(G723,products!$A$1:A770,products!$D$1:D770,,0)</f>
        <v>0.2</v>
      </c>
      <c r="O723" s="3" cm="1">
        <f t="array" ref="O723">_xlfn.XLOOKUP(G723,products!$A$1:A770,products!$E$1:E770,,0)</f>
        <v>2.9849999999999999</v>
      </c>
      <c r="P723" s="3">
        <f xml:space="preserve"> Orders[[#This Row],[Unit Price]]*Orders[[#This Row],[Quantity]]</f>
        <v>8.9550000000000001</v>
      </c>
      <c r="Q723" t="str">
        <f>_xlfn.XLOOKUP(orders!F723,customers!A722:A1722,customers!I722:I1722,,0)</f>
        <v>Yes</v>
      </c>
    </row>
    <row r="724" spans="1:17" x14ac:dyDescent="0.25">
      <c r="A724" s="2" t="s">
        <v>1438</v>
      </c>
      <c r="B724" s="7">
        <v>44620</v>
      </c>
      <c r="C724" s="2">
        <f>MONTH(Orders[[#This Row],[Order Date]])</f>
        <v>2</v>
      </c>
      <c r="D724" s="2">
        <f>DAY(Orders[[#This Row],[Order Date]])</f>
        <v>28</v>
      </c>
      <c r="E724" s="2">
        <f>YEAR(Orders[[#This Row],[Order Date]])</f>
        <v>2022</v>
      </c>
      <c r="F724" s="2" t="s">
        <v>1439</v>
      </c>
      <c r="G724" t="s">
        <v>280</v>
      </c>
      <c r="H724" s="2">
        <v>2</v>
      </c>
      <c r="I724" s="2" t="str" cm="1">
        <f t="array" ref="I724">_xlfn.XLOOKUP(F724,customers!$A$1:A1723,customers!$B$1:B1723,,0)</f>
        <v>Hetti Measures</v>
      </c>
      <c r="J724" s="2" cm="1">
        <f t="array" ref="J724">_xlfn.XLOOKUP(F724,customers!$A$1:A1723,customers!$C$1:C1723,,0)</f>
        <v>0</v>
      </c>
      <c r="K724" s="2" t="str" cm="1">
        <f t="array" ref="K724">_xlfn.XLOOKUP(F724,customers!$A$1:A1723,customers!$G$1:G1723,,0)</f>
        <v>United States</v>
      </c>
      <c r="L724" t="str" cm="1">
        <f t="array" ref="L724">_xlfn.XLOOKUP(G724,products!$A$1:A771,products!$B$1:B771,,0)</f>
        <v>Exc</v>
      </c>
      <c r="M724" t="str" cm="1">
        <f t="array" ref="M724">_xlfn.XLOOKUP(G724,products!$A$1:A771,products!$C$1:C771,,0)</f>
        <v>D</v>
      </c>
      <c r="N724" cm="1">
        <f t="array" ref="N724">_xlfn.XLOOKUP(G724,products!$A$1:A771,products!$D$1:D771,,0)</f>
        <v>1</v>
      </c>
      <c r="O724" s="3" cm="1">
        <f t="array" ref="O724">_xlfn.XLOOKUP(G724,products!$A$1:A771,products!$E$1:E771,,0)</f>
        <v>12.15</v>
      </c>
      <c r="P724" s="3">
        <f xml:space="preserve"> Orders[[#This Row],[Unit Price]]*Orders[[#This Row],[Quantity]]</f>
        <v>24.3</v>
      </c>
      <c r="Q724" t="str">
        <f>_xlfn.XLOOKUP(orders!F724,customers!A723:A1723,customers!I723:I1723,,0)</f>
        <v>No</v>
      </c>
    </row>
    <row r="725" spans="1:17" x14ac:dyDescent="0.25">
      <c r="A725" s="2" t="s">
        <v>1440</v>
      </c>
      <c r="B725" s="7">
        <v>44470</v>
      </c>
      <c r="C725" s="2">
        <f>MONTH(Orders[[#This Row],[Order Date]])</f>
        <v>10</v>
      </c>
      <c r="D725" s="2">
        <f>DAY(Orders[[#This Row],[Order Date]])</f>
        <v>1</v>
      </c>
      <c r="E725" s="2">
        <f>YEAR(Orders[[#This Row],[Order Date]])</f>
        <v>2021</v>
      </c>
      <c r="F725" s="2" t="s">
        <v>1441</v>
      </c>
      <c r="G725" t="s">
        <v>147</v>
      </c>
      <c r="H725" s="2">
        <v>2</v>
      </c>
      <c r="I725" s="2" t="str" cm="1">
        <f t="array" ref="I725">_xlfn.XLOOKUP(F725,customers!$A$1:A1724,customers!$B$1:B1724,,0)</f>
        <v>Gay Eilhersen</v>
      </c>
      <c r="J725" s="2" t="str" cm="1">
        <f t="array" ref="J725">_xlfn.XLOOKUP(F725,customers!$A$1:A1724,customers!$C$1:C1724,,0)</f>
        <v>geilhersenk3@networksolutions.com</v>
      </c>
      <c r="K725" s="2" t="str" cm="1">
        <f t="array" ref="K725">_xlfn.XLOOKUP(F725,customers!$A$1:A1724,customers!$G$1:G1724,,0)</f>
        <v>United States</v>
      </c>
      <c r="L725" t="str" cm="1">
        <f t="array" ref="L725">_xlfn.XLOOKUP(G725,products!$A$1:A772,products!$B$1:B772,,0)</f>
        <v>Exc</v>
      </c>
      <c r="M725" t="str" cm="1">
        <f t="array" ref="M725">_xlfn.XLOOKUP(G725,products!$A$1:A772,products!$C$1:C772,,0)</f>
        <v>M</v>
      </c>
      <c r="N725" cm="1">
        <f t="array" ref="N725">_xlfn.XLOOKUP(G725,products!$A$1:A772,products!$D$1:D772,,0)</f>
        <v>2.5</v>
      </c>
      <c r="O725" s="3" cm="1">
        <f t="array" ref="O725">_xlfn.XLOOKUP(G725,products!$A$1:A772,products!$E$1:E772,,0)</f>
        <v>31.624999999999996</v>
      </c>
      <c r="P725" s="3">
        <f xml:space="preserve"> Orders[[#This Row],[Unit Price]]*Orders[[#This Row],[Quantity]]</f>
        <v>63.249999999999993</v>
      </c>
      <c r="Q725" t="str">
        <f>_xlfn.XLOOKUP(orders!F725,customers!A724:A1724,customers!I724:I1724,,0)</f>
        <v>No</v>
      </c>
    </row>
    <row r="726" spans="1:17" x14ac:dyDescent="0.25">
      <c r="A726" s="2" t="s">
        <v>1442</v>
      </c>
      <c r="B726" s="7">
        <v>44076</v>
      </c>
      <c r="C726" s="2">
        <f>MONTH(Orders[[#This Row],[Order Date]])</f>
        <v>9</v>
      </c>
      <c r="D726" s="2">
        <f>DAY(Orders[[#This Row],[Order Date]])</f>
        <v>2</v>
      </c>
      <c r="E726" s="2">
        <f>YEAR(Orders[[#This Row],[Order Date]])</f>
        <v>2020</v>
      </c>
      <c r="F726" s="2" t="s">
        <v>1443</v>
      </c>
      <c r="G726" t="s">
        <v>79</v>
      </c>
      <c r="H726" s="2">
        <v>2</v>
      </c>
      <c r="I726" s="2" t="str" cm="1">
        <f t="array" ref="I726">_xlfn.XLOOKUP(F726,customers!$A$1:A1725,customers!$B$1:B1725,,0)</f>
        <v>Nico Hubert</v>
      </c>
      <c r="J726" s="2" cm="1">
        <f t="array" ref="J726">_xlfn.XLOOKUP(F726,customers!$A$1:A1725,customers!$C$1:C1725,,0)</f>
        <v>0</v>
      </c>
      <c r="K726" s="2" t="str" cm="1">
        <f t="array" ref="K726">_xlfn.XLOOKUP(F726,customers!$A$1:A1725,customers!$G$1:G1725,,0)</f>
        <v>United States</v>
      </c>
      <c r="L726" t="str" cm="1">
        <f t="array" ref="L726">_xlfn.XLOOKUP(G726,products!$A$1:A773,products!$B$1:B773,,0)</f>
        <v>Ara</v>
      </c>
      <c r="M726" t="str" cm="1">
        <f t="array" ref="M726">_xlfn.XLOOKUP(G726,products!$A$1:A773,products!$C$1:C773,,0)</f>
        <v>M</v>
      </c>
      <c r="N726" cm="1">
        <f t="array" ref="N726">_xlfn.XLOOKUP(G726,products!$A$1:A773,products!$D$1:D773,,0)</f>
        <v>0.2</v>
      </c>
      <c r="O726" s="3" cm="1">
        <f t="array" ref="O726">_xlfn.XLOOKUP(G726,products!$A$1:A773,products!$E$1:E773,,0)</f>
        <v>3.375</v>
      </c>
      <c r="P726" s="3">
        <f xml:space="preserve"> Orders[[#This Row],[Unit Price]]*Orders[[#This Row],[Quantity]]</f>
        <v>6.75</v>
      </c>
      <c r="Q726" t="str">
        <f>_xlfn.XLOOKUP(orders!F726,customers!A725:A1725,customers!I725:I1725,,0)</f>
        <v>Yes</v>
      </c>
    </row>
    <row r="727" spans="1:17" x14ac:dyDescent="0.25">
      <c r="A727" s="2" t="s">
        <v>1444</v>
      </c>
      <c r="B727" s="7">
        <v>44043</v>
      </c>
      <c r="C727" s="2">
        <f>MONTH(Orders[[#This Row],[Order Date]])</f>
        <v>7</v>
      </c>
      <c r="D727" s="2">
        <f>DAY(Orders[[#This Row],[Order Date]])</f>
        <v>31</v>
      </c>
      <c r="E727" s="2">
        <f>YEAR(Orders[[#This Row],[Order Date]])</f>
        <v>2020</v>
      </c>
      <c r="F727" s="2" t="s">
        <v>1445</v>
      </c>
      <c r="G727" t="s">
        <v>150</v>
      </c>
      <c r="H727" s="2">
        <v>6</v>
      </c>
      <c r="I727" s="2" t="str" cm="1">
        <f t="array" ref="I727">_xlfn.XLOOKUP(F727,customers!$A$1:A1726,customers!$B$1:B1726,,0)</f>
        <v>Cristina Aleixo</v>
      </c>
      <c r="J727" s="2" t="str" cm="1">
        <f t="array" ref="J727">_xlfn.XLOOKUP(F727,customers!$A$1:A1726,customers!$C$1:C1726,,0)</f>
        <v>caleixok5@globo.com</v>
      </c>
      <c r="K727" s="2" t="str" cm="1">
        <f t="array" ref="K727">_xlfn.XLOOKUP(F727,customers!$A$1:A1726,customers!$G$1:G1726,,0)</f>
        <v>United States</v>
      </c>
      <c r="L727" t="str" cm="1">
        <f t="array" ref="L727">_xlfn.XLOOKUP(G727,products!$A$1:A774,products!$B$1:B774,,0)</f>
        <v>Ara</v>
      </c>
      <c r="M727" t="str" cm="1">
        <f t="array" ref="M727">_xlfn.XLOOKUP(G727,products!$A$1:A774,products!$C$1:C774,,0)</f>
        <v>L</v>
      </c>
      <c r="N727" cm="1">
        <f t="array" ref="N727">_xlfn.XLOOKUP(G727,products!$A$1:A774,products!$D$1:D774,,0)</f>
        <v>0.2</v>
      </c>
      <c r="O727" s="3" cm="1">
        <f t="array" ref="O727">_xlfn.XLOOKUP(G727,products!$A$1:A774,products!$E$1:E774,,0)</f>
        <v>3.8849999999999998</v>
      </c>
      <c r="P727" s="3">
        <f xml:space="preserve"> Orders[[#This Row],[Unit Price]]*Orders[[#This Row],[Quantity]]</f>
        <v>23.31</v>
      </c>
      <c r="Q727" t="str">
        <f>_xlfn.XLOOKUP(orders!F727,customers!A726:A1726,customers!I726:I1726,,0)</f>
        <v>No</v>
      </c>
    </row>
    <row r="728" spans="1:17" x14ac:dyDescent="0.25">
      <c r="A728" s="2" t="s">
        <v>1446</v>
      </c>
      <c r="B728" s="7">
        <v>44571</v>
      </c>
      <c r="C728" s="2">
        <f>MONTH(Orders[[#This Row],[Order Date]])</f>
        <v>1</v>
      </c>
      <c r="D728" s="2">
        <f>DAY(Orders[[#This Row],[Order Date]])</f>
        <v>10</v>
      </c>
      <c r="E728" s="2">
        <f>YEAR(Orders[[#This Row],[Order Date]])</f>
        <v>2022</v>
      </c>
      <c r="F728" s="2" t="s">
        <v>1447</v>
      </c>
      <c r="G728" t="s">
        <v>139</v>
      </c>
      <c r="H728" s="2">
        <v>4</v>
      </c>
      <c r="I728" s="2" t="str" cm="1">
        <f t="array" ref="I728">_xlfn.XLOOKUP(F728,customers!$A$1:A1727,customers!$B$1:B1727,,0)</f>
        <v>Derrek Allpress</v>
      </c>
      <c r="J728" s="2" cm="1">
        <f t="array" ref="J728">_xlfn.XLOOKUP(F728,customers!$A$1:A1727,customers!$C$1:C1727,,0)</f>
        <v>0</v>
      </c>
      <c r="K728" s="2" t="str" cm="1">
        <f t="array" ref="K728">_xlfn.XLOOKUP(F728,customers!$A$1:A1727,customers!$G$1:G1727,,0)</f>
        <v>United States</v>
      </c>
      <c r="L728" t="str" cm="1">
        <f t="array" ref="L728">_xlfn.XLOOKUP(G728,products!$A$1:A775,products!$B$1:B775,,0)</f>
        <v>Lib</v>
      </c>
      <c r="M728" t="str" cm="1">
        <f t="array" ref="M728">_xlfn.XLOOKUP(G728,products!$A$1:A775,products!$C$1:C775,,0)</f>
        <v>L</v>
      </c>
      <c r="N728" cm="1">
        <f t="array" ref="N728">_xlfn.XLOOKUP(G728,products!$A$1:A775,products!$D$1:D775,,0)</f>
        <v>2.5</v>
      </c>
      <c r="O728" s="3" cm="1">
        <f t="array" ref="O728">_xlfn.XLOOKUP(G728,products!$A$1:A775,products!$E$1:E775,,0)</f>
        <v>36.454999999999998</v>
      </c>
      <c r="P728" s="3">
        <f xml:space="preserve"> Orders[[#This Row],[Unit Price]]*Orders[[#This Row],[Quantity]]</f>
        <v>145.82</v>
      </c>
      <c r="Q728" t="str">
        <f>_xlfn.XLOOKUP(orders!F728,customers!A727:A1727,customers!I727:I1727,,0)</f>
        <v>No</v>
      </c>
    </row>
    <row r="729" spans="1:17" x14ac:dyDescent="0.25">
      <c r="A729" s="2" t="s">
        <v>1448</v>
      </c>
      <c r="B729" s="7">
        <v>44264</v>
      </c>
      <c r="C729" s="2">
        <f>MONTH(Orders[[#This Row],[Order Date]])</f>
        <v>3</v>
      </c>
      <c r="D729" s="2">
        <f>DAY(Orders[[#This Row],[Order Date]])</f>
        <v>9</v>
      </c>
      <c r="E729" s="2">
        <f>YEAR(Orders[[#This Row],[Order Date]])</f>
        <v>2021</v>
      </c>
      <c r="F729" s="2" t="s">
        <v>1449</v>
      </c>
      <c r="G729" t="s">
        <v>57</v>
      </c>
      <c r="H729" s="2">
        <v>5</v>
      </c>
      <c r="I729" s="2" t="str" cm="1">
        <f t="array" ref="I729">_xlfn.XLOOKUP(F729,customers!$A$1:A1728,customers!$B$1:B1728,,0)</f>
        <v>Rikki Tomkowicz</v>
      </c>
      <c r="J729" s="2" t="str" cm="1">
        <f t="array" ref="J729">_xlfn.XLOOKUP(F729,customers!$A$1:A1728,customers!$C$1:C1728,,0)</f>
        <v>rtomkowiczk7@bravesites.com</v>
      </c>
      <c r="K729" s="2" t="str" cm="1">
        <f t="array" ref="K729">_xlfn.XLOOKUP(F729,customers!$A$1:A1728,customers!$G$1:G1728,,0)</f>
        <v>Ireland</v>
      </c>
      <c r="L729" t="str" cm="1">
        <f t="array" ref="L729">_xlfn.XLOOKUP(G729,products!$A$1:A776,products!$B$1:B776,,0)</f>
        <v>Rob</v>
      </c>
      <c r="M729" t="str" cm="1">
        <f t="array" ref="M729">_xlfn.XLOOKUP(G729,products!$A$1:A776,products!$C$1:C776,,0)</f>
        <v>M</v>
      </c>
      <c r="N729" cm="1">
        <f t="array" ref="N729">_xlfn.XLOOKUP(G729,products!$A$1:A776,products!$D$1:D776,,0)</f>
        <v>0.5</v>
      </c>
      <c r="O729" s="3" cm="1">
        <f t="array" ref="O729">_xlfn.XLOOKUP(G729,products!$A$1:A776,products!$E$1:E776,,0)</f>
        <v>5.97</v>
      </c>
      <c r="P729" s="3">
        <f xml:space="preserve"> Orders[[#This Row],[Unit Price]]*Orders[[#This Row],[Quantity]]</f>
        <v>29.849999999999998</v>
      </c>
      <c r="Q729" t="str">
        <f>_xlfn.XLOOKUP(orders!F729,customers!A728:A1728,customers!I728:I1728,,0)</f>
        <v>Yes</v>
      </c>
    </row>
    <row r="730" spans="1:17" x14ac:dyDescent="0.25">
      <c r="A730" s="2" t="s">
        <v>1450</v>
      </c>
      <c r="B730" s="7">
        <v>44155</v>
      </c>
      <c r="C730" s="2">
        <f>MONTH(Orders[[#This Row],[Order Date]])</f>
        <v>11</v>
      </c>
      <c r="D730" s="2">
        <f>DAY(Orders[[#This Row],[Order Date]])</f>
        <v>20</v>
      </c>
      <c r="E730" s="2">
        <f>YEAR(Orders[[#This Row],[Order Date]])</f>
        <v>2020</v>
      </c>
      <c r="F730" s="2" t="s">
        <v>1451</v>
      </c>
      <c r="G730" t="s">
        <v>51</v>
      </c>
      <c r="H730" s="2">
        <v>3</v>
      </c>
      <c r="I730" s="2" t="str" cm="1">
        <f t="array" ref="I730">_xlfn.XLOOKUP(F730,customers!$A$1:A1729,customers!$B$1:B1729,,0)</f>
        <v>Rochette Huscroft</v>
      </c>
      <c r="J730" s="2" t="str" cm="1">
        <f t="array" ref="J730">_xlfn.XLOOKUP(F730,customers!$A$1:A1729,customers!$C$1:C1729,,0)</f>
        <v>rhuscroftk8@jimdo.com</v>
      </c>
      <c r="K730" s="2" t="str" cm="1">
        <f t="array" ref="K730">_xlfn.XLOOKUP(F730,customers!$A$1:A1729,customers!$G$1:G1729,,0)</f>
        <v>United States</v>
      </c>
      <c r="L730" t="str" cm="1">
        <f t="array" ref="L730">_xlfn.XLOOKUP(G730,products!$A$1:A777,products!$B$1:B777,,0)</f>
        <v>Exc</v>
      </c>
      <c r="M730" t="str" cm="1">
        <f t="array" ref="M730">_xlfn.XLOOKUP(G730,products!$A$1:A777,products!$C$1:C777,,0)</f>
        <v>D</v>
      </c>
      <c r="N730" cm="1">
        <f t="array" ref="N730">_xlfn.XLOOKUP(G730,products!$A$1:A777,products!$D$1:D777,,0)</f>
        <v>0.5</v>
      </c>
      <c r="O730" s="3" cm="1">
        <f t="array" ref="O730">_xlfn.XLOOKUP(G730,products!$A$1:A777,products!$E$1:E777,,0)</f>
        <v>7.29</v>
      </c>
      <c r="P730" s="3">
        <f xml:space="preserve"> Orders[[#This Row],[Unit Price]]*Orders[[#This Row],[Quantity]]</f>
        <v>21.87</v>
      </c>
      <c r="Q730" t="str">
        <f>_xlfn.XLOOKUP(orders!F730,customers!A729:A1729,customers!I729:I1729,,0)</f>
        <v>Yes</v>
      </c>
    </row>
    <row r="731" spans="1:17" x14ac:dyDescent="0.25">
      <c r="A731" s="2" t="s">
        <v>1452</v>
      </c>
      <c r="B731" s="7">
        <v>44634</v>
      </c>
      <c r="C731" s="2">
        <f>MONTH(Orders[[#This Row],[Order Date]])</f>
        <v>3</v>
      </c>
      <c r="D731" s="2">
        <f>DAY(Orders[[#This Row],[Order Date]])</f>
        <v>14</v>
      </c>
      <c r="E731" s="2">
        <f>YEAR(Orders[[#This Row],[Order Date]])</f>
        <v>2022</v>
      </c>
      <c r="F731" s="2" t="s">
        <v>1453</v>
      </c>
      <c r="G731" t="s">
        <v>112</v>
      </c>
      <c r="H731" s="2">
        <v>1</v>
      </c>
      <c r="I731" s="2" t="str" cm="1">
        <f t="array" ref="I731">_xlfn.XLOOKUP(F731,customers!$A$1:A1730,customers!$B$1:B1730,,0)</f>
        <v>Selle Scurrer</v>
      </c>
      <c r="J731" s="2" t="str" cm="1">
        <f t="array" ref="J731">_xlfn.XLOOKUP(F731,customers!$A$1:A1730,customers!$C$1:C1730,,0)</f>
        <v>sscurrerk9@flavors.me</v>
      </c>
      <c r="K731" s="2" t="str" cm="1">
        <f t="array" ref="K731">_xlfn.XLOOKUP(F731,customers!$A$1:A1730,customers!$G$1:G1730,,0)</f>
        <v>United Kingdom</v>
      </c>
      <c r="L731" t="str" cm="1">
        <f t="array" ref="L731">_xlfn.XLOOKUP(G731,products!$A$1:A778,products!$B$1:B778,,0)</f>
        <v>Lib</v>
      </c>
      <c r="M731" t="str" cm="1">
        <f t="array" ref="M731">_xlfn.XLOOKUP(G731,products!$A$1:A778,products!$C$1:C778,,0)</f>
        <v>M</v>
      </c>
      <c r="N731" cm="1">
        <f t="array" ref="N731">_xlfn.XLOOKUP(G731,products!$A$1:A778,products!$D$1:D778,,0)</f>
        <v>0.2</v>
      </c>
      <c r="O731" s="3" cm="1">
        <f t="array" ref="O731">_xlfn.XLOOKUP(G731,products!$A$1:A778,products!$E$1:E778,,0)</f>
        <v>4.3650000000000002</v>
      </c>
      <c r="P731" s="3">
        <f xml:space="preserve"> Orders[[#This Row],[Unit Price]]*Orders[[#This Row],[Quantity]]</f>
        <v>4.3650000000000002</v>
      </c>
      <c r="Q731" t="str">
        <f>_xlfn.XLOOKUP(orders!F731,customers!A730:A1730,customers!I730:I1730,,0)</f>
        <v>No</v>
      </c>
    </row>
    <row r="732" spans="1:17" x14ac:dyDescent="0.25">
      <c r="A732" s="2" t="s">
        <v>1454</v>
      </c>
      <c r="B732" s="7">
        <v>43475</v>
      </c>
      <c r="C732" s="2">
        <f>MONTH(Orders[[#This Row],[Order Date]])</f>
        <v>1</v>
      </c>
      <c r="D732" s="2">
        <f>DAY(Orders[[#This Row],[Order Date]])</f>
        <v>10</v>
      </c>
      <c r="E732" s="2">
        <f>YEAR(Orders[[#This Row],[Order Date]])</f>
        <v>2019</v>
      </c>
      <c r="F732" s="2" t="s">
        <v>1455</v>
      </c>
      <c r="G732" t="s">
        <v>139</v>
      </c>
      <c r="H732" s="2">
        <v>1</v>
      </c>
      <c r="I732" s="2" t="str" cm="1">
        <f t="array" ref="I732">_xlfn.XLOOKUP(F732,customers!$A$1:A1731,customers!$B$1:B1731,,0)</f>
        <v>Andie Rudram</v>
      </c>
      <c r="J732" s="2" t="str" cm="1">
        <f t="array" ref="J732">_xlfn.XLOOKUP(F732,customers!$A$1:A1731,customers!$C$1:C1731,,0)</f>
        <v>arudramka@prnewswire.com</v>
      </c>
      <c r="K732" s="2" t="str" cm="1">
        <f t="array" ref="K732">_xlfn.XLOOKUP(F732,customers!$A$1:A1731,customers!$G$1:G1731,,0)</f>
        <v>United States</v>
      </c>
      <c r="L732" t="str" cm="1">
        <f t="array" ref="L732">_xlfn.XLOOKUP(G732,products!$A$1:A779,products!$B$1:B779,,0)</f>
        <v>Lib</v>
      </c>
      <c r="M732" t="str" cm="1">
        <f t="array" ref="M732">_xlfn.XLOOKUP(G732,products!$A$1:A779,products!$C$1:C779,,0)</f>
        <v>L</v>
      </c>
      <c r="N732" cm="1">
        <f t="array" ref="N732">_xlfn.XLOOKUP(G732,products!$A$1:A779,products!$D$1:D779,,0)</f>
        <v>2.5</v>
      </c>
      <c r="O732" s="3" cm="1">
        <f t="array" ref="O732">_xlfn.XLOOKUP(G732,products!$A$1:A779,products!$E$1:E779,,0)</f>
        <v>36.454999999999998</v>
      </c>
      <c r="P732" s="3">
        <f xml:space="preserve"> Orders[[#This Row],[Unit Price]]*Orders[[#This Row],[Quantity]]</f>
        <v>36.454999999999998</v>
      </c>
      <c r="Q732" t="str">
        <f>_xlfn.XLOOKUP(orders!F732,customers!A731:A1731,customers!I731:I1731,,0)</f>
        <v>No</v>
      </c>
    </row>
    <row r="733" spans="1:17" x14ac:dyDescent="0.25">
      <c r="A733" s="2" t="s">
        <v>1456</v>
      </c>
      <c r="B733" s="7">
        <v>44222</v>
      </c>
      <c r="C733" s="2">
        <f>MONTH(Orders[[#This Row],[Order Date]])</f>
        <v>1</v>
      </c>
      <c r="D733" s="2">
        <f>DAY(Orders[[#This Row],[Order Date]])</f>
        <v>26</v>
      </c>
      <c r="E733" s="2">
        <f>YEAR(Orders[[#This Row],[Order Date]])</f>
        <v>2021</v>
      </c>
      <c r="F733" s="2" t="s">
        <v>1457</v>
      </c>
      <c r="G733" t="s">
        <v>73</v>
      </c>
      <c r="H733" s="2">
        <v>4</v>
      </c>
      <c r="I733" s="2" t="str" cm="1">
        <f t="array" ref="I733">_xlfn.XLOOKUP(F733,customers!$A$1:A1732,customers!$B$1:B1732,,0)</f>
        <v>Leta Clarricoates</v>
      </c>
      <c r="J733" s="2" cm="1">
        <f t="array" ref="J733">_xlfn.XLOOKUP(F733,customers!$A$1:A1732,customers!$C$1:C1732,,0)</f>
        <v>0</v>
      </c>
      <c r="K733" s="2" t="str" cm="1">
        <f t="array" ref="K733">_xlfn.XLOOKUP(F733,customers!$A$1:A1732,customers!$G$1:G1732,,0)</f>
        <v>United States</v>
      </c>
      <c r="L733" t="str" cm="1">
        <f t="array" ref="L733">_xlfn.XLOOKUP(G733,products!$A$1:A780,products!$B$1:B780,,0)</f>
        <v>Lib</v>
      </c>
      <c r="M733" t="str" cm="1">
        <f t="array" ref="M733">_xlfn.XLOOKUP(G733,products!$A$1:A780,products!$C$1:C780,,0)</f>
        <v>D</v>
      </c>
      <c r="N733" cm="1">
        <f t="array" ref="N733">_xlfn.XLOOKUP(G733,products!$A$1:A780,products!$D$1:D780,,0)</f>
        <v>0.2</v>
      </c>
      <c r="O733" s="3" cm="1">
        <f t="array" ref="O733">_xlfn.XLOOKUP(G733,products!$A$1:A780,products!$E$1:E780,,0)</f>
        <v>3.8849999999999998</v>
      </c>
      <c r="P733" s="3">
        <f xml:space="preserve"> Orders[[#This Row],[Unit Price]]*Orders[[#This Row],[Quantity]]</f>
        <v>15.54</v>
      </c>
      <c r="Q733" t="str">
        <f>_xlfn.XLOOKUP(orders!F733,customers!A732:A1732,customers!I732:I1732,,0)</f>
        <v>Yes</v>
      </c>
    </row>
    <row r="734" spans="1:17" x14ac:dyDescent="0.25">
      <c r="A734" s="2" t="s">
        <v>1458</v>
      </c>
      <c r="B734" s="7">
        <v>44312</v>
      </c>
      <c r="C734" s="2">
        <f>MONTH(Orders[[#This Row],[Order Date]])</f>
        <v>4</v>
      </c>
      <c r="D734" s="2">
        <f>DAY(Orders[[#This Row],[Order Date]])</f>
        <v>26</v>
      </c>
      <c r="E734" s="2">
        <f>YEAR(Orders[[#This Row],[Order Date]])</f>
        <v>2021</v>
      </c>
      <c r="F734" s="2" t="s">
        <v>1459</v>
      </c>
      <c r="G734" t="s">
        <v>289</v>
      </c>
      <c r="H734" s="2">
        <v>2</v>
      </c>
      <c r="I734" s="2" t="str" cm="1">
        <f t="array" ref="I734">_xlfn.XLOOKUP(F734,customers!$A$1:A1733,customers!$B$1:B1733,,0)</f>
        <v>Jacquelyn Maha</v>
      </c>
      <c r="J734" s="2" t="str" cm="1">
        <f t="array" ref="J734">_xlfn.XLOOKUP(F734,customers!$A$1:A1733,customers!$C$1:C1733,,0)</f>
        <v>jmahakc@cyberchimps.com</v>
      </c>
      <c r="K734" s="2" t="str" cm="1">
        <f t="array" ref="K734">_xlfn.XLOOKUP(F734,customers!$A$1:A1733,customers!$G$1:G1733,,0)</f>
        <v>United States</v>
      </c>
      <c r="L734" t="str" cm="1">
        <f t="array" ref="L734">_xlfn.XLOOKUP(G734,products!$A$1:A781,products!$B$1:B781,,0)</f>
        <v>Exc</v>
      </c>
      <c r="M734" t="str" cm="1">
        <f t="array" ref="M734">_xlfn.XLOOKUP(G734,products!$A$1:A781,products!$C$1:C781,,0)</f>
        <v>L</v>
      </c>
      <c r="N734" cm="1">
        <f t="array" ref="N734">_xlfn.XLOOKUP(G734,products!$A$1:A781,products!$D$1:D781,,0)</f>
        <v>0.2</v>
      </c>
      <c r="O734" s="3" cm="1">
        <f t="array" ref="O734">_xlfn.XLOOKUP(G734,products!$A$1:A781,products!$E$1:E781,,0)</f>
        <v>4.4550000000000001</v>
      </c>
      <c r="P734" s="3">
        <f xml:space="preserve"> Orders[[#This Row],[Unit Price]]*Orders[[#This Row],[Quantity]]</f>
        <v>8.91</v>
      </c>
      <c r="Q734" t="str">
        <f>_xlfn.XLOOKUP(orders!F734,customers!A733:A1733,customers!I733:I1733,,0)</f>
        <v>No</v>
      </c>
    </row>
    <row r="735" spans="1:17" x14ac:dyDescent="0.25">
      <c r="A735" s="2" t="s">
        <v>1460</v>
      </c>
      <c r="B735" s="7">
        <v>44565</v>
      </c>
      <c r="C735" s="2">
        <f>MONTH(Orders[[#This Row],[Order Date]])</f>
        <v>1</v>
      </c>
      <c r="D735" s="2">
        <f>DAY(Orders[[#This Row],[Order Date]])</f>
        <v>4</v>
      </c>
      <c r="E735" s="2">
        <f>YEAR(Orders[[#This Row],[Order Date]])</f>
        <v>2022</v>
      </c>
      <c r="F735" s="2" t="s">
        <v>1461</v>
      </c>
      <c r="G735" t="s">
        <v>232</v>
      </c>
      <c r="H735" s="2">
        <v>3</v>
      </c>
      <c r="I735" s="2" t="str" cm="1">
        <f t="array" ref="I735">_xlfn.XLOOKUP(F735,customers!$A$1:A1734,customers!$B$1:B1734,,0)</f>
        <v>Glory Clemon</v>
      </c>
      <c r="J735" s="2" t="str" cm="1">
        <f t="array" ref="J735">_xlfn.XLOOKUP(F735,customers!$A$1:A1734,customers!$C$1:C1734,,0)</f>
        <v>gclemonkd@networksolutions.com</v>
      </c>
      <c r="K735" s="2" t="str" cm="1">
        <f t="array" ref="K735">_xlfn.XLOOKUP(F735,customers!$A$1:A1734,customers!$G$1:G1734,,0)</f>
        <v>United States</v>
      </c>
      <c r="L735" t="str" cm="1">
        <f t="array" ref="L735">_xlfn.XLOOKUP(G735,products!$A$1:A782,products!$B$1:B782,,0)</f>
        <v>Lib</v>
      </c>
      <c r="M735" t="str" cm="1">
        <f t="array" ref="M735">_xlfn.XLOOKUP(G735,products!$A$1:A782,products!$C$1:C782,,0)</f>
        <v>M</v>
      </c>
      <c r="N735" cm="1">
        <f t="array" ref="N735">_xlfn.XLOOKUP(G735,products!$A$1:A782,products!$D$1:D782,,0)</f>
        <v>2.5</v>
      </c>
      <c r="O735" s="3" cm="1">
        <f t="array" ref="O735">_xlfn.XLOOKUP(G735,products!$A$1:A782,products!$E$1:E782,,0)</f>
        <v>33.464999999999996</v>
      </c>
      <c r="P735" s="3">
        <f xml:space="preserve"> Orders[[#This Row],[Unit Price]]*Orders[[#This Row],[Quantity]]</f>
        <v>100.39499999999998</v>
      </c>
      <c r="Q735" t="str">
        <f>_xlfn.XLOOKUP(orders!F735,customers!A734:A1734,customers!I734:I1734,,0)</f>
        <v>Yes</v>
      </c>
    </row>
    <row r="736" spans="1:17" x14ac:dyDescent="0.25">
      <c r="A736" s="2" t="s">
        <v>1462</v>
      </c>
      <c r="B736" s="7">
        <v>43697</v>
      </c>
      <c r="C736" s="2">
        <f>MONTH(Orders[[#This Row],[Order Date]])</f>
        <v>8</v>
      </c>
      <c r="D736" s="2">
        <f>DAY(Orders[[#This Row],[Order Date]])</f>
        <v>20</v>
      </c>
      <c r="E736" s="2">
        <f>YEAR(Orders[[#This Row],[Order Date]])</f>
        <v>2019</v>
      </c>
      <c r="F736" s="2" t="s">
        <v>1463</v>
      </c>
      <c r="G736" t="s">
        <v>136</v>
      </c>
      <c r="H736" s="2">
        <v>5</v>
      </c>
      <c r="I736" s="2" t="str" cm="1">
        <f t="array" ref="I736">_xlfn.XLOOKUP(F736,customers!$A$1:A1735,customers!$B$1:B1735,,0)</f>
        <v>Alica Kift</v>
      </c>
      <c r="J736" s="2" cm="1">
        <f t="array" ref="J736">_xlfn.XLOOKUP(F736,customers!$A$1:A1735,customers!$C$1:C1735,,0)</f>
        <v>0</v>
      </c>
      <c r="K736" s="2" t="str" cm="1">
        <f t="array" ref="K736">_xlfn.XLOOKUP(F736,customers!$A$1:A1735,customers!$G$1:G1735,,0)</f>
        <v>United States</v>
      </c>
      <c r="L736" t="str" cm="1">
        <f t="array" ref="L736">_xlfn.XLOOKUP(G736,products!$A$1:A783,products!$B$1:B783,,0)</f>
        <v>Rob</v>
      </c>
      <c r="M736" t="str" cm="1">
        <f t="array" ref="M736">_xlfn.XLOOKUP(G736,products!$A$1:A783,products!$C$1:C783,,0)</f>
        <v>D</v>
      </c>
      <c r="N736" cm="1">
        <f t="array" ref="N736">_xlfn.XLOOKUP(G736,products!$A$1:A783,products!$D$1:D783,,0)</f>
        <v>0.2</v>
      </c>
      <c r="O736" s="3" cm="1">
        <f t="array" ref="O736">_xlfn.XLOOKUP(G736,products!$A$1:A783,products!$E$1:E783,,0)</f>
        <v>2.6849999999999996</v>
      </c>
      <c r="P736" s="3">
        <f xml:space="preserve"> Orders[[#This Row],[Unit Price]]*Orders[[#This Row],[Quantity]]</f>
        <v>13.424999999999997</v>
      </c>
      <c r="Q736" t="str">
        <f>_xlfn.XLOOKUP(orders!F736,customers!A735:A1735,customers!I735:I1735,,0)</f>
        <v>No</v>
      </c>
    </row>
    <row r="737" spans="1:17" x14ac:dyDescent="0.25">
      <c r="A737" s="2" t="s">
        <v>1464</v>
      </c>
      <c r="B737" s="7">
        <v>44757</v>
      </c>
      <c r="C737" s="2">
        <f>MONTH(Orders[[#This Row],[Order Date]])</f>
        <v>7</v>
      </c>
      <c r="D737" s="2">
        <f>DAY(Orders[[#This Row],[Order Date]])</f>
        <v>15</v>
      </c>
      <c r="E737" s="2">
        <f>YEAR(Orders[[#This Row],[Order Date]])</f>
        <v>2022</v>
      </c>
      <c r="F737" s="2" t="s">
        <v>1465</v>
      </c>
      <c r="G737" t="s">
        <v>86</v>
      </c>
      <c r="H737" s="2">
        <v>6</v>
      </c>
      <c r="I737" s="2" t="str" cm="1">
        <f t="array" ref="I737">_xlfn.XLOOKUP(F737,customers!$A$1:A1736,customers!$B$1:B1736,,0)</f>
        <v>Babb Pollins</v>
      </c>
      <c r="J737" s="2" t="str" cm="1">
        <f t="array" ref="J737">_xlfn.XLOOKUP(F737,customers!$A$1:A1736,customers!$C$1:C1736,,0)</f>
        <v>bpollinskf@shinystat.com</v>
      </c>
      <c r="K737" s="2" t="str" cm="1">
        <f t="array" ref="K737">_xlfn.XLOOKUP(F737,customers!$A$1:A1736,customers!$G$1:G1736,,0)</f>
        <v>United States</v>
      </c>
      <c r="L737" t="str" cm="1">
        <f t="array" ref="L737">_xlfn.XLOOKUP(G737,products!$A$1:A784,products!$B$1:B784,,0)</f>
        <v>Exc</v>
      </c>
      <c r="M737" t="str" cm="1">
        <f t="array" ref="M737">_xlfn.XLOOKUP(G737,products!$A$1:A784,products!$C$1:C784,,0)</f>
        <v>D</v>
      </c>
      <c r="N737" cm="1">
        <f t="array" ref="N737">_xlfn.XLOOKUP(G737,products!$A$1:A784,products!$D$1:D784,,0)</f>
        <v>0.2</v>
      </c>
      <c r="O737" s="3" cm="1">
        <f t="array" ref="O737">_xlfn.XLOOKUP(G737,products!$A$1:A784,products!$E$1:E784,,0)</f>
        <v>3.645</v>
      </c>
      <c r="P737" s="3">
        <f xml:space="preserve"> Orders[[#This Row],[Unit Price]]*Orders[[#This Row],[Quantity]]</f>
        <v>21.87</v>
      </c>
      <c r="Q737" t="str">
        <f>_xlfn.XLOOKUP(orders!F737,customers!A736:A1736,customers!I736:I1736,,0)</f>
        <v>No</v>
      </c>
    </row>
    <row r="738" spans="1:17" x14ac:dyDescent="0.25">
      <c r="A738" s="2" t="s">
        <v>1466</v>
      </c>
      <c r="B738" s="7">
        <v>43508</v>
      </c>
      <c r="C738" s="2">
        <f>MONTH(Orders[[#This Row],[Order Date]])</f>
        <v>2</v>
      </c>
      <c r="D738" s="2">
        <f>DAY(Orders[[#This Row],[Order Date]])</f>
        <v>12</v>
      </c>
      <c r="E738" s="2">
        <f>YEAR(Orders[[#This Row],[Order Date]])</f>
        <v>2019</v>
      </c>
      <c r="F738" s="2" t="s">
        <v>1467</v>
      </c>
      <c r="G738" t="s">
        <v>48</v>
      </c>
      <c r="H738" s="2">
        <v>2</v>
      </c>
      <c r="I738" s="2" t="str" cm="1">
        <f t="array" ref="I738">_xlfn.XLOOKUP(F738,customers!$A$1:A1737,customers!$B$1:B1737,,0)</f>
        <v>Jarret Toye</v>
      </c>
      <c r="J738" s="2" t="str" cm="1">
        <f t="array" ref="J738">_xlfn.XLOOKUP(F738,customers!$A$1:A1737,customers!$C$1:C1737,,0)</f>
        <v>jtoyekg@pinterest.com</v>
      </c>
      <c r="K738" s="2" t="str" cm="1">
        <f t="array" ref="K738">_xlfn.XLOOKUP(F738,customers!$A$1:A1737,customers!$G$1:G1737,,0)</f>
        <v>Ireland</v>
      </c>
      <c r="L738" t="str" cm="1">
        <f t="array" ref="L738">_xlfn.XLOOKUP(G738,products!$A$1:A785,products!$B$1:B785,,0)</f>
        <v>Lib</v>
      </c>
      <c r="M738" t="str" cm="1">
        <f t="array" ref="M738">_xlfn.XLOOKUP(G738,products!$A$1:A785,products!$C$1:C785,,0)</f>
        <v>D</v>
      </c>
      <c r="N738" cm="1">
        <f t="array" ref="N738">_xlfn.XLOOKUP(G738,products!$A$1:A785,products!$D$1:D785,,0)</f>
        <v>1</v>
      </c>
      <c r="O738" s="3" cm="1">
        <f t="array" ref="O738">_xlfn.XLOOKUP(G738,products!$A$1:A785,products!$E$1:E785,,0)</f>
        <v>12.95</v>
      </c>
      <c r="P738" s="3">
        <f xml:space="preserve"> Orders[[#This Row],[Unit Price]]*Orders[[#This Row],[Quantity]]</f>
        <v>25.9</v>
      </c>
      <c r="Q738" t="str">
        <f>_xlfn.XLOOKUP(orders!F738,customers!A737:A1737,customers!I737:I1737,,0)</f>
        <v>Yes</v>
      </c>
    </row>
    <row r="739" spans="1:17" x14ac:dyDescent="0.25">
      <c r="A739" s="2" t="s">
        <v>1468</v>
      </c>
      <c r="B739" s="7">
        <v>44447</v>
      </c>
      <c r="C739" s="2">
        <f>MONTH(Orders[[#This Row],[Order Date]])</f>
        <v>9</v>
      </c>
      <c r="D739" s="2">
        <f>DAY(Orders[[#This Row],[Order Date]])</f>
        <v>8</v>
      </c>
      <c r="E739" s="2">
        <f>YEAR(Orders[[#This Row],[Order Date]])</f>
        <v>2021</v>
      </c>
      <c r="F739" s="2" t="s">
        <v>1469</v>
      </c>
      <c r="G739" t="s">
        <v>96</v>
      </c>
      <c r="H739" s="2">
        <v>5</v>
      </c>
      <c r="I739" s="2" t="str" cm="1">
        <f t="array" ref="I739">_xlfn.XLOOKUP(F739,customers!$A$1:A1738,customers!$B$1:B1738,,0)</f>
        <v>Carlie Linskill</v>
      </c>
      <c r="J739" s="2" t="str" cm="1">
        <f t="array" ref="J739">_xlfn.XLOOKUP(F739,customers!$A$1:A1738,customers!$C$1:C1738,,0)</f>
        <v>clinskillkh@sphinn.com</v>
      </c>
      <c r="K739" s="2" t="str" cm="1">
        <f t="array" ref="K739">_xlfn.XLOOKUP(F739,customers!$A$1:A1738,customers!$G$1:G1738,,0)</f>
        <v>United States</v>
      </c>
      <c r="L739" t="str" cm="1">
        <f t="array" ref="L739">_xlfn.XLOOKUP(G739,products!$A$1:A786,products!$B$1:B786,,0)</f>
        <v>Ara</v>
      </c>
      <c r="M739" t="str" cm="1">
        <f t="array" ref="M739">_xlfn.XLOOKUP(G739,products!$A$1:A786,products!$C$1:C786,,0)</f>
        <v>M</v>
      </c>
      <c r="N739" cm="1">
        <f t="array" ref="N739">_xlfn.XLOOKUP(G739,products!$A$1:A786,products!$D$1:D786,,0)</f>
        <v>1</v>
      </c>
      <c r="O739" s="3" cm="1">
        <f t="array" ref="O739">_xlfn.XLOOKUP(G739,products!$A$1:A786,products!$E$1:E786,,0)</f>
        <v>11.25</v>
      </c>
      <c r="P739" s="3">
        <f xml:space="preserve"> Orders[[#This Row],[Unit Price]]*Orders[[#This Row],[Quantity]]</f>
        <v>56.25</v>
      </c>
      <c r="Q739" t="str">
        <f>_xlfn.XLOOKUP(orders!F739,customers!A738:A1738,customers!I738:I1738,,0)</f>
        <v>No</v>
      </c>
    </row>
    <row r="740" spans="1:17" x14ac:dyDescent="0.25">
      <c r="A740" s="2" t="s">
        <v>1470</v>
      </c>
      <c r="B740" s="7">
        <v>43812</v>
      </c>
      <c r="C740" s="2">
        <f>MONTH(Orders[[#This Row],[Order Date]])</f>
        <v>12</v>
      </c>
      <c r="D740" s="2">
        <f>DAY(Orders[[#This Row],[Order Date]])</f>
        <v>13</v>
      </c>
      <c r="E740" s="2">
        <f>YEAR(Orders[[#This Row],[Order Date]])</f>
        <v>2019</v>
      </c>
      <c r="F740" s="2" t="s">
        <v>1471</v>
      </c>
      <c r="G740" t="s">
        <v>217</v>
      </c>
      <c r="H740" s="2">
        <v>3</v>
      </c>
      <c r="I740" s="2" t="str" cm="1">
        <f t="array" ref="I740">_xlfn.XLOOKUP(F740,customers!$A$1:A1739,customers!$B$1:B1739,,0)</f>
        <v>Natal Vigrass</v>
      </c>
      <c r="J740" s="2" t="str" cm="1">
        <f t="array" ref="J740">_xlfn.XLOOKUP(F740,customers!$A$1:A1739,customers!$C$1:C1739,,0)</f>
        <v>nvigrasski@ezinearticles.com</v>
      </c>
      <c r="K740" s="2" t="str" cm="1">
        <f t="array" ref="K740">_xlfn.XLOOKUP(F740,customers!$A$1:A1739,customers!$G$1:G1739,,0)</f>
        <v>United Kingdom</v>
      </c>
      <c r="L740" t="str" cm="1">
        <f t="array" ref="L740">_xlfn.XLOOKUP(G740,products!$A$1:A787,products!$B$1:B787,,0)</f>
        <v>Rob</v>
      </c>
      <c r="M740" t="str" cm="1">
        <f t="array" ref="M740">_xlfn.XLOOKUP(G740,products!$A$1:A787,products!$C$1:C787,,0)</f>
        <v>L</v>
      </c>
      <c r="N740" cm="1">
        <f t="array" ref="N740">_xlfn.XLOOKUP(G740,products!$A$1:A787,products!$D$1:D787,,0)</f>
        <v>0.2</v>
      </c>
      <c r="O740" s="3" cm="1">
        <f t="array" ref="O740">_xlfn.XLOOKUP(G740,products!$A$1:A787,products!$E$1:E787,,0)</f>
        <v>3.5849999999999995</v>
      </c>
      <c r="P740" s="3">
        <f xml:space="preserve"> Orders[[#This Row],[Unit Price]]*Orders[[#This Row],[Quantity]]</f>
        <v>10.754999999999999</v>
      </c>
      <c r="Q740" t="str">
        <f>_xlfn.XLOOKUP(orders!F740,customers!A739:A1739,customers!I739:I1739,,0)</f>
        <v>No</v>
      </c>
    </row>
    <row r="741" spans="1:17" x14ac:dyDescent="0.25">
      <c r="A741" s="2" t="s">
        <v>1472</v>
      </c>
      <c r="B741" s="7">
        <v>44433</v>
      </c>
      <c r="C741" s="2">
        <f>MONTH(Orders[[#This Row],[Order Date]])</f>
        <v>8</v>
      </c>
      <c r="D741" s="2">
        <f>DAY(Orders[[#This Row],[Order Date]])</f>
        <v>25</v>
      </c>
      <c r="E741" s="2">
        <f>YEAR(Orders[[#This Row],[Order Date]])</f>
        <v>2021</v>
      </c>
      <c r="F741" s="2" t="s">
        <v>1379</v>
      </c>
      <c r="G741" t="s">
        <v>86</v>
      </c>
      <c r="H741" s="2">
        <v>5</v>
      </c>
      <c r="I741" s="2" t="str" cm="1">
        <f t="array" ref="I741">_xlfn.XLOOKUP(F741,customers!$A$1:A1740,customers!$B$1:B1740,,0)</f>
        <v>Jimmy Dymoke</v>
      </c>
      <c r="J741" s="2" t="str" cm="1">
        <f t="array" ref="J741">_xlfn.XLOOKUP(F741,customers!$A$1:A1740,customers!$C$1:C1740,,0)</f>
        <v>jdymokeje@prnewswire.com</v>
      </c>
      <c r="K741" s="2" t="str" cm="1">
        <f t="array" ref="K741">_xlfn.XLOOKUP(F741,customers!$A$1:A1740,customers!$G$1:G1740,,0)</f>
        <v>Ireland</v>
      </c>
      <c r="L741" t="str" cm="1">
        <f t="array" ref="L741">_xlfn.XLOOKUP(G741,products!$A$1:A788,products!$B$1:B788,,0)</f>
        <v>Exc</v>
      </c>
      <c r="M741" t="str" cm="1">
        <f t="array" ref="M741">_xlfn.XLOOKUP(G741,products!$A$1:A788,products!$C$1:C788,,0)</f>
        <v>D</v>
      </c>
      <c r="N741" cm="1">
        <f t="array" ref="N741">_xlfn.XLOOKUP(G741,products!$A$1:A788,products!$D$1:D788,,0)</f>
        <v>0.2</v>
      </c>
      <c r="O741" s="3" cm="1">
        <f t="array" ref="O741">_xlfn.XLOOKUP(G741,products!$A$1:A788,products!$E$1:E788,,0)</f>
        <v>3.645</v>
      </c>
      <c r="P741" s="3">
        <f xml:space="preserve"> Orders[[#This Row],[Unit Price]]*Orders[[#This Row],[Quantity]]</f>
        <v>18.225000000000001</v>
      </c>
      <c r="Q741" t="e">
        <f>_xlfn.XLOOKUP(orders!F741,customers!A740:A1740,customers!I740:I1740,,0)</f>
        <v>#N/A</v>
      </c>
    </row>
    <row r="742" spans="1:17" x14ac:dyDescent="0.25">
      <c r="A742" s="2" t="s">
        <v>1473</v>
      </c>
      <c r="B742" s="7">
        <v>44643</v>
      </c>
      <c r="C742" s="2">
        <f>MONTH(Orders[[#This Row],[Order Date]])</f>
        <v>3</v>
      </c>
      <c r="D742" s="2">
        <f>DAY(Orders[[#This Row],[Order Date]])</f>
        <v>23</v>
      </c>
      <c r="E742" s="2">
        <f>YEAR(Orders[[#This Row],[Order Date]])</f>
        <v>2022</v>
      </c>
      <c r="F742" s="2" t="s">
        <v>1474</v>
      </c>
      <c r="G742" t="s">
        <v>192</v>
      </c>
      <c r="H742" s="2">
        <v>4</v>
      </c>
      <c r="I742" s="2" t="str" cm="1">
        <f t="array" ref="I742">_xlfn.XLOOKUP(F742,customers!$A$1:A1741,customers!$B$1:B1741,,0)</f>
        <v>Kandace Cragell</v>
      </c>
      <c r="J742" s="2" t="str" cm="1">
        <f t="array" ref="J742">_xlfn.XLOOKUP(F742,customers!$A$1:A1741,customers!$C$1:C1741,,0)</f>
        <v>kcragellkk@google.com</v>
      </c>
      <c r="K742" s="2" t="str" cm="1">
        <f t="array" ref="K742">_xlfn.XLOOKUP(F742,customers!$A$1:A1741,customers!$G$1:G1741,,0)</f>
        <v>Ireland</v>
      </c>
      <c r="L742" t="str" cm="1">
        <f t="array" ref="L742">_xlfn.XLOOKUP(G742,products!$A$1:A789,products!$B$1:B789,,0)</f>
        <v>Rob</v>
      </c>
      <c r="M742" t="str" cm="1">
        <f t="array" ref="M742">_xlfn.XLOOKUP(G742,products!$A$1:A789,products!$C$1:C789,,0)</f>
        <v>L</v>
      </c>
      <c r="N742" cm="1">
        <f t="array" ref="N742">_xlfn.XLOOKUP(G742,products!$A$1:A789,products!$D$1:D789,,0)</f>
        <v>0.5</v>
      </c>
      <c r="O742" s="3" cm="1">
        <f t="array" ref="O742">_xlfn.XLOOKUP(G742,products!$A$1:A789,products!$E$1:E789,,0)</f>
        <v>7.169999999999999</v>
      </c>
      <c r="P742" s="3">
        <f xml:space="preserve"> Orders[[#This Row],[Unit Price]]*Orders[[#This Row],[Quantity]]</f>
        <v>28.679999999999996</v>
      </c>
      <c r="Q742" t="str">
        <f>_xlfn.XLOOKUP(orders!F742,customers!A741:A1741,customers!I741:I1741,,0)</f>
        <v>No</v>
      </c>
    </row>
    <row r="743" spans="1:17" x14ac:dyDescent="0.25">
      <c r="A743" s="2" t="s">
        <v>1475</v>
      </c>
      <c r="B743" s="7">
        <v>43566</v>
      </c>
      <c r="C743" s="2">
        <f>MONTH(Orders[[#This Row],[Order Date]])</f>
        <v>4</v>
      </c>
      <c r="D743" s="2">
        <f>DAY(Orders[[#This Row],[Order Date]])</f>
        <v>11</v>
      </c>
      <c r="E743" s="2">
        <f>YEAR(Orders[[#This Row],[Order Date]])</f>
        <v>2019</v>
      </c>
      <c r="F743" s="2" t="s">
        <v>1476</v>
      </c>
      <c r="G743" t="s">
        <v>112</v>
      </c>
      <c r="H743" s="2">
        <v>2</v>
      </c>
      <c r="I743" s="2" t="str" cm="1">
        <f t="array" ref="I743">_xlfn.XLOOKUP(F743,customers!$A$1:A1742,customers!$B$1:B1742,,0)</f>
        <v>Lyon Ibert</v>
      </c>
      <c r="J743" s="2" t="str" cm="1">
        <f t="array" ref="J743">_xlfn.XLOOKUP(F743,customers!$A$1:A1742,customers!$C$1:C1742,,0)</f>
        <v>libertkl@huffingtonpost.com</v>
      </c>
      <c r="K743" s="2" t="str" cm="1">
        <f t="array" ref="K743">_xlfn.XLOOKUP(F743,customers!$A$1:A1742,customers!$G$1:G1742,,0)</f>
        <v>United States</v>
      </c>
      <c r="L743" t="str" cm="1">
        <f t="array" ref="L743">_xlfn.XLOOKUP(G743,products!$A$1:A790,products!$B$1:B790,,0)</f>
        <v>Lib</v>
      </c>
      <c r="M743" t="str" cm="1">
        <f t="array" ref="M743">_xlfn.XLOOKUP(G743,products!$A$1:A790,products!$C$1:C790,,0)</f>
        <v>M</v>
      </c>
      <c r="N743" cm="1">
        <f t="array" ref="N743">_xlfn.XLOOKUP(G743,products!$A$1:A790,products!$D$1:D790,,0)</f>
        <v>0.2</v>
      </c>
      <c r="O743" s="3" cm="1">
        <f t="array" ref="O743">_xlfn.XLOOKUP(G743,products!$A$1:A790,products!$E$1:E790,,0)</f>
        <v>4.3650000000000002</v>
      </c>
      <c r="P743" s="3">
        <f xml:space="preserve"> Orders[[#This Row],[Unit Price]]*Orders[[#This Row],[Quantity]]</f>
        <v>8.73</v>
      </c>
      <c r="Q743" t="str">
        <f>_xlfn.XLOOKUP(orders!F743,customers!A742:A1742,customers!I742:I1742,,0)</f>
        <v>No</v>
      </c>
    </row>
    <row r="744" spans="1:17" x14ac:dyDescent="0.25">
      <c r="A744" s="2" t="s">
        <v>1477</v>
      </c>
      <c r="B744" s="7">
        <v>44133</v>
      </c>
      <c r="C744" s="2">
        <f>MONTH(Orders[[#This Row],[Order Date]])</f>
        <v>10</v>
      </c>
      <c r="D744" s="2">
        <f>DAY(Orders[[#This Row],[Order Date]])</f>
        <v>29</v>
      </c>
      <c r="E744" s="2">
        <f>YEAR(Orders[[#This Row],[Order Date]])</f>
        <v>2020</v>
      </c>
      <c r="F744" s="2" t="s">
        <v>1478</v>
      </c>
      <c r="G744" t="s">
        <v>131</v>
      </c>
      <c r="H744" s="2">
        <v>4</v>
      </c>
      <c r="I744" s="2" t="str" cm="1">
        <f t="array" ref="I744">_xlfn.XLOOKUP(F744,customers!$A$1:A1743,customers!$B$1:B1743,,0)</f>
        <v>Reese Lidgey</v>
      </c>
      <c r="J744" s="2" t="str" cm="1">
        <f t="array" ref="J744">_xlfn.XLOOKUP(F744,customers!$A$1:A1743,customers!$C$1:C1743,,0)</f>
        <v>rlidgeykm@vimeo.com</v>
      </c>
      <c r="K744" s="2" t="str" cm="1">
        <f t="array" ref="K744">_xlfn.XLOOKUP(F744,customers!$A$1:A1743,customers!$G$1:G1743,,0)</f>
        <v>United States</v>
      </c>
      <c r="L744" t="str" cm="1">
        <f t="array" ref="L744">_xlfn.XLOOKUP(G744,products!$A$1:A791,products!$B$1:B791,,0)</f>
        <v>Lib</v>
      </c>
      <c r="M744" t="str" cm="1">
        <f t="array" ref="M744">_xlfn.XLOOKUP(G744,products!$A$1:A791,products!$C$1:C791,,0)</f>
        <v>M</v>
      </c>
      <c r="N744" cm="1">
        <f t="array" ref="N744">_xlfn.XLOOKUP(G744,products!$A$1:A791,products!$D$1:D791,,0)</f>
        <v>1</v>
      </c>
      <c r="O744" s="3" cm="1">
        <f t="array" ref="O744">_xlfn.XLOOKUP(G744,products!$A$1:A791,products!$E$1:E791,,0)</f>
        <v>14.55</v>
      </c>
      <c r="P744" s="3">
        <f xml:space="preserve"> Orders[[#This Row],[Unit Price]]*Orders[[#This Row],[Quantity]]</f>
        <v>58.2</v>
      </c>
      <c r="Q744" t="str">
        <f>_xlfn.XLOOKUP(orders!F744,customers!A743:A1743,customers!I743:I1743,,0)</f>
        <v>No</v>
      </c>
    </row>
    <row r="745" spans="1:17" x14ac:dyDescent="0.25">
      <c r="A745" s="2" t="s">
        <v>1479</v>
      </c>
      <c r="B745" s="7">
        <v>44042</v>
      </c>
      <c r="C745" s="2">
        <f>MONTH(Orders[[#This Row],[Order Date]])</f>
        <v>7</v>
      </c>
      <c r="D745" s="2">
        <f>DAY(Orders[[#This Row],[Order Date]])</f>
        <v>30</v>
      </c>
      <c r="E745" s="2">
        <f>YEAR(Orders[[#This Row],[Order Date]])</f>
        <v>2020</v>
      </c>
      <c r="F745" s="2" t="s">
        <v>1480</v>
      </c>
      <c r="G745" t="s">
        <v>107</v>
      </c>
      <c r="H745" s="2">
        <v>3</v>
      </c>
      <c r="I745" s="2" t="str" cm="1">
        <f t="array" ref="I745">_xlfn.XLOOKUP(F745,customers!$A$1:A1744,customers!$B$1:B1744,,0)</f>
        <v>Tersina Castagne</v>
      </c>
      <c r="J745" s="2" t="str" cm="1">
        <f t="array" ref="J745">_xlfn.XLOOKUP(F745,customers!$A$1:A1744,customers!$C$1:C1744,,0)</f>
        <v>tcastagnekn@wikia.com</v>
      </c>
      <c r="K745" s="2" t="str" cm="1">
        <f t="array" ref="K745">_xlfn.XLOOKUP(F745,customers!$A$1:A1744,customers!$G$1:G1744,,0)</f>
        <v>United States</v>
      </c>
      <c r="L745" t="str" cm="1">
        <f t="array" ref="L745">_xlfn.XLOOKUP(G745,products!$A$1:A792,products!$B$1:B792,,0)</f>
        <v>Ara</v>
      </c>
      <c r="M745" t="str" cm="1">
        <f t="array" ref="M745">_xlfn.XLOOKUP(G745,products!$A$1:A792,products!$C$1:C792,,0)</f>
        <v>D</v>
      </c>
      <c r="N745" cm="1">
        <f t="array" ref="N745">_xlfn.XLOOKUP(G745,products!$A$1:A792,products!$D$1:D792,,0)</f>
        <v>0.5</v>
      </c>
      <c r="O745" s="3" cm="1">
        <f t="array" ref="O745">_xlfn.XLOOKUP(G745,products!$A$1:A792,products!$E$1:E792,,0)</f>
        <v>5.97</v>
      </c>
      <c r="P745" s="3">
        <f xml:space="preserve"> Orders[[#This Row],[Unit Price]]*Orders[[#This Row],[Quantity]]</f>
        <v>17.91</v>
      </c>
      <c r="Q745" t="str">
        <f>_xlfn.XLOOKUP(orders!F745,customers!A744:A1744,customers!I744:I1744,,0)</f>
        <v>No</v>
      </c>
    </row>
    <row r="746" spans="1:17" x14ac:dyDescent="0.25">
      <c r="A746" s="2" t="s">
        <v>1481</v>
      </c>
      <c r="B746" s="7">
        <v>43539</v>
      </c>
      <c r="C746" s="2">
        <f>MONTH(Orders[[#This Row],[Order Date]])</f>
        <v>3</v>
      </c>
      <c r="D746" s="2">
        <f>DAY(Orders[[#This Row],[Order Date]])</f>
        <v>15</v>
      </c>
      <c r="E746" s="2">
        <f>YEAR(Orders[[#This Row],[Order Date]])</f>
        <v>2019</v>
      </c>
      <c r="F746" s="2" t="s">
        <v>1482</v>
      </c>
      <c r="G746" t="s">
        <v>197</v>
      </c>
      <c r="H746" s="2">
        <v>6</v>
      </c>
      <c r="I746" s="2" t="str" cm="1">
        <f t="array" ref="I746">_xlfn.XLOOKUP(F746,customers!$A$1:A1745,customers!$B$1:B1745,,0)</f>
        <v>Samuele Klaaassen</v>
      </c>
      <c r="J746" s="2" cm="1">
        <f t="array" ref="J746">_xlfn.XLOOKUP(F746,customers!$A$1:A1745,customers!$C$1:C1745,,0)</f>
        <v>0</v>
      </c>
      <c r="K746" s="2" t="str" cm="1">
        <f t="array" ref="K746">_xlfn.XLOOKUP(F746,customers!$A$1:A1745,customers!$G$1:G1745,,0)</f>
        <v>United States</v>
      </c>
      <c r="L746" t="str" cm="1">
        <f t="array" ref="L746">_xlfn.XLOOKUP(G746,products!$A$1:A793,products!$B$1:B793,,0)</f>
        <v>Rob</v>
      </c>
      <c r="M746" t="str" cm="1">
        <f t="array" ref="M746">_xlfn.XLOOKUP(G746,products!$A$1:A793,products!$C$1:C793,,0)</f>
        <v>M</v>
      </c>
      <c r="N746" cm="1">
        <f t="array" ref="N746">_xlfn.XLOOKUP(G746,products!$A$1:A793,products!$D$1:D793,,0)</f>
        <v>0.2</v>
      </c>
      <c r="O746" s="3" cm="1">
        <f t="array" ref="O746">_xlfn.XLOOKUP(G746,products!$A$1:A793,products!$E$1:E793,,0)</f>
        <v>2.9849999999999999</v>
      </c>
      <c r="P746" s="3">
        <f xml:space="preserve"> Orders[[#This Row],[Unit Price]]*Orders[[#This Row],[Quantity]]</f>
        <v>17.91</v>
      </c>
      <c r="Q746" t="str">
        <f>_xlfn.XLOOKUP(orders!F746,customers!A745:A1745,customers!I745:I1745,,0)</f>
        <v>Yes</v>
      </c>
    </row>
    <row r="747" spans="1:17" x14ac:dyDescent="0.25">
      <c r="A747" s="2" t="s">
        <v>1483</v>
      </c>
      <c r="B747" s="7">
        <v>44557</v>
      </c>
      <c r="C747" s="2">
        <f>MONTH(Orders[[#This Row],[Order Date]])</f>
        <v>12</v>
      </c>
      <c r="D747" s="2">
        <f>DAY(Orders[[#This Row],[Order Date]])</f>
        <v>27</v>
      </c>
      <c r="E747" s="2">
        <f>YEAR(Orders[[#This Row],[Order Date]])</f>
        <v>2021</v>
      </c>
      <c r="F747" s="2" t="s">
        <v>1484</v>
      </c>
      <c r="G747" t="s">
        <v>51</v>
      </c>
      <c r="H747" s="2">
        <v>2</v>
      </c>
      <c r="I747" s="2" t="str" cm="1">
        <f t="array" ref="I747">_xlfn.XLOOKUP(F747,customers!$A$1:A1746,customers!$B$1:B1746,,0)</f>
        <v>Jordana Halden</v>
      </c>
      <c r="J747" s="2" t="str" cm="1">
        <f t="array" ref="J747">_xlfn.XLOOKUP(F747,customers!$A$1:A1746,customers!$C$1:C1746,,0)</f>
        <v>jhaldenkp@comcast.net</v>
      </c>
      <c r="K747" s="2" t="str" cm="1">
        <f t="array" ref="K747">_xlfn.XLOOKUP(F747,customers!$A$1:A1746,customers!$G$1:G1746,,0)</f>
        <v>Ireland</v>
      </c>
      <c r="L747" t="str" cm="1">
        <f t="array" ref="L747">_xlfn.XLOOKUP(G747,products!$A$1:A794,products!$B$1:B794,,0)</f>
        <v>Exc</v>
      </c>
      <c r="M747" t="str" cm="1">
        <f t="array" ref="M747">_xlfn.XLOOKUP(G747,products!$A$1:A794,products!$C$1:C794,,0)</f>
        <v>D</v>
      </c>
      <c r="N747" cm="1">
        <f t="array" ref="N747">_xlfn.XLOOKUP(G747,products!$A$1:A794,products!$D$1:D794,,0)</f>
        <v>0.5</v>
      </c>
      <c r="O747" s="3" cm="1">
        <f t="array" ref="O747">_xlfn.XLOOKUP(G747,products!$A$1:A794,products!$E$1:E794,,0)</f>
        <v>7.29</v>
      </c>
      <c r="P747" s="3">
        <f xml:space="preserve"> Orders[[#This Row],[Unit Price]]*Orders[[#This Row],[Quantity]]</f>
        <v>14.58</v>
      </c>
      <c r="Q747" t="str">
        <f>_xlfn.XLOOKUP(orders!F747,customers!A746:A1746,customers!I746:I1746,,0)</f>
        <v>No</v>
      </c>
    </row>
    <row r="748" spans="1:17" x14ac:dyDescent="0.25">
      <c r="A748" s="2" t="s">
        <v>1485</v>
      </c>
      <c r="B748" s="7">
        <v>43741</v>
      </c>
      <c r="C748" s="2">
        <f>MONTH(Orders[[#This Row],[Order Date]])</f>
        <v>10</v>
      </c>
      <c r="D748" s="2">
        <f>DAY(Orders[[#This Row],[Order Date]])</f>
        <v>3</v>
      </c>
      <c r="E748" s="2">
        <f>YEAR(Orders[[#This Row],[Order Date]])</f>
        <v>2019</v>
      </c>
      <c r="F748" s="2" t="s">
        <v>1486</v>
      </c>
      <c r="G748" t="s">
        <v>96</v>
      </c>
      <c r="H748" s="2">
        <v>3</v>
      </c>
      <c r="I748" s="2" t="str" cm="1">
        <f t="array" ref="I748">_xlfn.XLOOKUP(F748,customers!$A$1:A1747,customers!$B$1:B1747,,0)</f>
        <v>Hussein Olliff</v>
      </c>
      <c r="J748" s="2" t="str" cm="1">
        <f t="array" ref="J748">_xlfn.XLOOKUP(F748,customers!$A$1:A1747,customers!$C$1:C1747,,0)</f>
        <v>holliffkq@sciencedirect.com</v>
      </c>
      <c r="K748" s="2" t="str" cm="1">
        <f t="array" ref="K748">_xlfn.XLOOKUP(F748,customers!$A$1:A1747,customers!$G$1:G1747,,0)</f>
        <v>Ireland</v>
      </c>
      <c r="L748" t="str" cm="1">
        <f t="array" ref="L748">_xlfn.XLOOKUP(G748,products!$A$1:A795,products!$B$1:B795,,0)</f>
        <v>Ara</v>
      </c>
      <c r="M748" t="str" cm="1">
        <f t="array" ref="M748">_xlfn.XLOOKUP(G748,products!$A$1:A795,products!$C$1:C795,,0)</f>
        <v>M</v>
      </c>
      <c r="N748" cm="1">
        <f t="array" ref="N748">_xlfn.XLOOKUP(G748,products!$A$1:A795,products!$D$1:D795,,0)</f>
        <v>1</v>
      </c>
      <c r="O748" s="3" cm="1">
        <f t="array" ref="O748">_xlfn.XLOOKUP(G748,products!$A$1:A795,products!$E$1:E795,,0)</f>
        <v>11.25</v>
      </c>
      <c r="P748" s="3">
        <f xml:space="preserve"> Orders[[#This Row],[Unit Price]]*Orders[[#This Row],[Quantity]]</f>
        <v>33.75</v>
      </c>
      <c r="Q748" t="str">
        <f>_xlfn.XLOOKUP(orders!F748,customers!A747:A1747,customers!I747:I1747,,0)</f>
        <v>No</v>
      </c>
    </row>
    <row r="749" spans="1:17" x14ac:dyDescent="0.25">
      <c r="A749" s="2" t="s">
        <v>1487</v>
      </c>
      <c r="B749" s="7">
        <v>43501</v>
      </c>
      <c r="C749" s="2">
        <f>MONTH(Orders[[#This Row],[Order Date]])</f>
        <v>2</v>
      </c>
      <c r="D749" s="2">
        <f>DAY(Orders[[#This Row],[Order Date]])</f>
        <v>5</v>
      </c>
      <c r="E749" s="2">
        <f>YEAR(Orders[[#This Row],[Order Date]])</f>
        <v>2019</v>
      </c>
      <c r="F749" s="2" t="s">
        <v>1488</v>
      </c>
      <c r="G749" t="s">
        <v>113</v>
      </c>
      <c r="H749" s="2">
        <v>4</v>
      </c>
      <c r="I749" s="2" t="str" cm="1">
        <f t="array" ref="I749">_xlfn.XLOOKUP(F749,customers!$A$1:A1748,customers!$B$1:B1748,,0)</f>
        <v>Teddi Quadri</v>
      </c>
      <c r="J749" s="2" t="str" cm="1">
        <f t="array" ref="J749">_xlfn.XLOOKUP(F749,customers!$A$1:A1748,customers!$C$1:C1748,,0)</f>
        <v>tquadrikr@opensource.org</v>
      </c>
      <c r="K749" s="2" t="str" cm="1">
        <f t="array" ref="K749">_xlfn.XLOOKUP(F749,customers!$A$1:A1748,customers!$G$1:G1748,,0)</f>
        <v>Ireland</v>
      </c>
      <c r="L749" t="str" cm="1">
        <f t="array" ref="L749">_xlfn.XLOOKUP(G749,products!$A$1:A796,products!$B$1:B796,,0)</f>
        <v>Lib</v>
      </c>
      <c r="M749" t="str" cm="1">
        <f t="array" ref="M749">_xlfn.XLOOKUP(G749,products!$A$1:A796,products!$C$1:C796,,0)</f>
        <v>M</v>
      </c>
      <c r="N749" cm="1">
        <f t="array" ref="N749">_xlfn.XLOOKUP(G749,products!$A$1:A796,products!$D$1:D796,,0)</f>
        <v>0.5</v>
      </c>
      <c r="O749" s="3" cm="1">
        <f t="array" ref="O749">_xlfn.XLOOKUP(G749,products!$A$1:A796,products!$E$1:E796,,0)</f>
        <v>8.73</v>
      </c>
      <c r="P749" s="3">
        <f xml:space="preserve"> Orders[[#This Row],[Unit Price]]*Orders[[#This Row],[Quantity]]</f>
        <v>34.92</v>
      </c>
      <c r="Q749" t="str">
        <f>_xlfn.XLOOKUP(orders!F749,customers!A748:A1748,customers!I748:I1748,,0)</f>
        <v>Yes</v>
      </c>
    </row>
    <row r="750" spans="1:17" x14ac:dyDescent="0.25">
      <c r="A750" s="2" t="s">
        <v>1489</v>
      </c>
      <c r="B750" s="7">
        <v>44074</v>
      </c>
      <c r="C750" s="2">
        <f>MONTH(Orders[[#This Row],[Order Date]])</f>
        <v>8</v>
      </c>
      <c r="D750" s="2">
        <f>DAY(Orders[[#This Row],[Order Date]])</f>
        <v>31</v>
      </c>
      <c r="E750" s="2">
        <f>YEAR(Orders[[#This Row],[Order Date]])</f>
        <v>2020</v>
      </c>
      <c r="F750" s="2" t="s">
        <v>1490</v>
      </c>
      <c r="G750" t="s">
        <v>51</v>
      </c>
      <c r="H750" s="2">
        <v>2</v>
      </c>
      <c r="I750" s="2" t="str" cm="1">
        <f t="array" ref="I750">_xlfn.XLOOKUP(F750,customers!$A$1:A1749,customers!$B$1:B1749,,0)</f>
        <v>Felita Eshmade</v>
      </c>
      <c r="J750" s="2" t="str" cm="1">
        <f t="array" ref="J750">_xlfn.XLOOKUP(F750,customers!$A$1:A1749,customers!$C$1:C1749,,0)</f>
        <v>feshmadeks@umn.edu</v>
      </c>
      <c r="K750" s="2" t="str" cm="1">
        <f t="array" ref="K750">_xlfn.XLOOKUP(F750,customers!$A$1:A1749,customers!$G$1:G1749,,0)</f>
        <v>United States</v>
      </c>
      <c r="L750" t="str" cm="1">
        <f t="array" ref="L750">_xlfn.XLOOKUP(G750,products!$A$1:A797,products!$B$1:B797,,0)</f>
        <v>Exc</v>
      </c>
      <c r="M750" t="str" cm="1">
        <f t="array" ref="M750">_xlfn.XLOOKUP(G750,products!$A$1:A797,products!$C$1:C797,,0)</f>
        <v>D</v>
      </c>
      <c r="N750" cm="1">
        <f t="array" ref="N750">_xlfn.XLOOKUP(G750,products!$A$1:A797,products!$D$1:D797,,0)</f>
        <v>0.5</v>
      </c>
      <c r="O750" s="3" cm="1">
        <f t="array" ref="O750">_xlfn.XLOOKUP(G750,products!$A$1:A797,products!$E$1:E797,,0)</f>
        <v>7.29</v>
      </c>
      <c r="P750" s="3">
        <f xml:space="preserve"> Orders[[#This Row],[Unit Price]]*Orders[[#This Row],[Quantity]]</f>
        <v>14.58</v>
      </c>
      <c r="Q750" t="str">
        <f>_xlfn.XLOOKUP(orders!F750,customers!A749:A1749,customers!I749:I1749,,0)</f>
        <v>No</v>
      </c>
    </row>
    <row r="751" spans="1:17" x14ac:dyDescent="0.25">
      <c r="A751" s="2" t="s">
        <v>1491</v>
      </c>
      <c r="B751" s="7">
        <v>44209</v>
      </c>
      <c r="C751" s="2">
        <f>MONTH(Orders[[#This Row],[Order Date]])</f>
        <v>1</v>
      </c>
      <c r="D751" s="2">
        <f>DAY(Orders[[#This Row],[Order Date]])</f>
        <v>13</v>
      </c>
      <c r="E751" s="2">
        <f>YEAR(Orders[[#This Row],[Order Date]])</f>
        <v>2021</v>
      </c>
      <c r="F751" s="2" t="s">
        <v>1492</v>
      </c>
      <c r="G751" t="s">
        <v>136</v>
      </c>
      <c r="H751" s="2">
        <v>2</v>
      </c>
      <c r="I751" s="2" t="str" cm="1">
        <f t="array" ref="I751">_xlfn.XLOOKUP(F751,customers!$A$1:A1750,customers!$B$1:B1750,,0)</f>
        <v>Melodie OIlier</v>
      </c>
      <c r="J751" s="2" t="str" cm="1">
        <f t="array" ref="J751">_xlfn.XLOOKUP(F751,customers!$A$1:A1750,customers!$C$1:C1750,,0)</f>
        <v>moilierkt@paginegialle.it</v>
      </c>
      <c r="K751" s="2" t="str" cm="1">
        <f t="array" ref="K751">_xlfn.XLOOKUP(F751,customers!$A$1:A1750,customers!$G$1:G1750,,0)</f>
        <v>Ireland</v>
      </c>
      <c r="L751" t="str" cm="1">
        <f t="array" ref="L751">_xlfn.XLOOKUP(G751,products!$A$1:A798,products!$B$1:B798,,0)</f>
        <v>Rob</v>
      </c>
      <c r="M751" t="str" cm="1">
        <f t="array" ref="M751">_xlfn.XLOOKUP(G751,products!$A$1:A798,products!$C$1:C798,,0)</f>
        <v>D</v>
      </c>
      <c r="N751" cm="1">
        <f t="array" ref="N751">_xlfn.XLOOKUP(G751,products!$A$1:A798,products!$D$1:D798,,0)</f>
        <v>0.2</v>
      </c>
      <c r="O751" s="3" cm="1">
        <f t="array" ref="O751">_xlfn.XLOOKUP(G751,products!$A$1:A798,products!$E$1:E798,,0)</f>
        <v>2.6849999999999996</v>
      </c>
      <c r="P751" s="3">
        <f xml:space="preserve"> Orders[[#This Row],[Unit Price]]*Orders[[#This Row],[Quantity]]</f>
        <v>5.3699999999999992</v>
      </c>
      <c r="Q751" t="str">
        <f>_xlfn.XLOOKUP(orders!F751,customers!A750:A1750,customers!I750:I1750,,0)</f>
        <v>Yes</v>
      </c>
    </row>
    <row r="752" spans="1:17" x14ac:dyDescent="0.25">
      <c r="A752" s="2" t="s">
        <v>1493</v>
      </c>
      <c r="B752" s="7">
        <v>44277</v>
      </c>
      <c r="C752" s="2">
        <f>MONTH(Orders[[#This Row],[Order Date]])</f>
        <v>3</v>
      </c>
      <c r="D752" s="2">
        <f>DAY(Orders[[#This Row],[Order Date]])</f>
        <v>22</v>
      </c>
      <c r="E752" s="2">
        <f>YEAR(Orders[[#This Row],[Order Date]])</f>
        <v>2021</v>
      </c>
      <c r="F752" s="2" t="s">
        <v>1494</v>
      </c>
      <c r="G752" t="s">
        <v>57</v>
      </c>
      <c r="H752" s="2">
        <v>1</v>
      </c>
      <c r="I752" s="2" t="str" cm="1">
        <f t="array" ref="I752">_xlfn.XLOOKUP(F752,customers!$A$1:A1751,customers!$B$1:B1751,,0)</f>
        <v>Hazel Iacopini</v>
      </c>
      <c r="J752" s="2" cm="1">
        <f t="array" ref="J752">_xlfn.XLOOKUP(F752,customers!$A$1:A1751,customers!$C$1:C1751,,0)</f>
        <v>0</v>
      </c>
      <c r="K752" s="2" t="str" cm="1">
        <f t="array" ref="K752">_xlfn.XLOOKUP(F752,customers!$A$1:A1751,customers!$G$1:G1751,,0)</f>
        <v>United States</v>
      </c>
      <c r="L752" t="str" cm="1">
        <f t="array" ref="L752">_xlfn.XLOOKUP(G752,products!$A$1:A799,products!$B$1:B799,,0)</f>
        <v>Rob</v>
      </c>
      <c r="M752" t="str" cm="1">
        <f t="array" ref="M752">_xlfn.XLOOKUP(G752,products!$A$1:A799,products!$C$1:C799,,0)</f>
        <v>M</v>
      </c>
      <c r="N752" cm="1">
        <f t="array" ref="N752">_xlfn.XLOOKUP(G752,products!$A$1:A799,products!$D$1:D799,,0)</f>
        <v>0.5</v>
      </c>
      <c r="O752" s="3" cm="1">
        <f t="array" ref="O752">_xlfn.XLOOKUP(G752,products!$A$1:A799,products!$E$1:E799,,0)</f>
        <v>5.97</v>
      </c>
      <c r="P752" s="3">
        <f xml:space="preserve"> Orders[[#This Row],[Unit Price]]*Orders[[#This Row],[Quantity]]</f>
        <v>5.97</v>
      </c>
      <c r="Q752" t="str">
        <f>_xlfn.XLOOKUP(orders!F752,customers!A751:A1751,customers!I751:I1751,,0)</f>
        <v>Yes</v>
      </c>
    </row>
    <row r="753" spans="1:17" x14ac:dyDescent="0.25">
      <c r="A753" s="2" t="s">
        <v>1495</v>
      </c>
      <c r="B753" s="7">
        <v>43847</v>
      </c>
      <c r="C753" s="2">
        <f>MONTH(Orders[[#This Row],[Order Date]])</f>
        <v>1</v>
      </c>
      <c r="D753" s="2">
        <f>DAY(Orders[[#This Row],[Order Date]])</f>
        <v>17</v>
      </c>
      <c r="E753" s="2">
        <f>YEAR(Orders[[#This Row],[Order Date]])</f>
        <v>2020</v>
      </c>
      <c r="F753" s="2" t="s">
        <v>1496</v>
      </c>
      <c r="G753" t="s">
        <v>118</v>
      </c>
      <c r="H753" s="2">
        <v>2</v>
      </c>
      <c r="I753" s="2" t="str" cm="1">
        <f t="array" ref="I753">_xlfn.XLOOKUP(F753,customers!$A$1:A1752,customers!$B$1:B1752,,0)</f>
        <v>Vinny Shoebotham</v>
      </c>
      <c r="J753" s="2" t="str" cm="1">
        <f t="array" ref="J753">_xlfn.XLOOKUP(F753,customers!$A$1:A1752,customers!$C$1:C1752,,0)</f>
        <v>vshoebothamkv@redcross.org</v>
      </c>
      <c r="K753" s="2" t="str" cm="1">
        <f t="array" ref="K753">_xlfn.XLOOKUP(F753,customers!$A$1:A1752,customers!$G$1:G1752,,0)</f>
        <v>United States</v>
      </c>
      <c r="L753" t="str" cm="1">
        <f t="array" ref="L753">_xlfn.XLOOKUP(G753,products!$A$1:A800,products!$B$1:B800,,0)</f>
        <v>Lib</v>
      </c>
      <c r="M753" t="str" cm="1">
        <f t="array" ref="M753">_xlfn.XLOOKUP(G753,products!$A$1:A800,products!$C$1:C800,,0)</f>
        <v>L</v>
      </c>
      <c r="N753" cm="1">
        <f t="array" ref="N753">_xlfn.XLOOKUP(G753,products!$A$1:A800,products!$D$1:D800,,0)</f>
        <v>0.5</v>
      </c>
      <c r="O753" s="3" cm="1">
        <f t="array" ref="O753">_xlfn.XLOOKUP(G753,products!$A$1:A800,products!$E$1:E800,,0)</f>
        <v>9.51</v>
      </c>
      <c r="P753" s="3">
        <f xml:space="preserve"> Orders[[#This Row],[Unit Price]]*Orders[[#This Row],[Quantity]]</f>
        <v>19.02</v>
      </c>
      <c r="Q753" t="str">
        <f>_xlfn.XLOOKUP(orders!F753,customers!A752:A1752,customers!I752:I1752,,0)</f>
        <v>No</v>
      </c>
    </row>
    <row r="754" spans="1:17" x14ac:dyDescent="0.25">
      <c r="A754" s="2" t="s">
        <v>1497</v>
      </c>
      <c r="B754" s="7">
        <v>43648</v>
      </c>
      <c r="C754" s="2">
        <f>MONTH(Orders[[#This Row],[Order Date]])</f>
        <v>7</v>
      </c>
      <c r="D754" s="2">
        <f>DAY(Orders[[#This Row],[Order Date]])</f>
        <v>2</v>
      </c>
      <c r="E754" s="2">
        <f>YEAR(Orders[[#This Row],[Order Date]])</f>
        <v>2019</v>
      </c>
      <c r="F754" s="2" t="s">
        <v>1498</v>
      </c>
      <c r="G754" t="s">
        <v>44</v>
      </c>
      <c r="H754" s="2">
        <v>2</v>
      </c>
      <c r="I754" s="2" t="str" cm="1">
        <f t="array" ref="I754">_xlfn.XLOOKUP(F754,customers!$A$1:A1753,customers!$B$1:B1753,,0)</f>
        <v>Bran Sterke</v>
      </c>
      <c r="J754" s="2" t="str" cm="1">
        <f t="array" ref="J754">_xlfn.XLOOKUP(F754,customers!$A$1:A1753,customers!$C$1:C1753,,0)</f>
        <v>bsterkekw@biblegateway.com</v>
      </c>
      <c r="K754" s="2" t="str" cm="1">
        <f t="array" ref="K754">_xlfn.XLOOKUP(F754,customers!$A$1:A1753,customers!$G$1:G1753,,0)</f>
        <v>United States</v>
      </c>
      <c r="L754" t="str" cm="1">
        <f t="array" ref="L754">_xlfn.XLOOKUP(G754,products!$A$1:A801,products!$B$1:B801,,0)</f>
        <v>Exc</v>
      </c>
      <c r="M754" t="str" cm="1">
        <f t="array" ref="M754">_xlfn.XLOOKUP(G754,products!$A$1:A801,products!$C$1:C801,,0)</f>
        <v>M</v>
      </c>
      <c r="N754" cm="1">
        <f t="array" ref="N754">_xlfn.XLOOKUP(G754,products!$A$1:A801,products!$D$1:D801,,0)</f>
        <v>1</v>
      </c>
      <c r="O754" s="3" cm="1">
        <f t="array" ref="O754">_xlfn.XLOOKUP(G754,products!$A$1:A801,products!$E$1:E801,,0)</f>
        <v>13.75</v>
      </c>
      <c r="P754" s="3">
        <f xml:space="preserve"> Orders[[#This Row],[Unit Price]]*Orders[[#This Row],[Quantity]]</f>
        <v>27.5</v>
      </c>
      <c r="Q754" t="str">
        <f>_xlfn.XLOOKUP(orders!F754,customers!A753:A1753,customers!I753:I1753,,0)</f>
        <v>Yes</v>
      </c>
    </row>
    <row r="755" spans="1:17" x14ac:dyDescent="0.25">
      <c r="A755" s="2" t="s">
        <v>1499</v>
      </c>
      <c r="B755" s="7">
        <v>44704</v>
      </c>
      <c r="C755" s="2">
        <f>MONTH(Orders[[#This Row],[Order Date]])</f>
        <v>5</v>
      </c>
      <c r="D755" s="2">
        <f>DAY(Orders[[#This Row],[Order Date]])</f>
        <v>23</v>
      </c>
      <c r="E755" s="2">
        <f>YEAR(Orders[[#This Row],[Order Date]])</f>
        <v>2022</v>
      </c>
      <c r="F755" s="2" t="s">
        <v>1500</v>
      </c>
      <c r="G755" t="s">
        <v>107</v>
      </c>
      <c r="H755" s="2">
        <v>5</v>
      </c>
      <c r="I755" s="2" t="str" cm="1">
        <f t="array" ref="I755">_xlfn.XLOOKUP(F755,customers!$A$1:A1754,customers!$B$1:B1754,,0)</f>
        <v>Simone Capon</v>
      </c>
      <c r="J755" s="2" t="str" cm="1">
        <f t="array" ref="J755">_xlfn.XLOOKUP(F755,customers!$A$1:A1754,customers!$C$1:C1754,,0)</f>
        <v>scaponkx@craigslist.org</v>
      </c>
      <c r="K755" s="2" t="str" cm="1">
        <f t="array" ref="K755">_xlfn.XLOOKUP(F755,customers!$A$1:A1754,customers!$G$1:G1754,,0)</f>
        <v>United States</v>
      </c>
      <c r="L755" t="str" cm="1">
        <f t="array" ref="L755">_xlfn.XLOOKUP(G755,products!$A$1:A802,products!$B$1:B802,,0)</f>
        <v>Ara</v>
      </c>
      <c r="M755" t="str" cm="1">
        <f t="array" ref="M755">_xlfn.XLOOKUP(G755,products!$A$1:A802,products!$C$1:C802,,0)</f>
        <v>D</v>
      </c>
      <c r="N755" cm="1">
        <f t="array" ref="N755">_xlfn.XLOOKUP(G755,products!$A$1:A802,products!$D$1:D802,,0)</f>
        <v>0.5</v>
      </c>
      <c r="O755" s="3" cm="1">
        <f t="array" ref="O755">_xlfn.XLOOKUP(G755,products!$A$1:A802,products!$E$1:E802,,0)</f>
        <v>5.97</v>
      </c>
      <c r="P755" s="3">
        <f xml:space="preserve"> Orders[[#This Row],[Unit Price]]*Orders[[#This Row],[Quantity]]</f>
        <v>29.849999999999998</v>
      </c>
      <c r="Q755" t="str">
        <f>_xlfn.XLOOKUP(orders!F755,customers!A754:A1754,customers!I754:I1754,,0)</f>
        <v>No</v>
      </c>
    </row>
    <row r="756" spans="1:17" x14ac:dyDescent="0.25">
      <c r="A756" s="2" t="s">
        <v>1501</v>
      </c>
      <c r="B756" s="7">
        <v>44726</v>
      </c>
      <c r="C756" s="2">
        <f>MONTH(Orders[[#This Row],[Order Date]])</f>
        <v>6</v>
      </c>
      <c r="D756" s="2">
        <f>DAY(Orders[[#This Row],[Order Date]])</f>
        <v>14</v>
      </c>
      <c r="E756" s="2">
        <f>YEAR(Orders[[#This Row],[Order Date]])</f>
        <v>2022</v>
      </c>
      <c r="F756" s="2" t="s">
        <v>1379</v>
      </c>
      <c r="G756" t="s">
        <v>89</v>
      </c>
      <c r="H756" s="2">
        <v>6</v>
      </c>
      <c r="I756" s="2" t="str" cm="1">
        <f t="array" ref="I756">_xlfn.XLOOKUP(F756,customers!$A$1:A1755,customers!$B$1:B1755,,0)</f>
        <v>Jimmy Dymoke</v>
      </c>
      <c r="J756" s="2" t="str" cm="1">
        <f t="array" ref="J756">_xlfn.XLOOKUP(F756,customers!$A$1:A1755,customers!$C$1:C1755,,0)</f>
        <v>jdymokeje@prnewswire.com</v>
      </c>
      <c r="K756" s="2" t="str" cm="1">
        <f t="array" ref="K756">_xlfn.XLOOKUP(F756,customers!$A$1:A1755,customers!$G$1:G1755,,0)</f>
        <v>Ireland</v>
      </c>
      <c r="L756" t="str" cm="1">
        <f t="array" ref="L756">_xlfn.XLOOKUP(G756,products!$A$1:A803,products!$B$1:B803,,0)</f>
        <v>Ara</v>
      </c>
      <c r="M756" t="str" cm="1">
        <f t="array" ref="M756">_xlfn.XLOOKUP(G756,products!$A$1:A803,products!$C$1:C803,,0)</f>
        <v>D</v>
      </c>
      <c r="N756" cm="1">
        <f t="array" ref="N756">_xlfn.XLOOKUP(G756,products!$A$1:A803,products!$D$1:D803,,0)</f>
        <v>0.2</v>
      </c>
      <c r="O756" s="3" cm="1">
        <f t="array" ref="O756">_xlfn.XLOOKUP(G756,products!$A$1:A803,products!$E$1:E803,,0)</f>
        <v>2.9849999999999999</v>
      </c>
      <c r="P756" s="3">
        <f xml:space="preserve"> Orders[[#This Row],[Unit Price]]*Orders[[#This Row],[Quantity]]</f>
        <v>17.91</v>
      </c>
      <c r="Q756" t="e">
        <f>_xlfn.XLOOKUP(orders!F756,customers!A755:A1755,customers!I755:I1755,,0)</f>
        <v>#N/A</v>
      </c>
    </row>
    <row r="757" spans="1:17" x14ac:dyDescent="0.25">
      <c r="A757" s="2" t="s">
        <v>1502</v>
      </c>
      <c r="B757" s="7">
        <v>44397</v>
      </c>
      <c r="C757" s="2">
        <f>MONTH(Orders[[#This Row],[Order Date]])</f>
        <v>7</v>
      </c>
      <c r="D757" s="2">
        <f>DAY(Orders[[#This Row],[Order Date]])</f>
        <v>20</v>
      </c>
      <c r="E757" s="2">
        <f>YEAR(Orders[[#This Row],[Order Date]])</f>
        <v>2021</v>
      </c>
      <c r="F757" s="2" t="s">
        <v>1503</v>
      </c>
      <c r="G757" t="s">
        <v>54</v>
      </c>
      <c r="H757" s="2">
        <v>6</v>
      </c>
      <c r="I757" s="2" t="str" cm="1">
        <f t="array" ref="I757">_xlfn.XLOOKUP(F757,customers!$A$1:A1756,customers!$B$1:B1756,,0)</f>
        <v>Foster Constance</v>
      </c>
      <c r="J757" s="2" t="str" cm="1">
        <f t="array" ref="J757">_xlfn.XLOOKUP(F757,customers!$A$1:A1756,customers!$C$1:C1756,,0)</f>
        <v>fconstancekz@ifeng.com</v>
      </c>
      <c r="K757" s="2" t="str" cm="1">
        <f t="array" ref="K757">_xlfn.XLOOKUP(F757,customers!$A$1:A1756,customers!$G$1:G1756,,0)</f>
        <v>United States</v>
      </c>
      <c r="L757" t="str" cm="1">
        <f t="array" ref="L757">_xlfn.XLOOKUP(G757,products!$A$1:A804,products!$B$1:B804,,0)</f>
        <v>Lib</v>
      </c>
      <c r="M757" t="str" cm="1">
        <f t="array" ref="M757">_xlfn.XLOOKUP(G757,products!$A$1:A804,products!$C$1:C804,,0)</f>
        <v>L</v>
      </c>
      <c r="N757" cm="1">
        <f t="array" ref="N757">_xlfn.XLOOKUP(G757,products!$A$1:A804,products!$D$1:D804,,0)</f>
        <v>0.2</v>
      </c>
      <c r="O757" s="3" cm="1">
        <f t="array" ref="O757">_xlfn.XLOOKUP(G757,products!$A$1:A804,products!$E$1:E804,,0)</f>
        <v>4.7549999999999999</v>
      </c>
      <c r="P757" s="3">
        <f xml:space="preserve"> Orders[[#This Row],[Unit Price]]*Orders[[#This Row],[Quantity]]</f>
        <v>28.53</v>
      </c>
      <c r="Q757" t="str">
        <f>_xlfn.XLOOKUP(orders!F757,customers!A756:A1756,customers!I756:I1756,,0)</f>
        <v>No</v>
      </c>
    </row>
    <row r="758" spans="1:17" x14ac:dyDescent="0.25">
      <c r="A758" s="2" t="s">
        <v>1504</v>
      </c>
      <c r="B758" s="7">
        <v>44715</v>
      </c>
      <c r="C758" s="2">
        <f>MONTH(Orders[[#This Row],[Order Date]])</f>
        <v>6</v>
      </c>
      <c r="D758" s="2">
        <f>DAY(Orders[[#This Row],[Order Date]])</f>
        <v>3</v>
      </c>
      <c r="E758" s="2">
        <f>YEAR(Orders[[#This Row],[Order Date]])</f>
        <v>2022</v>
      </c>
      <c r="F758" s="2" t="s">
        <v>1505</v>
      </c>
      <c r="G758" t="s">
        <v>214</v>
      </c>
      <c r="H758" s="2">
        <v>4</v>
      </c>
      <c r="I758" s="2" t="str" cm="1">
        <f t="array" ref="I758">_xlfn.XLOOKUP(F758,customers!$A$1:A1757,customers!$B$1:B1757,,0)</f>
        <v>Fernando Sulman</v>
      </c>
      <c r="J758" s="2" t="str" cm="1">
        <f t="array" ref="J758">_xlfn.XLOOKUP(F758,customers!$A$1:A1757,customers!$C$1:C1757,,0)</f>
        <v>fsulmanl0@washington.edu</v>
      </c>
      <c r="K758" s="2" t="str" cm="1">
        <f t="array" ref="K758">_xlfn.XLOOKUP(F758,customers!$A$1:A1757,customers!$G$1:G1757,,0)</f>
        <v>United States</v>
      </c>
      <c r="L758" t="str" cm="1">
        <f t="array" ref="L758">_xlfn.XLOOKUP(G758,products!$A$1:A805,products!$B$1:B805,,0)</f>
        <v>Rob</v>
      </c>
      <c r="M758" t="str" cm="1">
        <f t="array" ref="M758">_xlfn.XLOOKUP(G758,products!$A$1:A805,products!$C$1:C805,,0)</f>
        <v>D</v>
      </c>
      <c r="N758" cm="1">
        <f t="array" ref="N758">_xlfn.XLOOKUP(G758,products!$A$1:A805,products!$D$1:D805,,0)</f>
        <v>1</v>
      </c>
      <c r="O758" s="3" cm="1">
        <f t="array" ref="O758">_xlfn.XLOOKUP(G758,products!$A$1:A805,products!$E$1:E805,,0)</f>
        <v>8.9499999999999993</v>
      </c>
      <c r="P758" s="3">
        <f xml:space="preserve"> Orders[[#This Row],[Unit Price]]*Orders[[#This Row],[Quantity]]</f>
        <v>35.799999999999997</v>
      </c>
      <c r="Q758" t="str">
        <f>_xlfn.XLOOKUP(orders!F758,customers!A757:A1757,customers!I757:I1757,,0)</f>
        <v>Yes</v>
      </c>
    </row>
    <row r="759" spans="1:17" x14ac:dyDescent="0.25">
      <c r="A759" s="2" t="s">
        <v>1506</v>
      </c>
      <c r="B759" s="7">
        <v>43977</v>
      </c>
      <c r="C759" s="2">
        <f>MONTH(Orders[[#This Row],[Order Date]])</f>
        <v>5</v>
      </c>
      <c r="D759" s="2">
        <f>DAY(Orders[[#This Row],[Order Date]])</f>
        <v>26</v>
      </c>
      <c r="E759" s="2">
        <f>YEAR(Orders[[#This Row],[Order Date]])</f>
        <v>2020</v>
      </c>
      <c r="F759" s="2" t="s">
        <v>1507</v>
      </c>
      <c r="G759" t="s">
        <v>107</v>
      </c>
      <c r="H759" s="2">
        <v>3</v>
      </c>
      <c r="I759" s="2" t="str" cm="1">
        <f t="array" ref="I759">_xlfn.XLOOKUP(F759,customers!$A$1:A1758,customers!$B$1:B1758,,0)</f>
        <v>Dorotea Hollyman</v>
      </c>
      <c r="J759" s="2" t="str" cm="1">
        <f t="array" ref="J759">_xlfn.XLOOKUP(F759,customers!$A$1:A1758,customers!$C$1:C1758,,0)</f>
        <v>dhollymanl1@ibm.com</v>
      </c>
      <c r="K759" s="2" t="str" cm="1">
        <f t="array" ref="K759">_xlfn.XLOOKUP(F759,customers!$A$1:A1758,customers!$G$1:G1758,,0)</f>
        <v>United States</v>
      </c>
      <c r="L759" t="str" cm="1">
        <f t="array" ref="L759">_xlfn.XLOOKUP(G759,products!$A$1:A806,products!$B$1:B806,,0)</f>
        <v>Ara</v>
      </c>
      <c r="M759" t="str" cm="1">
        <f t="array" ref="M759">_xlfn.XLOOKUP(G759,products!$A$1:A806,products!$C$1:C806,,0)</f>
        <v>D</v>
      </c>
      <c r="N759" cm="1">
        <f t="array" ref="N759">_xlfn.XLOOKUP(G759,products!$A$1:A806,products!$D$1:D806,,0)</f>
        <v>0.5</v>
      </c>
      <c r="O759" s="3" cm="1">
        <f t="array" ref="O759">_xlfn.XLOOKUP(G759,products!$A$1:A806,products!$E$1:E806,,0)</f>
        <v>5.97</v>
      </c>
      <c r="P759" s="3">
        <f xml:space="preserve"> Orders[[#This Row],[Unit Price]]*Orders[[#This Row],[Quantity]]</f>
        <v>17.91</v>
      </c>
      <c r="Q759" t="str">
        <f>_xlfn.XLOOKUP(orders!F759,customers!A758:A1758,customers!I758:I1758,,0)</f>
        <v>Yes</v>
      </c>
    </row>
    <row r="760" spans="1:17" x14ac:dyDescent="0.25">
      <c r="A760" s="2" t="s">
        <v>1508</v>
      </c>
      <c r="B760" s="7">
        <v>43672</v>
      </c>
      <c r="C760" s="2">
        <f>MONTH(Orders[[#This Row],[Order Date]])</f>
        <v>7</v>
      </c>
      <c r="D760" s="2">
        <f>DAY(Orders[[#This Row],[Order Date]])</f>
        <v>26</v>
      </c>
      <c r="E760" s="2">
        <f>YEAR(Orders[[#This Row],[Order Date]])</f>
        <v>2019</v>
      </c>
      <c r="F760" s="2" t="s">
        <v>1509</v>
      </c>
      <c r="G760" t="s">
        <v>214</v>
      </c>
      <c r="H760" s="2">
        <v>1</v>
      </c>
      <c r="I760" s="2" t="str" cm="1">
        <f t="array" ref="I760">_xlfn.XLOOKUP(F760,customers!$A$1:A1759,customers!$B$1:B1759,,0)</f>
        <v>Lorelei Nardoni</v>
      </c>
      <c r="J760" s="2" t="str" cm="1">
        <f t="array" ref="J760">_xlfn.XLOOKUP(F760,customers!$A$1:A1759,customers!$C$1:C1759,,0)</f>
        <v>lnardonil2@hao123.com</v>
      </c>
      <c r="K760" s="2" t="str" cm="1">
        <f t="array" ref="K760">_xlfn.XLOOKUP(F760,customers!$A$1:A1759,customers!$G$1:G1759,,0)</f>
        <v>United States</v>
      </c>
      <c r="L760" t="str" cm="1">
        <f t="array" ref="L760">_xlfn.XLOOKUP(G760,products!$A$1:A807,products!$B$1:B807,,0)</f>
        <v>Rob</v>
      </c>
      <c r="M760" t="str" cm="1">
        <f t="array" ref="M760">_xlfn.XLOOKUP(G760,products!$A$1:A807,products!$C$1:C807,,0)</f>
        <v>D</v>
      </c>
      <c r="N760" cm="1">
        <f t="array" ref="N760">_xlfn.XLOOKUP(G760,products!$A$1:A807,products!$D$1:D807,,0)</f>
        <v>1</v>
      </c>
      <c r="O760" s="3" cm="1">
        <f t="array" ref="O760">_xlfn.XLOOKUP(G760,products!$A$1:A807,products!$E$1:E807,,0)</f>
        <v>8.9499999999999993</v>
      </c>
      <c r="P760" s="3">
        <f xml:space="preserve"> Orders[[#This Row],[Unit Price]]*Orders[[#This Row],[Quantity]]</f>
        <v>8.9499999999999993</v>
      </c>
      <c r="Q760" t="str">
        <f>_xlfn.XLOOKUP(orders!F760,customers!A759:A1759,customers!I759:I1759,,0)</f>
        <v>No</v>
      </c>
    </row>
    <row r="761" spans="1:17" x14ac:dyDescent="0.25">
      <c r="A761" s="2" t="s">
        <v>1510</v>
      </c>
      <c r="B761" s="7">
        <v>44126</v>
      </c>
      <c r="C761" s="2">
        <f>MONTH(Orders[[#This Row],[Order Date]])</f>
        <v>10</v>
      </c>
      <c r="D761" s="2">
        <f>DAY(Orders[[#This Row],[Order Date]])</f>
        <v>22</v>
      </c>
      <c r="E761" s="2">
        <f>YEAR(Orders[[#This Row],[Order Date]])</f>
        <v>2020</v>
      </c>
      <c r="F761" s="2" t="s">
        <v>1511</v>
      </c>
      <c r="G761" t="s">
        <v>144</v>
      </c>
      <c r="H761" s="2">
        <v>1</v>
      </c>
      <c r="I761" s="2" t="str" cm="1">
        <f t="array" ref="I761">_xlfn.XLOOKUP(F761,customers!$A$1:A1760,customers!$B$1:B1760,,0)</f>
        <v>Dallas Yarham</v>
      </c>
      <c r="J761" s="2" t="str" cm="1">
        <f t="array" ref="J761">_xlfn.XLOOKUP(F761,customers!$A$1:A1760,customers!$C$1:C1760,,0)</f>
        <v>dyarhaml3@moonfruit.com</v>
      </c>
      <c r="K761" s="2" t="str" cm="1">
        <f t="array" ref="K761">_xlfn.XLOOKUP(F761,customers!$A$1:A1760,customers!$G$1:G1760,,0)</f>
        <v>United States</v>
      </c>
      <c r="L761" t="str" cm="1">
        <f t="array" ref="L761">_xlfn.XLOOKUP(G761,products!$A$1:A808,products!$B$1:B808,,0)</f>
        <v>Lib</v>
      </c>
      <c r="M761" t="str" cm="1">
        <f t="array" ref="M761">_xlfn.XLOOKUP(G761,products!$A$1:A808,products!$C$1:C808,,0)</f>
        <v>D</v>
      </c>
      <c r="N761" cm="1">
        <f t="array" ref="N761">_xlfn.XLOOKUP(G761,products!$A$1:A808,products!$D$1:D808,,0)</f>
        <v>2.5</v>
      </c>
      <c r="O761" s="3" cm="1">
        <f t="array" ref="O761">_xlfn.XLOOKUP(G761,products!$A$1:A808,products!$E$1:E808,,0)</f>
        <v>29.784999999999997</v>
      </c>
      <c r="P761" s="3">
        <f xml:space="preserve"> Orders[[#This Row],[Unit Price]]*Orders[[#This Row],[Quantity]]</f>
        <v>29.784999999999997</v>
      </c>
      <c r="Q761" t="str">
        <f>_xlfn.XLOOKUP(orders!F761,customers!A760:A1760,customers!I760:I1760,,0)</f>
        <v>Yes</v>
      </c>
    </row>
    <row r="762" spans="1:17" x14ac:dyDescent="0.25">
      <c r="A762" s="2" t="s">
        <v>1512</v>
      </c>
      <c r="B762" s="7">
        <v>44189</v>
      </c>
      <c r="C762" s="2">
        <f>MONTH(Orders[[#This Row],[Order Date]])</f>
        <v>12</v>
      </c>
      <c r="D762" s="2">
        <f>DAY(Orders[[#This Row],[Order Date]])</f>
        <v>24</v>
      </c>
      <c r="E762" s="2">
        <f>YEAR(Orders[[#This Row],[Order Date]])</f>
        <v>2020</v>
      </c>
      <c r="F762" s="2" t="s">
        <v>1513</v>
      </c>
      <c r="G762" t="s">
        <v>211</v>
      </c>
      <c r="H762" s="2">
        <v>5</v>
      </c>
      <c r="I762" s="2" t="str" cm="1">
        <f t="array" ref="I762">_xlfn.XLOOKUP(F762,customers!$A$1:A1761,customers!$B$1:B1761,,0)</f>
        <v>Arlana Ferrea</v>
      </c>
      <c r="J762" s="2" t="str" cm="1">
        <f t="array" ref="J762">_xlfn.XLOOKUP(F762,customers!$A$1:A1761,customers!$C$1:C1761,,0)</f>
        <v>aferreal4@wikia.com</v>
      </c>
      <c r="K762" s="2" t="str" cm="1">
        <f t="array" ref="K762">_xlfn.XLOOKUP(F762,customers!$A$1:A1761,customers!$G$1:G1761,,0)</f>
        <v>United States</v>
      </c>
      <c r="L762" t="str" cm="1">
        <f t="array" ref="L762">_xlfn.XLOOKUP(G762,products!$A$1:A809,products!$B$1:B809,,0)</f>
        <v>Exc</v>
      </c>
      <c r="M762" t="str" cm="1">
        <f t="array" ref="M762">_xlfn.XLOOKUP(G762,products!$A$1:A809,products!$C$1:C809,,0)</f>
        <v>L</v>
      </c>
      <c r="N762" cm="1">
        <f t="array" ref="N762">_xlfn.XLOOKUP(G762,products!$A$1:A809,products!$D$1:D809,,0)</f>
        <v>0.5</v>
      </c>
      <c r="O762" s="3" cm="1">
        <f t="array" ref="O762">_xlfn.XLOOKUP(G762,products!$A$1:A809,products!$E$1:E809,,0)</f>
        <v>8.91</v>
      </c>
      <c r="P762" s="3">
        <f xml:space="preserve"> Orders[[#This Row],[Unit Price]]*Orders[[#This Row],[Quantity]]</f>
        <v>44.55</v>
      </c>
      <c r="Q762" t="str">
        <f>_xlfn.XLOOKUP(orders!F762,customers!A761:A1761,customers!I761:I1761,,0)</f>
        <v>No</v>
      </c>
    </row>
    <row r="763" spans="1:17" x14ac:dyDescent="0.25">
      <c r="A763" s="2" t="s">
        <v>1514</v>
      </c>
      <c r="B763" s="7">
        <v>43714</v>
      </c>
      <c r="C763" s="2">
        <f>MONTH(Orders[[#This Row],[Order Date]])</f>
        <v>9</v>
      </c>
      <c r="D763" s="2">
        <f>DAY(Orders[[#This Row],[Order Date]])</f>
        <v>6</v>
      </c>
      <c r="E763" s="2">
        <f>YEAR(Orders[[#This Row],[Order Date]])</f>
        <v>2019</v>
      </c>
      <c r="F763" s="2" t="s">
        <v>1515</v>
      </c>
      <c r="G763" t="s">
        <v>172</v>
      </c>
      <c r="H763" s="2">
        <v>6</v>
      </c>
      <c r="I763" s="2" t="str" cm="1">
        <f t="array" ref="I763">_xlfn.XLOOKUP(F763,customers!$A$1:A1762,customers!$B$1:B1762,,0)</f>
        <v>Chuck Kendrick</v>
      </c>
      <c r="J763" s="2" t="str" cm="1">
        <f t="array" ref="J763">_xlfn.XLOOKUP(F763,customers!$A$1:A1762,customers!$C$1:C1762,,0)</f>
        <v>ckendrickl5@webnode.com</v>
      </c>
      <c r="K763" s="2" t="str" cm="1">
        <f t="array" ref="K763">_xlfn.XLOOKUP(F763,customers!$A$1:A1762,customers!$G$1:G1762,,0)</f>
        <v>United States</v>
      </c>
      <c r="L763" t="str" cm="1">
        <f t="array" ref="L763">_xlfn.XLOOKUP(G763,products!$A$1:A810,products!$B$1:B810,,0)</f>
        <v>Exc</v>
      </c>
      <c r="M763" t="str" cm="1">
        <f t="array" ref="M763">_xlfn.XLOOKUP(G763,products!$A$1:A810,products!$C$1:C810,,0)</f>
        <v>L</v>
      </c>
      <c r="N763" cm="1">
        <f t="array" ref="N763">_xlfn.XLOOKUP(G763,products!$A$1:A810,products!$D$1:D810,,0)</f>
        <v>1</v>
      </c>
      <c r="O763" s="3" cm="1">
        <f t="array" ref="O763">_xlfn.XLOOKUP(G763,products!$A$1:A810,products!$E$1:E810,,0)</f>
        <v>14.85</v>
      </c>
      <c r="P763" s="3">
        <f xml:space="preserve"> Orders[[#This Row],[Unit Price]]*Orders[[#This Row],[Quantity]]</f>
        <v>89.1</v>
      </c>
      <c r="Q763" t="str">
        <f>_xlfn.XLOOKUP(orders!F763,customers!A762:A1762,customers!I762:I1762,,0)</f>
        <v>Yes</v>
      </c>
    </row>
    <row r="764" spans="1:17" x14ac:dyDescent="0.25">
      <c r="A764" s="2" t="s">
        <v>1516</v>
      </c>
      <c r="B764" s="7">
        <v>43563</v>
      </c>
      <c r="C764" s="2">
        <f>MONTH(Orders[[#This Row],[Order Date]])</f>
        <v>4</v>
      </c>
      <c r="D764" s="2">
        <f>DAY(Orders[[#This Row],[Order Date]])</f>
        <v>8</v>
      </c>
      <c r="E764" s="2">
        <f>YEAR(Orders[[#This Row],[Order Date]])</f>
        <v>2019</v>
      </c>
      <c r="F764" s="2" t="s">
        <v>1517</v>
      </c>
      <c r="G764" t="s">
        <v>113</v>
      </c>
      <c r="H764" s="2">
        <v>5</v>
      </c>
      <c r="I764" s="2" t="str" cm="1">
        <f t="array" ref="I764">_xlfn.XLOOKUP(F764,customers!$A$1:A1763,customers!$B$1:B1763,,0)</f>
        <v>Sharona Danilchik</v>
      </c>
      <c r="J764" s="2" t="str" cm="1">
        <f t="array" ref="J764">_xlfn.XLOOKUP(F764,customers!$A$1:A1763,customers!$C$1:C1763,,0)</f>
        <v>sdanilchikl6@mit.edu</v>
      </c>
      <c r="K764" s="2" t="str" cm="1">
        <f t="array" ref="K764">_xlfn.XLOOKUP(F764,customers!$A$1:A1763,customers!$G$1:G1763,,0)</f>
        <v>United Kingdom</v>
      </c>
      <c r="L764" t="str" cm="1">
        <f t="array" ref="L764">_xlfn.XLOOKUP(G764,products!$A$1:A811,products!$B$1:B811,,0)</f>
        <v>Lib</v>
      </c>
      <c r="M764" t="str" cm="1">
        <f t="array" ref="M764">_xlfn.XLOOKUP(G764,products!$A$1:A811,products!$C$1:C811,,0)</f>
        <v>M</v>
      </c>
      <c r="N764" cm="1">
        <f t="array" ref="N764">_xlfn.XLOOKUP(G764,products!$A$1:A811,products!$D$1:D811,,0)</f>
        <v>0.5</v>
      </c>
      <c r="O764" s="3" cm="1">
        <f t="array" ref="O764">_xlfn.XLOOKUP(G764,products!$A$1:A811,products!$E$1:E811,,0)</f>
        <v>8.73</v>
      </c>
      <c r="P764" s="3">
        <f xml:space="preserve"> Orders[[#This Row],[Unit Price]]*Orders[[#This Row],[Quantity]]</f>
        <v>43.650000000000006</v>
      </c>
      <c r="Q764" t="str">
        <f>_xlfn.XLOOKUP(orders!F764,customers!A763:A1763,customers!I763:I1763,,0)</f>
        <v>No</v>
      </c>
    </row>
    <row r="765" spans="1:17" x14ac:dyDescent="0.25">
      <c r="A765" s="2" t="s">
        <v>1518</v>
      </c>
      <c r="B765" s="7">
        <v>44587</v>
      </c>
      <c r="C765" s="2">
        <f>MONTH(Orders[[#This Row],[Order Date]])</f>
        <v>1</v>
      </c>
      <c r="D765" s="2">
        <f>DAY(Orders[[#This Row],[Order Date]])</f>
        <v>26</v>
      </c>
      <c r="E765" s="2">
        <f>YEAR(Orders[[#This Row],[Order Date]])</f>
        <v>2022</v>
      </c>
      <c r="F765" s="2" t="s">
        <v>1519</v>
      </c>
      <c r="G765" t="s">
        <v>227</v>
      </c>
      <c r="H765" s="2">
        <v>3</v>
      </c>
      <c r="I765" s="2" t="str" cm="1">
        <f t="array" ref="I765">_xlfn.XLOOKUP(F765,customers!$A$1:A1764,customers!$B$1:B1764,,0)</f>
        <v>Sarajane Potter</v>
      </c>
      <c r="J765" s="2" cm="1">
        <f t="array" ref="J765">_xlfn.XLOOKUP(F765,customers!$A$1:A1764,customers!$C$1:C1764,,0)</f>
        <v>0</v>
      </c>
      <c r="K765" s="2" t="str" cm="1">
        <f t="array" ref="K765">_xlfn.XLOOKUP(F765,customers!$A$1:A1764,customers!$G$1:G1764,,0)</f>
        <v>United States</v>
      </c>
      <c r="L765" t="str" cm="1">
        <f t="array" ref="L765">_xlfn.XLOOKUP(G765,products!$A$1:A812,products!$B$1:B812,,0)</f>
        <v>Ara</v>
      </c>
      <c r="M765" t="str" cm="1">
        <f t="array" ref="M765">_xlfn.XLOOKUP(G765,products!$A$1:A812,products!$C$1:C812,,0)</f>
        <v>L</v>
      </c>
      <c r="N765" cm="1">
        <f t="array" ref="N765">_xlfn.XLOOKUP(G765,products!$A$1:A812,products!$D$1:D812,,0)</f>
        <v>0.5</v>
      </c>
      <c r="O765" s="3" cm="1">
        <f t="array" ref="O765">_xlfn.XLOOKUP(G765,products!$A$1:A812,products!$E$1:E812,,0)</f>
        <v>7.77</v>
      </c>
      <c r="P765" s="3">
        <f xml:space="preserve"> Orders[[#This Row],[Unit Price]]*Orders[[#This Row],[Quantity]]</f>
        <v>23.31</v>
      </c>
      <c r="Q765" t="str">
        <f>_xlfn.XLOOKUP(orders!F765,customers!A764:A1764,customers!I764:I1764,,0)</f>
        <v>No</v>
      </c>
    </row>
    <row r="766" spans="1:17" x14ac:dyDescent="0.25">
      <c r="A766" s="2" t="s">
        <v>1520</v>
      </c>
      <c r="B766" s="7">
        <v>43797</v>
      </c>
      <c r="C766" s="2">
        <f>MONTH(Orders[[#This Row],[Order Date]])</f>
        <v>11</v>
      </c>
      <c r="D766" s="2">
        <f>DAY(Orders[[#This Row],[Order Date]])</f>
        <v>28</v>
      </c>
      <c r="E766" s="2">
        <f>YEAR(Orders[[#This Row],[Order Date]])</f>
        <v>2019</v>
      </c>
      <c r="F766" s="2" t="s">
        <v>1521</v>
      </c>
      <c r="G766" t="s">
        <v>239</v>
      </c>
      <c r="H766" s="2">
        <v>6</v>
      </c>
      <c r="I766" s="2" t="str" cm="1">
        <f t="array" ref="I766">_xlfn.XLOOKUP(F766,customers!$A$1:A1765,customers!$B$1:B1765,,0)</f>
        <v>Bobby Folomkin</v>
      </c>
      <c r="J766" s="2" t="str" cm="1">
        <f t="array" ref="J766">_xlfn.XLOOKUP(F766,customers!$A$1:A1765,customers!$C$1:C1765,,0)</f>
        <v>bfolomkinl8@yolasite.com</v>
      </c>
      <c r="K766" s="2" t="str" cm="1">
        <f t="array" ref="K766">_xlfn.XLOOKUP(F766,customers!$A$1:A1765,customers!$G$1:G1765,,0)</f>
        <v>United States</v>
      </c>
      <c r="L766" t="str" cm="1">
        <f t="array" ref="L766">_xlfn.XLOOKUP(G766,products!$A$1:A813,products!$B$1:B813,,0)</f>
        <v>Ara</v>
      </c>
      <c r="M766" t="str" cm="1">
        <f t="array" ref="M766">_xlfn.XLOOKUP(G766,products!$A$1:A813,products!$C$1:C813,,0)</f>
        <v>L</v>
      </c>
      <c r="N766" cm="1">
        <f t="array" ref="N766">_xlfn.XLOOKUP(G766,products!$A$1:A813,products!$D$1:D813,,0)</f>
        <v>2.5</v>
      </c>
      <c r="O766" s="3" cm="1">
        <f t="array" ref="O766">_xlfn.XLOOKUP(G766,products!$A$1:A813,products!$E$1:E813,,0)</f>
        <v>29.784999999999997</v>
      </c>
      <c r="P766" s="3">
        <f xml:space="preserve"> Orders[[#This Row],[Unit Price]]*Orders[[#This Row],[Quantity]]</f>
        <v>178.70999999999998</v>
      </c>
      <c r="Q766" t="str">
        <f>_xlfn.XLOOKUP(orders!F766,customers!A765:A1765,customers!I765:I1765,,0)</f>
        <v>Yes</v>
      </c>
    </row>
    <row r="767" spans="1:17" x14ac:dyDescent="0.25">
      <c r="A767" s="2" t="s">
        <v>1522</v>
      </c>
      <c r="B767" s="7">
        <v>43667</v>
      </c>
      <c r="C767" s="2">
        <f>MONTH(Orders[[#This Row],[Order Date]])</f>
        <v>7</v>
      </c>
      <c r="D767" s="2">
        <f>DAY(Orders[[#This Row],[Order Date]])</f>
        <v>21</v>
      </c>
      <c r="E767" s="2">
        <f>YEAR(Orders[[#This Row],[Order Date]])</f>
        <v>2019</v>
      </c>
      <c r="F767" s="2" t="s">
        <v>1523</v>
      </c>
      <c r="G767" t="s">
        <v>37</v>
      </c>
      <c r="H767" s="2">
        <v>6</v>
      </c>
      <c r="I767" s="2" t="str" cm="1">
        <f t="array" ref="I767">_xlfn.XLOOKUP(F767,customers!$A$1:A1766,customers!$B$1:B1766,,0)</f>
        <v>Rafferty Pursglove</v>
      </c>
      <c r="J767" s="2" t="str" cm="1">
        <f t="array" ref="J767">_xlfn.XLOOKUP(F767,customers!$A$1:A1766,customers!$C$1:C1766,,0)</f>
        <v>rpursglovel9@biblegateway.com</v>
      </c>
      <c r="K767" s="2" t="str" cm="1">
        <f t="array" ref="K767">_xlfn.XLOOKUP(F767,customers!$A$1:A1766,customers!$G$1:G1766,,0)</f>
        <v>United States</v>
      </c>
      <c r="L767" t="str" cm="1">
        <f t="array" ref="L767">_xlfn.XLOOKUP(G767,products!$A$1:A814,products!$B$1:B814,,0)</f>
        <v>Rob</v>
      </c>
      <c r="M767" t="str" cm="1">
        <f t="array" ref="M767">_xlfn.XLOOKUP(G767,products!$A$1:A814,products!$C$1:C814,,0)</f>
        <v>M</v>
      </c>
      <c r="N767" cm="1">
        <f t="array" ref="N767">_xlfn.XLOOKUP(G767,products!$A$1:A814,products!$D$1:D814,,0)</f>
        <v>1</v>
      </c>
      <c r="O767" s="3" cm="1">
        <f t="array" ref="O767">_xlfn.XLOOKUP(G767,products!$A$1:A814,products!$E$1:E814,,0)</f>
        <v>9.9499999999999993</v>
      </c>
      <c r="P767" s="3">
        <f xml:space="preserve"> Orders[[#This Row],[Unit Price]]*Orders[[#This Row],[Quantity]]</f>
        <v>59.699999999999996</v>
      </c>
      <c r="Q767" t="str">
        <f>_xlfn.XLOOKUP(orders!F767,customers!A766:A1766,customers!I766:I1766,,0)</f>
        <v>Yes</v>
      </c>
    </row>
    <row r="768" spans="1:17" x14ac:dyDescent="0.25">
      <c r="A768" s="2" t="s">
        <v>1522</v>
      </c>
      <c r="B768" s="7">
        <v>43667</v>
      </c>
      <c r="C768" s="2">
        <f>MONTH(Orders[[#This Row],[Order Date]])</f>
        <v>7</v>
      </c>
      <c r="D768" s="2">
        <f>DAY(Orders[[#This Row],[Order Date]])</f>
        <v>21</v>
      </c>
      <c r="E768" s="2">
        <f>YEAR(Orders[[#This Row],[Order Date]])</f>
        <v>2019</v>
      </c>
      <c r="F768" s="2" t="s">
        <v>1523</v>
      </c>
      <c r="G768" t="s">
        <v>227</v>
      </c>
      <c r="H768" s="2">
        <v>2</v>
      </c>
      <c r="I768" s="2" t="str" cm="1">
        <f t="array" ref="I768">_xlfn.XLOOKUP(F768,customers!$A$1:A1767,customers!$B$1:B1767,,0)</f>
        <v>Rafferty Pursglove</v>
      </c>
      <c r="J768" s="2" t="str" cm="1">
        <f t="array" ref="J768">_xlfn.XLOOKUP(F768,customers!$A$1:A1767,customers!$C$1:C1767,,0)</f>
        <v>rpursglovel9@biblegateway.com</v>
      </c>
      <c r="K768" s="2" t="str" cm="1">
        <f t="array" ref="K768">_xlfn.XLOOKUP(F768,customers!$A$1:A1767,customers!$G$1:G1767,,0)</f>
        <v>United States</v>
      </c>
      <c r="L768" t="str" cm="1">
        <f t="array" ref="L768">_xlfn.XLOOKUP(G768,products!$A$1:A815,products!$B$1:B815,,0)</f>
        <v>Ara</v>
      </c>
      <c r="M768" t="str" cm="1">
        <f t="array" ref="M768">_xlfn.XLOOKUP(G768,products!$A$1:A815,products!$C$1:C815,,0)</f>
        <v>L</v>
      </c>
      <c r="N768" cm="1">
        <f t="array" ref="N768">_xlfn.XLOOKUP(G768,products!$A$1:A815,products!$D$1:D815,,0)</f>
        <v>0.5</v>
      </c>
      <c r="O768" s="3" cm="1">
        <f t="array" ref="O768">_xlfn.XLOOKUP(G768,products!$A$1:A815,products!$E$1:E815,,0)</f>
        <v>7.77</v>
      </c>
      <c r="P768" s="3">
        <f xml:space="preserve"> Orders[[#This Row],[Unit Price]]*Orders[[#This Row],[Quantity]]</f>
        <v>15.54</v>
      </c>
      <c r="Q768" t="str">
        <f>_xlfn.XLOOKUP(orders!F768,customers!A767:A1767,customers!I767:I1767,,0)</f>
        <v>Yes</v>
      </c>
    </row>
    <row r="769" spans="1:17" x14ac:dyDescent="0.25">
      <c r="A769" s="2" t="s">
        <v>1524</v>
      </c>
      <c r="B769" s="7">
        <v>44267</v>
      </c>
      <c r="C769" s="2">
        <f>MONTH(Orders[[#This Row],[Order Date]])</f>
        <v>3</v>
      </c>
      <c r="D769" s="2">
        <f>DAY(Orders[[#This Row],[Order Date]])</f>
        <v>12</v>
      </c>
      <c r="E769" s="2">
        <f>YEAR(Orders[[#This Row],[Order Date]])</f>
        <v>2021</v>
      </c>
      <c r="F769" s="2" t="s">
        <v>1503</v>
      </c>
      <c r="G769" t="s">
        <v>239</v>
      </c>
      <c r="H769" s="2">
        <v>3</v>
      </c>
      <c r="I769" s="2" t="str" cm="1">
        <f t="array" ref="I769">_xlfn.XLOOKUP(F769,customers!$A$1:A1768,customers!$B$1:B1768,,0)</f>
        <v>Foster Constance</v>
      </c>
      <c r="J769" s="2" t="str" cm="1">
        <f t="array" ref="J769">_xlfn.XLOOKUP(F769,customers!$A$1:A1768,customers!$C$1:C1768,,0)</f>
        <v>fconstancekz@ifeng.com</v>
      </c>
      <c r="K769" s="2" t="str" cm="1">
        <f t="array" ref="K769">_xlfn.XLOOKUP(F769,customers!$A$1:A1768,customers!$G$1:G1768,,0)</f>
        <v>United States</v>
      </c>
      <c r="L769" t="str" cm="1">
        <f t="array" ref="L769">_xlfn.XLOOKUP(G769,products!$A$1:A816,products!$B$1:B816,,0)</f>
        <v>Ara</v>
      </c>
      <c r="M769" t="str" cm="1">
        <f t="array" ref="M769">_xlfn.XLOOKUP(G769,products!$A$1:A816,products!$C$1:C816,,0)</f>
        <v>L</v>
      </c>
      <c r="N769" cm="1">
        <f t="array" ref="N769">_xlfn.XLOOKUP(G769,products!$A$1:A816,products!$D$1:D816,,0)</f>
        <v>2.5</v>
      </c>
      <c r="O769" s="3" cm="1">
        <f t="array" ref="O769">_xlfn.XLOOKUP(G769,products!$A$1:A816,products!$E$1:E816,,0)</f>
        <v>29.784999999999997</v>
      </c>
      <c r="P769" s="3">
        <f xml:space="preserve"> Orders[[#This Row],[Unit Price]]*Orders[[#This Row],[Quantity]]</f>
        <v>89.35499999999999</v>
      </c>
      <c r="Q769" t="e">
        <f>_xlfn.XLOOKUP(orders!F769,customers!A768:A1768,customers!I768:I1768,,0)</f>
        <v>#N/A</v>
      </c>
    </row>
    <row r="770" spans="1:17" x14ac:dyDescent="0.25">
      <c r="A770" s="2" t="s">
        <v>1525</v>
      </c>
      <c r="B770" s="7">
        <v>44562</v>
      </c>
      <c r="C770" s="2">
        <f>MONTH(Orders[[#This Row],[Order Date]])</f>
        <v>1</v>
      </c>
      <c r="D770" s="2">
        <f>DAY(Orders[[#This Row],[Order Date]])</f>
        <v>1</v>
      </c>
      <c r="E770" s="2">
        <f>YEAR(Orders[[#This Row],[Order Date]])</f>
        <v>2022</v>
      </c>
      <c r="F770" s="2" t="s">
        <v>1503</v>
      </c>
      <c r="G770" t="s">
        <v>224</v>
      </c>
      <c r="H770" s="2">
        <v>2</v>
      </c>
      <c r="I770" s="2" t="str" cm="1">
        <f t="array" ref="I770">_xlfn.XLOOKUP(F770,customers!$A$1:A1769,customers!$B$1:B1769,,0)</f>
        <v>Foster Constance</v>
      </c>
      <c r="J770" s="2" t="str" cm="1">
        <f t="array" ref="J770">_xlfn.XLOOKUP(F770,customers!$A$1:A1769,customers!$C$1:C1769,,0)</f>
        <v>fconstancekz@ifeng.com</v>
      </c>
      <c r="K770" s="2" t="str" cm="1">
        <f t="array" ref="K770">_xlfn.XLOOKUP(F770,customers!$A$1:A1769,customers!$G$1:G1769,,0)</f>
        <v>United States</v>
      </c>
      <c r="L770" t="str" cm="1">
        <f t="array" ref="L770">_xlfn.XLOOKUP(G770,products!$A$1:A817,products!$B$1:B817,,0)</f>
        <v>Rob</v>
      </c>
      <c r="M770" t="str" cm="1">
        <f t="array" ref="M770">_xlfn.XLOOKUP(G770,products!$A$1:A817,products!$C$1:C817,,0)</f>
        <v>L</v>
      </c>
      <c r="N770" cm="1">
        <f t="array" ref="N770">_xlfn.XLOOKUP(G770,products!$A$1:A817,products!$D$1:D817,,0)</f>
        <v>1</v>
      </c>
      <c r="O770" s="3" cm="1">
        <f t="array" ref="O770">_xlfn.XLOOKUP(G770,products!$A$1:A817,products!$E$1:E817,,0)</f>
        <v>11.95</v>
      </c>
      <c r="P770" s="3">
        <f xml:space="preserve"> Orders[[#This Row],[Unit Price]]*Orders[[#This Row],[Quantity]]</f>
        <v>23.9</v>
      </c>
      <c r="Q770" t="e">
        <f>_xlfn.XLOOKUP(orders!F770,customers!A769:A1769,customers!I769:I1769,,0)</f>
        <v>#N/A</v>
      </c>
    </row>
    <row r="771" spans="1:17" x14ac:dyDescent="0.25">
      <c r="A771" s="2" t="s">
        <v>1526</v>
      </c>
      <c r="B771" s="7">
        <v>43912</v>
      </c>
      <c r="C771" s="2">
        <f>MONTH(Orders[[#This Row],[Order Date]])</f>
        <v>3</v>
      </c>
      <c r="D771" s="2">
        <f>DAY(Orders[[#This Row],[Order Date]])</f>
        <v>22</v>
      </c>
      <c r="E771" s="2">
        <f>YEAR(Orders[[#This Row],[Order Date]])</f>
        <v>2020</v>
      </c>
      <c r="F771" s="2" t="s">
        <v>1527</v>
      </c>
      <c r="G771" t="s">
        <v>76</v>
      </c>
      <c r="H771" s="2">
        <v>6</v>
      </c>
      <c r="I771" s="2" t="str" cm="1">
        <f t="array" ref="I771">_xlfn.XLOOKUP(F771,customers!$A$1:A1770,customers!$B$1:B1770,,0)</f>
        <v>Dalia Eburah</v>
      </c>
      <c r="J771" s="2" t="str" cm="1">
        <f t="array" ref="J771">_xlfn.XLOOKUP(F771,customers!$A$1:A1770,customers!$C$1:C1770,,0)</f>
        <v>deburahld@google.co.jp</v>
      </c>
      <c r="K771" s="2" t="str" cm="1">
        <f t="array" ref="K771">_xlfn.XLOOKUP(F771,customers!$A$1:A1770,customers!$G$1:G1770,,0)</f>
        <v>United Kingdom</v>
      </c>
      <c r="L771" t="str" cm="1">
        <f t="array" ref="L771">_xlfn.XLOOKUP(G771,products!$A$1:A818,products!$B$1:B818,,0)</f>
        <v>Rob</v>
      </c>
      <c r="M771" t="str" cm="1">
        <f t="array" ref="M771">_xlfn.XLOOKUP(G771,products!$A$1:A818,products!$C$1:C818,,0)</f>
        <v>M</v>
      </c>
      <c r="N771" cm="1">
        <f t="array" ref="N771">_xlfn.XLOOKUP(G771,products!$A$1:A818,products!$D$1:D818,,0)</f>
        <v>2.5</v>
      </c>
      <c r="O771" s="3" cm="1">
        <f t="array" ref="O771">_xlfn.XLOOKUP(G771,products!$A$1:A818,products!$E$1:E818,,0)</f>
        <v>22.884999999999998</v>
      </c>
      <c r="P771" s="3">
        <f xml:space="preserve"> Orders[[#This Row],[Unit Price]]*Orders[[#This Row],[Quantity]]</f>
        <v>137.31</v>
      </c>
      <c r="Q771" t="str">
        <f>_xlfn.XLOOKUP(orders!F771,customers!A770:A1770,customers!I770:I1770,,0)</f>
        <v>No</v>
      </c>
    </row>
    <row r="772" spans="1:17" x14ac:dyDescent="0.25">
      <c r="A772" s="2" t="s">
        <v>1528</v>
      </c>
      <c r="B772" s="7">
        <v>44092</v>
      </c>
      <c r="C772" s="2">
        <f>MONTH(Orders[[#This Row],[Order Date]])</f>
        <v>9</v>
      </c>
      <c r="D772" s="2">
        <f>DAY(Orders[[#This Row],[Order Date]])</f>
        <v>18</v>
      </c>
      <c r="E772" s="2">
        <f>YEAR(Orders[[#This Row],[Order Date]])</f>
        <v>2020</v>
      </c>
      <c r="F772" s="2" t="s">
        <v>1529</v>
      </c>
      <c r="G772" t="s">
        <v>62</v>
      </c>
      <c r="H772" s="2">
        <v>1</v>
      </c>
      <c r="I772" s="2" t="str" cm="1">
        <f t="array" ref="I772">_xlfn.XLOOKUP(F772,customers!$A$1:A1771,customers!$B$1:B1771,,0)</f>
        <v>Martie Brimilcombe</v>
      </c>
      <c r="J772" s="2" t="str" cm="1">
        <f t="array" ref="J772">_xlfn.XLOOKUP(F772,customers!$A$1:A1771,customers!$C$1:C1771,,0)</f>
        <v>mbrimilcombele@cnn.com</v>
      </c>
      <c r="K772" s="2" t="str" cm="1">
        <f t="array" ref="K772">_xlfn.XLOOKUP(F772,customers!$A$1:A1771,customers!$G$1:G1771,,0)</f>
        <v>United States</v>
      </c>
      <c r="L772" t="str" cm="1">
        <f t="array" ref="L772">_xlfn.XLOOKUP(G772,products!$A$1:A819,products!$B$1:B819,,0)</f>
        <v>Ara</v>
      </c>
      <c r="M772" t="str" cm="1">
        <f t="array" ref="M772">_xlfn.XLOOKUP(G772,products!$A$1:A819,products!$C$1:C819,,0)</f>
        <v>D</v>
      </c>
      <c r="N772" cm="1">
        <f t="array" ref="N772">_xlfn.XLOOKUP(G772,products!$A$1:A819,products!$D$1:D819,,0)</f>
        <v>1</v>
      </c>
      <c r="O772" s="3" cm="1">
        <f t="array" ref="O772">_xlfn.XLOOKUP(G772,products!$A$1:A819,products!$E$1:E819,,0)</f>
        <v>9.9499999999999993</v>
      </c>
      <c r="P772" s="3">
        <f xml:space="preserve"> Orders[[#This Row],[Unit Price]]*Orders[[#This Row],[Quantity]]</f>
        <v>9.9499999999999993</v>
      </c>
      <c r="Q772" t="str">
        <f>_xlfn.XLOOKUP(orders!F772,customers!A771:A1771,customers!I771:I1771,,0)</f>
        <v>No</v>
      </c>
    </row>
    <row r="773" spans="1:17" x14ac:dyDescent="0.25">
      <c r="A773" s="2" t="s">
        <v>1530</v>
      </c>
      <c r="B773" s="7">
        <v>43468</v>
      </c>
      <c r="C773" s="2">
        <f>MONTH(Orders[[#This Row],[Order Date]])</f>
        <v>1</v>
      </c>
      <c r="D773" s="2">
        <f>DAY(Orders[[#This Row],[Order Date]])</f>
        <v>3</v>
      </c>
      <c r="E773" s="2">
        <f>YEAR(Orders[[#This Row],[Order Date]])</f>
        <v>2019</v>
      </c>
      <c r="F773" s="2" t="s">
        <v>1531</v>
      </c>
      <c r="G773" t="s">
        <v>192</v>
      </c>
      <c r="H773" s="2">
        <v>3</v>
      </c>
      <c r="I773" s="2" t="str" cm="1">
        <f t="array" ref="I773">_xlfn.XLOOKUP(F773,customers!$A$1:A1772,customers!$B$1:B1772,,0)</f>
        <v>Suzanna Bollam</v>
      </c>
      <c r="J773" s="2" t="str" cm="1">
        <f t="array" ref="J773">_xlfn.XLOOKUP(F773,customers!$A$1:A1772,customers!$C$1:C1772,,0)</f>
        <v>sbollamlf@list-manage.com</v>
      </c>
      <c r="K773" s="2" t="str" cm="1">
        <f t="array" ref="K773">_xlfn.XLOOKUP(F773,customers!$A$1:A1772,customers!$G$1:G1772,,0)</f>
        <v>United States</v>
      </c>
      <c r="L773" t="str" cm="1">
        <f t="array" ref="L773">_xlfn.XLOOKUP(G773,products!$A$1:A820,products!$B$1:B820,,0)</f>
        <v>Rob</v>
      </c>
      <c r="M773" t="str" cm="1">
        <f t="array" ref="M773">_xlfn.XLOOKUP(G773,products!$A$1:A820,products!$C$1:C820,,0)</f>
        <v>L</v>
      </c>
      <c r="N773" cm="1">
        <f t="array" ref="N773">_xlfn.XLOOKUP(G773,products!$A$1:A820,products!$D$1:D820,,0)</f>
        <v>0.5</v>
      </c>
      <c r="O773" s="3" cm="1">
        <f t="array" ref="O773">_xlfn.XLOOKUP(G773,products!$A$1:A820,products!$E$1:E820,,0)</f>
        <v>7.169999999999999</v>
      </c>
      <c r="P773" s="3">
        <f xml:space="preserve"> Orders[[#This Row],[Unit Price]]*Orders[[#This Row],[Quantity]]</f>
        <v>21.509999999999998</v>
      </c>
      <c r="Q773" t="str">
        <f>_xlfn.XLOOKUP(orders!F773,customers!A772:A1772,customers!I772:I1772,,0)</f>
        <v>No</v>
      </c>
    </row>
    <row r="774" spans="1:17" x14ac:dyDescent="0.25">
      <c r="A774" s="2" t="s">
        <v>1532</v>
      </c>
      <c r="B774" s="7">
        <v>44468</v>
      </c>
      <c r="C774" s="2">
        <f>MONTH(Orders[[#This Row],[Order Date]])</f>
        <v>9</v>
      </c>
      <c r="D774" s="2">
        <f>DAY(Orders[[#This Row],[Order Date]])</f>
        <v>29</v>
      </c>
      <c r="E774" s="2">
        <f>YEAR(Orders[[#This Row],[Order Date]])</f>
        <v>2021</v>
      </c>
      <c r="F774" s="2" t="s">
        <v>1533</v>
      </c>
      <c r="G774" t="s">
        <v>44</v>
      </c>
      <c r="H774" s="2">
        <v>6</v>
      </c>
      <c r="I774" s="2" t="str" cm="1">
        <f t="array" ref="I774">_xlfn.XLOOKUP(F774,customers!$A$1:A1773,customers!$B$1:B1773,,0)</f>
        <v>Mellisa Mebes</v>
      </c>
      <c r="J774" s="2" cm="1">
        <f t="array" ref="J774">_xlfn.XLOOKUP(F774,customers!$A$1:A1773,customers!$C$1:C1773,,0)</f>
        <v>0</v>
      </c>
      <c r="K774" s="2" t="str" cm="1">
        <f t="array" ref="K774">_xlfn.XLOOKUP(F774,customers!$A$1:A1773,customers!$G$1:G1773,,0)</f>
        <v>United States</v>
      </c>
      <c r="L774" t="str" cm="1">
        <f t="array" ref="L774">_xlfn.XLOOKUP(G774,products!$A$1:A821,products!$B$1:B821,,0)</f>
        <v>Exc</v>
      </c>
      <c r="M774" t="str" cm="1">
        <f t="array" ref="M774">_xlfn.XLOOKUP(G774,products!$A$1:A821,products!$C$1:C821,,0)</f>
        <v>M</v>
      </c>
      <c r="N774" cm="1">
        <f t="array" ref="N774">_xlfn.XLOOKUP(G774,products!$A$1:A821,products!$D$1:D821,,0)</f>
        <v>1</v>
      </c>
      <c r="O774" s="3" cm="1">
        <f t="array" ref="O774">_xlfn.XLOOKUP(G774,products!$A$1:A821,products!$E$1:E821,,0)</f>
        <v>13.75</v>
      </c>
      <c r="P774" s="3">
        <f xml:space="preserve"> Orders[[#This Row],[Unit Price]]*Orders[[#This Row],[Quantity]]</f>
        <v>82.5</v>
      </c>
      <c r="Q774" t="str">
        <f>_xlfn.XLOOKUP(orders!F774,customers!A773:A1773,customers!I773:I1773,,0)</f>
        <v>No</v>
      </c>
    </row>
    <row r="775" spans="1:17" x14ac:dyDescent="0.25">
      <c r="A775" s="2" t="s">
        <v>1534</v>
      </c>
      <c r="B775" s="7">
        <v>44488</v>
      </c>
      <c r="C775" s="2">
        <f>MONTH(Orders[[#This Row],[Order Date]])</f>
        <v>10</v>
      </c>
      <c r="D775" s="2">
        <f>DAY(Orders[[#This Row],[Order Date]])</f>
        <v>19</v>
      </c>
      <c r="E775" s="2">
        <f>YEAR(Orders[[#This Row],[Order Date]])</f>
        <v>2021</v>
      </c>
      <c r="F775" s="2" t="s">
        <v>1535</v>
      </c>
      <c r="G775" t="s">
        <v>112</v>
      </c>
      <c r="H775" s="2">
        <v>2</v>
      </c>
      <c r="I775" s="2" t="str" cm="1">
        <f t="array" ref="I775">_xlfn.XLOOKUP(F775,customers!$A$1:A1774,customers!$B$1:B1774,,0)</f>
        <v>Alva Filipczak</v>
      </c>
      <c r="J775" s="2" t="str" cm="1">
        <f t="array" ref="J775">_xlfn.XLOOKUP(F775,customers!$A$1:A1774,customers!$C$1:C1774,,0)</f>
        <v>afilipczaklh@ning.com</v>
      </c>
      <c r="K775" s="2" t="str" cm="1">
        <f t="array" ref="K775">_xlfn.XLOOKUP(F775,customers!$A$1:A1774,customers!$G$1:G1774,,0)</f>
        <v>Ireland</v>
      </c>
      <c r="L775" t="str" cm="1">
        <f t="array" ref="L775">_xlfn.XLOOKUP(G775,products!$A$1:A822,products!$B$1:B822,,0)</f>
        <v>Lib</v>
      </c>
      <c r="M775" t="str" cm="1">
        <f t="array" ref="M775">_xlfn.XLOOKUP(G775,products!$A$1:A822,products!$C$1:C822,,0)</f>
        <v>M</v>
      </c>
      <c r="N775" cm="1">
        <f t="array" ref="N775">_xlfn.XLOOKUP(G775,products!$A$1:A822,products!$D$1:D822,,0)</f>
        <v>0.2</v>
      </c>
      <c r="O775" s="3" cm="1">
        <f t="array" ref="O775">_xlfn.XLOOKUP(G775,products!$A$1:A822,products!$E$1:E822,,0)</f>
        <v>4.3650000000000002</v>
      </c>
      <c r="P775" s="3">
        <f xml:space="preserve"> Orders[[#This Row],[Unit Price]]*Orders[[#This Row],[Quantity]]</f>
        <v>8.73</v>
      </c>
      <c r="Q775" t="str">
        <f>_xlfn.XLOOKUP(orders!F775,customers!A774:A1774,customers!I774:I1774,,0)</f>
        <v>No</v>
      </c>
    </row>
    <row r="776" spans="1:17" x14ac:dyDescent="0.25">
      <c r="A776" s="2" t="s">
        <v>1536</v>
      </c>
      <c r="B776" s="7">
        <v>44756</v>
      </c>
      <c r="C776" s="2">
        <f>MONTH(Orders[[#This Row],[Order Date]])</f>
        <v>7</v>
      </c>
      <c r="D776" s="2">
        <f>DAY(Orders[[#This Row],[Order Date]])</f>
        <v>14</v>
      </c>
      <c r="E776" s="2">
        <f>YEAR(Orders[[#This Row],[Order Date]])</f>
        <v>2022</v>
      </c>
      <c r="F776" s="2" t="s">
        <v>1537</v>
      </c>
      <c r="G776" t="s">
        <v>37</v>
      </c>
      <c r="H776" s="2">
        <v>2</v>
      </c>
      <c r="I776" s="2" t="str" cm="1">
        <f t="array" ref="I776">_xlfn.XLOOKUP(F776,customers!$A$1:A1775,customers!$B$1:B1775,,0)</f>
        <v>Dorette Hinemoor</v>
      </c>
      <c r="J776" s="2" cm="1">
        <f t="array" ref="J776">_xlfn.XLOOKUP(F776,customers!$A$1:A1775,customers!$C$1:C1775,,0)</f>
        <v>0</v>
      </c>
      <c r="K776" s="2" t="str" cm="1">
        <f t="array" ref="K776">_xlfn.XLOOKUP(F776,customers!$A$1:A1775,customers!$G$1:G1775,,0)</f>
        <v>United States</v>
      </c>
      <c r="L776" t="str" cm="1">
        <f t="array" ref="L776">_xlfn.XLOOKUP(G776,products!$A$1:A823,products!$B$1:B823,,0)</f>
        <v>Rob</v>
      </c>
      <c r="M776" t="str" cm="1">
        <f t="array" ref="M776">_xlfn.XLOOKUP(G776,products!$A$1:A823,products!$C$1:C823,,0)</f>
        <v>M</v>
      </c>
      <c r="N776" cm="1">
        <f t="array" ref="N776">_xlfn.XLOOKUP(G776,products!$A$1:A823,products!$D$1:D823,,0)</f>
        <v>1</v>
      </c>
      <c r="O776" s="3" cm="1">
        <f t="array" ref="O776">_xlfn.XLOOKUP(G776,products!$A$1:A823,products!$E$1:E823,,0)</f>
        <v>9.9499999999999993</v>
      </c>
      <c r="P776" s="3">
        <f xml:space="preserve"> Orders[[#This Row],[Unit Price]]*Orders[[#This Row],[Quantity]]</f>
        <v>19.899999999999999</v>
      </c>
      <c r="Q776" t="str">
        <f>_xlfn.XLOOKUP(orders!F776,customers!A775:A1775,customers!I775:I1775,,0)</f>
        <v>Yes</v>
      </c>
    </row>
    <row r="777" spans="1:17" x14ac:dyDescent="0.25">
      <c r="A777" s="2" t="s">
        <v>1538</v>
      </c>
      <c r="B777" s="7">
        <v>44396</v>
      </c>
      <c r="C777" s="2">
        <f>MONTH(Orders[[#This Row],[Order Date]])</f>
        <v>7</v>
      </c>
      <c r="D777" s="2">
        <f>DAY(Orders[[#This Row],[Order Date]])</f>
        <v>19</v>
      </c>
      <c r="E777" s="2">
        <f>YEAR(Orders[[#This Row],[Order Date]])</f>
        <v>2021</v>
      </c>
      <c r="F777" s="2" t="s">
        <v>1539</v>
      </c>
      <c r="G777" t="s">
        <v>211</v>
      </c>
      <c r="H777" s="2">
        <v>2</v>
      </c>
      <c r="I777" s="2" t="str" cm="1">
        <f t="array" ref="I777">_xlfn.XLOOKUP(F777,customers!$A$1:A1776,customers!$B$1:B1776,,0)</f>
        <v>Rhetta Elnaugh</v>
      </c>
      <c r="J777" s="2" t="str" cm="1">
        <f t="array" ref="J777">_xlfn.XLOOKUP(F777,customers!$A$1:A1776,customers!$C$1:C1776,,0)</f>
        <v>relnaughlj@comsenz.com</v>
      </c>
      <c r="K777" s="2" t="str" cm="1">
        <f t="array" ref="K777">_xlfn.XLOOKUP(F777,customers!$A$1:A1776,customers!$G$1:G1776,,0)</f>
        <v>United States</v>
      </c>
      <c r="L777" t="str" cm="1">
        <f t="array" ref="L777">_xlfn.XLOOKUP(G777,products!$A$1:A824,products!$B$1:B824,,0)</f>
        <v>Exc</v>
      </c>
      <c r="M777" t="str" cm="1">
        <f t="array" ref="M777">_xlfn.XLOOKUP(G777,products!$A$1:A824,products!$C$1:C824,,0)</f>
        <v>L</v>
      </c>
      <c r="N777" cm="1">
        <f t="array" ref="N777">_xlfn.XLOOKUP(G777,products!$A$1:A824,products!$D$1:D824,,0)</f>
        <v>0.5</v>
      </c>
      <c r="O777" s="3" cm="1">
        <f t="array" ref="O777">_xlfn.XLOOKUP(G777,products!$A$1:A824,products!$E$1:E824,,0)</f>
        <v>8.91</v>
      </c>
      <c r="P777" s="3">
        <f xml:space="preserve"> Orders[[#This Row],[Unit Price]]*Orders[[#This Row],[Quantity]]</f>
        <v>17.82</v>
      </c>
      <c r="Q777" t="str">
        <f>_xlfn.XLOOKUP(orders!F777,customers!A776:A1776,customers!I776:I1776,,0)</f>
        <v>Yes</v>
      </c>
    </row>
    <row r="778" spans="1:17" x14ac:dyDescent="0.25">
      <c r="A778" s="2" t="s">
        <v>1540</v>
      </c>
      <c r="B778" s="7">
        <v>44540</v>
      </c>
      <c r="C778" s="2">
        <f>MONTH(Orders[[#This Row],[Order Date]])</f>
        <v>12</v>
      </c>
      <c r="D778" s="2">
        <f>DAY(Orders[[#This Row],[Order Date]])</f>
        <v>10</v>
      </c>
      <c r="E778" s="2">
        <f>YEAR(Orders[[#This Row],[Order Date]])</f>
        <v>2021</v>
      </c>
      <c r="F778" s="2" t="s">
        <v>1541</v>
      </c>
      <c r="G778" t="s">
        <v>102</v>
      </c>
      <c r="H778" s="2">
        <v>3</v>
      </c>
      <c r="I778" s="2" t="str" cm="1">
        <f t="array" ref="I778">_xlfn.XLOOKUP(F778,customers!$A$1:A1777,customers!$B$1:B1777,,0)</f>
        <v>Jule Deehan</v>
      </c>
      <c r="J778" s="2" t="str" cm="1">
        <f t="array" ref="J778">_xlfn.XLOOKUP(F778,customers!$A$1:A1777,customers!$C$1:C1777,,0)</f>
        <v>jdeehanlk@about.me</v>
      </c>
      <c r="K778" s="2" t="str" cm="1">
        <f t="array" ref="K778">_xlfn.XLOOKUP(F778,customers!$A$1:A1777,customers!$G$1:G1777,,0)</f>
        <v>United States</v>
      </c>
      <c r="L778" t="str" cm="1">
        <f t="array" ref="L778">_xlfn.XLOOKUP(G778,products!$A$1:A825,products!$B$1:B825,,0)</f>
        <v>Ara</v>
      </c>
      <c r="M778" t="str" cm="1">
        <f t="array" ref="M778">_xlfn.XLOOKUP(G778,products!$A$1:A825,products!$C$1:C825,,0)</f>
        <v>M</v>
      </c>
      <c r="N778" cm="1">
        <f t="array" ref="N778">_xlfn.XLOOKUP(G778,products!$A$1:A825,products!$D$1:D825,,0)</f>
        <v>0.5</v>
      </c>
      <c r="O778" s="3" cm="1">
        <f t="array" ref="O778">_xlfn.XLOOKUP(G778,products!$A$1:A825,products!$E$1:E825,,0)</f>
        <v>6.75</v>
      </c>
      <c r="P778" s="3">
        <f xml:space="preserve"> Orders[[#This Row],[Unit Price]]*Orders[[#This Row],[Quantity]]</f>
        <v>20.25</v>
      </c>
      <c r="Q778" t="str">
        <f>_xlfn.XLOOKUP(orders!F778,customers!A777:A1777,customers!I777:I1777,,0)</f>
        <v>No</v>
      </c>
    </row>
    <row r="779" spans="1:17" x14ac:dyDescent="0.25">
      <c r="A779" s="2" t="s">
        <v>1542</v>
      </c>
      <c r="B779" s="7">
        <v>43541</v>
      </c>
      <c r="C779" s="2">
        <f>MONTH(Orders[[#This Row],[Order Date]])</f>
        <v>3</v>
      </c>
      <c r="D779" s="2">
        <f>DAY(Orders[[#This Row],[Order Date]])</f>
        <v>17</v>
      </c>
      <c r="E779" s="2">
        <f>YEAR(Orders[[#This Row],[Order Date]])</f>
        <v>2019</v>
      </c>
      <c r="F779" s="2" t="s">
        <v>1543</v>
      </c>
      <c r="G779" t="s">
        <v>239</v>
      </c>
      <c r="H779" s="2">
        <v>2</v>
      </c>
      <c r="I779" s="2" t="str" cm="1">
        <f t="array" ref="I779">_xlfn.XLOOKUP(F779,customers!$A$1:A1778,customers!$B$1:B1778,,0)</f>
        <v>Janella Eden</v>
      </c>
      <c r="J779" s="2" t="str" cm="1">
        <f t="array" ref="J779">_xlfn.XLOOKUP(F779,customers!$A$1:A1778,customers!$C$1:C1778,,0)</f>
        <v>jedenll@e-recht24.de</v>
      </c>
      <c r="K779" s="2" t="str" cm="1">
        <f t="array" ref="K779">_xlfn.XLOOKUP(F779,customers!$A$1:A1778,customers!$G$1:G1778,,0)</f>
        <v>United States</v>
      </c>
      <c r="L779" t="str" cm="1">
        <f t="array" ref="L779">_xlfn.XLOOKUP(G779,products!$A$1:A826,products!$B$1:B826,,0)</f>
        <v>Ara</v>
      </c>
      <c r="M779" t="str" cm="1">
        <f t="array" ref="M779">_xlfn.XLOOKUP(G779,products!$A$1:A826,products!$C$1:C826,,0)</f>
        <v>L</v>
      </c>
      <c r="N779" cm="1">
        <f t="array" ref="N779">_xlfn.XLOOKUP(G779,products!$A$1:A826,products!$D$1:D826,,0)</f>
        <v>2.5</v>
      </c>
      <c r="O779" s="3" cm="1">
        <f t="array" ref="O779">_xlfn.XLOOKUP(G779,products!$A$1:A826,products!$E$1:E826,,0)</f>
        <v>29.784999999999997</v>
      </c>
      <c r="P779" s="3">
        <f xml:space="preserve"> Orders[[#This Row],[Unit Price]]*Orders[[#This Row],[Quantity]]</f>
        <v>59.569999999999993</v>
      </c>
      <c r="Q779" t="str">
        <f>_xlfn.XLOOKUP(orders!F779,customers!A778:A1778,customers!I778:I1778,,0)</f>
        <v>No</v>
      </c>
    </row>
    <row r="780" spans="1:17" x14ac:dyDescent="0.25">
      <c r="A780" s="2" t="s">
        <v>1544</v>
      </c>
      <c r="B780" s="7">
        <v>43889</v>
      </c>
      <c r="C780" s="2">
        <f>MONTH(Orders[[#This Row],[Order Date]])</f>
        <v>2</v>
      </c>
      <c r="D780" s="2">
        <f>DAY(Orders[[#This Row],[Order Date]])</f>
        <v>28</v>
      </c>
      <c r="E780" s="2">
        <f>YEAR(Orders[[#This Row],[Order Date]])</f>
        <v>2020</v>
      </c>
      <c r="F780" s="2" t="s">
        <v>1545</v>
      </c>
      <c r="G780" t="s">
        <v>118</v>
      </c>
      <c r="H780" s="2">
        <v>2</v>
      </c>
      <c r="I780" s="2" t="str" cm="1">
        <f t="array" ref="I780">_xlfn.XLOOKUP(F780,customers!$A$1:A1779,customers!$B$1:B1779,,0)</f>
        <v>Cam Jewster</v>
      </c>
      <c r="J780" s="2" t="str" cm="1">
        <f t="array" ref="J780">_xlfn.XLOOKUP(F780,customers!$A$1:A1779,customers!$C$1:C1779,,0)</f>
        <v>cjewsterlu@moonfruit.com</v>
      </c>
      <c r="K780" s="2" t="str" cm="1">
        <f t="array" ref="K780">_xlfn.XLOOKUP(F780,customers!$A$1:A1779,customers!$G$1:G1779,,0)</f>
        <v>United States</v>
      </c>
      <c r="L780" t="str" cm="1">
        <f t="array" ref="L780">_xlfn.XLOOKUP(G780,products!$A$1:A827,products!$B$1:B827,,0)</f>
        <v>Lib</v>
      </c>
      <c r="M780" t="str" cm="1">
        <f t="array" ref="M780">_xlfn.XLOOKUP(G780,products!$A$1:A827,products!$C$1:C827,,0)</f>
        <v>L</v>
      </c>
      <c r="N780" cm="1">
        <f t="array" ref="N780">_xlfn.XLOOKUP(G780,products!$A$1:A827,products!$D$1:D827,,0)</f>
        <v>0.5</v>
      </c>
      <c r="O780" s="3" cm="1">
        <f t="array" ref="O780">_xlfn.XLOOKUP(G780,products!$A$1:A827,products!$E$1:E827,,0)</f>
        <v>9.51</v>
      </c>
      <c r="P780" s="3">
        <f xml:space="preserve"> Orders[[#This Row],[Unit Price]]*Orders[[#This Row],[Quantity]]</f>
        <v>19.02</v>
      </c>
      <c r="Q780" t="str">
        <f>_xlfn.XLOOKUP(orders!F780,customers!A779:A1779,customers!I779:I1779,,0)</f>
        <v>Yes</v>
      </c>
    </row>
    <row r="781" spans="1:17" x14ac:dyDescent="0.25">
      <c r="A781" s="2" t="s">
        <v>1546</v>
      </c>
      <c r="B781" s="7">
        <v>43985</v>
      </c>
      <c r="C781" s="2">
        <f>MONTH(Orders[[#This Row],[Order Date]])</f>
        <v>6</v>
      </c>
      <c r="D781" s="2">
        <f>DAY(Orders[[#This Row],[Order Date]])</f>
        <v>3</v>
      </c>
      <c r="E781" s="2">
        <f>YEAR(Orders[[#This Row],[Order Date]])</f>
        <v>2020</v>
      </c>
      <c r="F781" s="2" t="s">
        <v>1547</v>
      </c>
      <c r="G781" t="s">
        <v>48</v>
      </c>
      <c r="H781" s="2">
        <v>6</v>
      </c>
      <c r="I781" s="2" t="str" cm="1">
        <f t="array" ref="I781">_xlfn.XLOOKUP(F781,customers!$A$1:A1780,customers!$B$1:B1780,,0)</f>
        <v>Ugo Southerden</v>
      </c>
      <c r="J781" s="2" t="str" cm="1">
        <f t="array" ref="J781">_xlfn.XLOOKUP(F781,customers!$A$1:A1780,customers!$C$1:C1780,,0)</f>
        <v>usoutherdenln@hao123.com</v>
      </c>
      <c r="K781" s="2" t="str" cm="1">
        <f t="array" ref="K781">_xlfn.XLOOKUP(F781,customers!$A$1:A1780,customers!$G$1:G1780,,0)</f>
        <v>United States</v>
      </c>
      <c r="L781" t="str" cm="1">
        <f t="array" ref="L781">_xlfn.XLOOKUP(G781,products!$A$1:A828,products!$B$1:B828,,0)</f>
        <v>Lib</v>
      </c>
      <c r="M781" t="str" cm="1">
        <f t="array" ref="M781">_xlfn.XLOOKUP(G781,products!$A$1:A828,products!$C$1:C828,,0)</f>
        <v>D</v>
      </c>
      <c r="N781" cm="1">
        <f t="array" ref="N781">_xlfn.XLOOKUP(G781,products!$A$1:A828,products!$D$1:D828,,0)</f>
        <v>1</v>
      </c>
      <c r="O781" s="3" cm="1">
        <f t="array" ref="O781">_xlfn.XLOOKUP(G781,products!$A$1:A828,products!$E$1:E828,,0)</f>
        <v>12.95</v>
      </c>
      <c r="P781" s="3">
        <f xml:space="preserve"> Orders[[#This Row],[Unit Price]]*Orders[[#This Row],[Quantity]]</f>
        <v>77.699999999999989</v>
      </c>
      <c r="Q781" t="str">
        <f>_xlfn.XLOOKUP(orders!F781,customers!A780:A1780,customers!I780:I1780,,0)</f>
        <v>Yes</v>
      </c>
    </row>
    <row r="782" spans="1:17" x14ac:dyDescent="0.25">
      <c r="A782" s="2" t="s">
        <v>1548</v>
      </c>
      <c r="B782" s="7">
        <v>43883</v>
      </c>
      <c r="C782" s="2">
        <f>MONTH(Orders[[#This Row],[Order Date]])</f>
        <v>2</v>
      </c>
      <c r="D782" s="2">
        <f>DAY(Orders[[#This Row],[Order Date]])</f>
        <v>22</v>
      </c>
      <c r="E782" s="2">
        <f>YEAR(Orders[[#This Row],[Order Date]])</f>
        <v>2020</v>
      </c>
      <c r="F782" s="2" t="s">
        <v>1549</v>
      </c>
      <c r="G782" t="s">
        <v>44</v>
      </c>
      <c r="H782" s="2">
        <v>3</v>
      </c>
      <c r="I782" s="2" t="str" cm="1">
        <f t="array" ref="I782">_xlfn.XLOOKUP(F782,customers!$A$1:A1781,customers!$B$1:B1781,,0)</f>
        <v>Verne Dunkerley</v>
      </c>
      <c r="J782" s="2" cm="1">
        <f t="array" ref="J782">_xlfn.XLOOKUP(F782,customers!$A$1:A1781,customers!$C$1:C1781,,0)</f>
        <v>0</v>
      </c>
      <c r="K782" s="2" t="str" cm="1">
        <f t="array" ref="K782">_xlfn.XLOOKUP(F782,customers!$A$1:A1781,customers!$G$1:G1781,,0)</f>
        <v>United States</v>
      </c>
      <c r="L782" t="str" cm="1">
        <f t="array" ref="L782">_xlfn.XLOOKUP(G782,products!$A$1:A829,products!$B$1:B829,,0)</f>
        <v>Exc</v>
      </c>
      <c r="M782" t="str" cm="1">
        <f t="array" ref="M782">_xlfn.XLOOKUP(G782,products!$A$1:A829,products!$C$1:C829,,0)</f>
        <v>M</v>
      </c>
      <c r="N782" cm="1">
        <f t="array" ref="N782">_xlfn.XLOOKUP(G782,products!$A$1:A829,products!$D$1:D829,,0)</f>
        <v>1</v>
      </c>
      <c r="O782" s="3" cm="1">
        <f t="array" ref="O782">_xlfn.XLOOKUP(G782,products!$A$1:A829,products!$E$1:E829,,0)</f>
        <v>13.75</v>
      </c>
      <c r="P782" s="3">
        <f xml:space="preserve"> Orders[[#This Row],[Unit Price]]*Orders[[#This Row],[Quantity]]</f>
        <v>41.25</v>
      </c>
      <c r="Q782" t="str">
        <f>_xlfn.XLOOKUP(orders!F782,customers!A781:A1781,customers!I781:I1781,,0)</f>
        <v>No</v>
      </c>
    </row>
    <row r="783" spans="1:17" x14ac:dyDescent="0.25">
      <c r="A783" s="2" t="s">
        <v>1550</v>
      </c>
      <c r="B783" s="7">
        <v>43778</v>
      </c>
      <c r="C783" s="2">
        <f>MONTH(Orders[[#This Row],[Order Date]])</f>
        <v>11</v>
      </c>
      <c r="D783" s="2">
        <f>DAY(Orders[[#This Row],[Order Date]])</f>
        <v>9</v>
      </c>
      <c r="E783" s="2">
        <f>YEAR(Orders[[#This Row],[Order Date]])</f>
        <v>2019</v>
      </c>
      <c r="F783" s="2" t="s">
        <v>1551</v>
      </c>
      <c r="G783" t="s">
        <v>139</v>
      </c>
      <c r="H783" s="2">
        <v>4</v>
      </c>
      <c r="I783" s="2" t="str" cm="1">
        <f t="array" ref="I783">_xlfn.XLOOKUP(F783,customers!$A$1:A1782,customers!$B$1:B1782,,0)</f>
        <v>Lacee Burtenshaw</v>
      </c>
      <c r="J783" s="2" t="str" cm="1">
        <f t="array" ref="J783">_xlfn.XLOOKUP(F783,customers!$A$1:A1782,customers!$C$1:C1782,,0)</f>
        <v>lburtenshawlp@shinystat.com</v>
      </c>
      <c r="K783" s="2" t="str" cm="1">
        <f t="array" ref="K783">_xlfn.XLOOKUP(F783,customers!$A$1:A1782,customers!$G$1:G1782,,0)</f>
        <v>United States</v>
      </c>
      <c r="L783" t="str" cm="1">
        <f t="array" ref="L783">_xlfn.XLOOKUP(G783,products!$A$1:A830,products!$B$1:B830,,0)</f>
        <v>Lib</v>
      </c>
      <c r="M783" t="str" cm="1">
        <f t="array" ref="M783">_xlfn.XLOOKUP(G783,products!$A$1:A830,products!$C$1:C830,,0)</f>
        <v>L</v>
      </c>
      <c r="N783" cm="1">
        <f t="array" ref="N783">_xlfn.XLOOKUP(G783,products!$A$1:A830,products!$D$1:D830,,0)</f>
        <v>2.5</v>
      </c>
      <c r="O783" s="3" cm="1">
        <f t="array" ref="O783">_xlfn.XLOOKUP(G783,products!$A$1:A830,products!$E$1:E830,,0)</f>
        <v>36.454999999999998</v>
      </c>
      <c r="P783" s="3">
        <f xml:space="preserve"> Orders[[#This Row],[Unit Price]]*Orders[[#This Row],[Quantity]]</f>
        <v>145.82</v>
      </c>
      <c r="Q783" t="str">
        <f>_xlfn.XLOOKUP(orders!F783,customers!A782:A1782,customers!I782:I1782,,0)</f>
        <v>No</v>
      </c>
    </row>
    <row r="784" spans="1:17" x14ac:dyDescent="0.25">
      <c r="A784" s="2" t="s">
        <v>1552</v>
      </c>
      <c r="B784" s="7">
        <v>43897</v>
      </c>
      <c r="C784" s="2">
        <f>MONTH(Orders[[#This Row],[Order Date]])</f>
        <v>3</v>
      </c>
      <c r="D784" s="2">
        <f>DAY(Orders[[#This Row],[Order Date]])</f>
        <v>7</v>
      </c>
      <c r="E784" s="2">
        <f>YEAR(Orders[[#This Row],[Order Date]])</f>
        <v>2020</v>
      </c>
      <c r="F784" s="2" t="s">
        <v>1553</v>
      </c>
      <c r="G784" t="s">
        <v>289</v>
      </c>
      <c r="H784" s="2">
        <v>6</v>
      </c>
      <c r="I784" s="2" t="str" cm="1">
        <f t="array" ref="I784">_xlfn.XLOOKUP(F784,customers!$A$1:A1783,customers!$B$1:B1783,,0)</f>
        <v>Adorne Gregoratti</v>
      </c>
      <c r="J784" s="2" t="str" cm="1">
        <f t="array" ref="J784">_xlfn.XLOOKUP(F784,customers!$A$1:A1783,customers!$C$1:C1783,,0)</f>
        <v>agregorattilq@vistaprint.com</v>
      </c>
      <c r="K784" s="2" t="str" cm="1">
        <f t="array" ref="K784">_xlfn.XLOOKUP(F784,customers!$A$1:A1783,customers!$G$1:G1783,,0)</f>
        <v>Ireland</v>
      </c>
      <c r="L784" t="str" cm="1">
        <f t="array" ref="L784">_xlfn.XLOOKUP(G784,products!$A$1:A831,products!$B$1:B831,,0)</f>
        <v>Exc</v>
      </c>
      <c r="M784" t="str" cm="1">
        <f t="array" ref="M784">_xlfn.XLOOKUP(G784,products!$A$1:A831,products!$C$1:C831,,0)</f>
        <v>L</v>
      </c>
      <c r="N784" cm="1">
        <f t="array" ref="N784">_xlfn.XLOOKUP(G784,products!$A$1:A831,products!$D$1:D831,,0)</f>
        <v>0.2</v>
      </c>
      <c r="O784" s="3" cm="1">
        <f t="array" ref="O784">_xlfn.XLOOKUP(G784,products!$A$1:A831,products!$E$1:E831,,0)</f>
        <v>4.4550000000000001</v>
      </c>
      <c r="P784" s="3">
        <f xml:space="preserve"> Orders[[#This Row],[Unit Price]]*Orders[[#This Row],[Quantity]]</f>
        <v>26.73</v>
      </c>
      <c r="Q784" t="str">
        <f>_xlfn.XLOOKUP(orders!F784,customers!A783:A1783,customers!I783:I1783,,0)</f>
        <v>No</v>
      </c>
    </row>
    <row r="785" spans="1:17" x14ac:dyDescent="0.25">
      <c r="A785" s="2" t="s">
        <v>1554</v>
      </c>
      <c r="B785" s="7">
        <v>44312</v>
      </c>
      <c r="C785" s="2">
        <f>MONTH(Orders[[#This Row],[Order Date]])</f>
        <v>4</v>
      </c>
      <c r="D785" s="2">
        <f>DAY(Orders[[#This Row],[Order Date]])</f>
        <v>26</v>
      </c>
      <c r="E785" s="2">
        <f>YEAR(Orders[[#This Row],[Order Date]])</f>
        <v>2021</v>
      </c>
      <c r="F785" s="2" t="s">
        <v>1555</v>
      </c>
      <c r="G785" t="s">
        <v>113</v>
      </c>
      <c r="H785" s="2">
        <v>5</v>
      </c>
      <c r="I785" s="2" t="str" cm="1">
        <f t="array" ref="I785">_xlfn.XLOOKUP(F785,customers!$A$1:A1784,customers!$B$1:B1784,,0)</f>
        <v>Chris Croster</v>
      </c>
      <c r="J785" s="2" t="str" cm="1">
        <f t="array" ref="J785">_xlfn.XLOOKUP(F785,customers!$A$1:A1784,customers!$C$1:C1784,,0)</f>
        <v>ccrosterlr@gov.uk</v>
      </c>
      <c r="K785" s="2" t="str" cm="1">
        <f t="array" ref="K785">_xlfn.XLOOKUP(F785,customers!$A$1:A1784,customers!$G$1:G1784,,0)</f>
        <v>United States</v>
      </c>
      <c r="L785" t="str" cm="1">
        <f t="array" ref="L785">_xlfn.XLOOKUP(G785,products!$A$1:A832,products!$B$1:B832,,0)</f>
        <v>Lib</v>
      </c>
      <c r="M785" t="str" cm="1">
        <f t="array" ref="M785">_xlfn.XLOOKUP(G785,products!$A$1:A832,products!$C$1:C832,,0)</f>
        <v>M</v>
      </c>
      <c r="N785" cm="1">
        <f t="array" ref="N785">_xlfn.XLOOKUP(G785,products!$A$1:A832,products!$D$1:D832,,0)</f>
        <v>0.5</v>
      </c>
      <c r="O785" s="3" cm="1">
        <f t="array" ref="O785">_xlfn.XLOOKUP(G785,products!$A$1:A832,products!$E$1:E832,,0)</f>
        <v>8.73</v>
      </c>
      <c r="P785" s="3">
        <f xml:space="preserve"> Orders[[#This Row],[Unit Price]]*Orders[[#This Row],[Quantity]]</f>
        <v>43.650000000000006</v>
      </c>
      <c r="Q785" t="str">
        <f>_xlfn.XLOOKUP(orders!F785,customers!A784:A1784,customers!I784:I1784,,0)</f>
        <v>Yes</v>
      </c>
    </row>
    <row r="786" spans="1:17" x14ac:dyDescent="0.25">
      <c r="A786" s="2" t="s">
        <v>1556</v>
      </c>
      <c r="B786" s="7">
        <v>44511</v>
      </c>
      <c r="C786" s="2">
        <f>MONTH(Orders[[#This Row],[Order Date]])</f>
        <v>11</v>
      </c>
      <c r="D786" s="2">
        <f>DAY(Orders[[#This Row],[Order Date]])</f>
        <v>11</v>
      </c>
      <c r="E786" s="2">
        <f>YEAR(Orders[[#This Row],[Order Date]])</f>
        <v>2021</v>
      </c>
      <c r="F786" s="2" t="s">
        <v>1557</v>
      </c>
      <c r="G786" t="s">
        <v>167</v>
      </c>
      <c r="H786" s="2">
        <v>2</v>
      </c>
      <c r="I786" s="2" t="str" cm="1">
        <f t="array" ref="I786">_xlfn.XLOOKUP(F786,customers!$A$1:A1785,customers!$B$1:B1785,,0)</f>
        <v>Graeme Whitehead</v>
      </c>
      <c r="J786" s="2" t="str" cm="1">
        <f t="array" ref="J786">_xlfn.XLOOKUP(F786,customers!$A$1:A1785,customers!$C$1:C1785,,0)</f>
        <v>gwhiteheadls@hp.com</v>
      </c>
      <c r="K786" s="2" t="str" cm="1">
        <f t="array" ref="K786">_xlfn.XLOOKUP(F786,customers!$A$1:A1785,customers!$G$1:G1785,,0)</f>
        <v>United States</v>
      </c>
      <c r="L786" t="str" cm="1">
        <f t="array" ref="L786">_xlfn.XLOOKUP(G786,products!$A$1:A833,products!$B$1:B833,,0)</f>
        <v>Lib</v>
      </c>
      <c r="M786" t="str" cm="1">
        <f t="array" ref="M786">_xlfn.XLOOKUP(G786,products!$A$1:A833,products!$C$1:C833,,0)</f>
        <v>L</v>
      </c>
      <c r="N786" cm="1">
        <f t="array" ref="N786">_xlfn.XLOOKUP(G786,products!$A$1:A833,products!$D$1:D833,,0)</f>
        <v>1</v>
      </c>
      <c r="O786" s="3" cm="1">
        <f t="array" ref="O786">_xlfn.XLOOKUP(G786,products!$A$1:A833,products!$E$1:E833,,0)</f>
        <v>15.85</v>
      </c>
      <c r="P786" s="3">
        <f xml:space="preserve"> Orders[[#This Row],[Unit Price]]*Orders[[#This Row],[Quantity]]</f>
        <v>31.7</v>
      </c>
      <c r="Q786" t="str">
        <f>_xlfn.XLOOKUP(orders!F786,customers!A785:A1785,customers!I785:I1785,,0)</f>
        <v>No</v>
      </c>
    </row>
    <row r="787" spans="1:17" x14ac:dyDescent="0.25">
      <c r="A787" s="2" t="s">
        <v>1558</v>
      </c>
      <c r="B787" s="7">
        <v>44362</v>
      </c>
      <c r="C787" s="2">
        <f>MONTH(Orders[[#This Row],[Order Date]])</f>
        <v>6</v>
      </c>
      <c r="D787" s="2">
        <f>DAY(Orders[[#This Row],[Order Date]])</f>
        <v>15</v>
      </c>
      <c r="E787" s="2">
        <f>YEAR(Orders[[#This Row],[Order Date]])</f>
        <v>2021</v>
      </c>
      <c r="F787" s="2" t="s">
        <v>1559</v>
      </c>
      <c r="G787" t="s">
        <v>153</v>
      </c>
      <c r="H787" s="2">
        <v>1</v>
      </c>
      <c r="I787" s="2" t="str" cm="1">
        <f t="array" ref="I787">_xlfn.XLOOKUP(F787,customers!$A$1:A1786,customers!$B$1:B1786,,0)</f>
        <v>Haslett Jodrelle</v>
      </c>
      <c r="J787" s="2" t="str" cm="1">
        <f t="array" ref="J787">_xlfn.XLOOKUP(F787,customers!$A$1:A1786,customers!$C$1:C1786,,0)</f>
        <v>hjodrellelt@samsung.com</v>
      </c>
      <c r="K787" s="2" t="str" cm="1">
        <f t="array" ref="K787">_xlfn.XLOOKUP(F787,customers!$A$1:A1786,customers!$G$1:G1786,,0)</f>
        <v>United States</v>
      </c>
      <c r="L787" t="str" cm="1">
        <f t="array" ref="L787">_xlfn.XLOOKUP(G787,products!$A$1:A834,products!$B$1:B834,,0)</f>
        <v>Ara</v>
      </c>
      <c r="M787" t="str" cm="1">
        <f t="array" ref="M787">_xlfn.XLOOKUP(G787,products!$A$1:A834,products!$C$1:C834,,0)</f>
        <v>D</v>
      </c>
      <c r="N787" cm="1">
        <f t="array" ref="N787">_xlfn.XLOOKUP(G787,products!$A$1:A834,products!$D$1:D834,,0)</f>
        <v>2.5</v>
      </c>
      <c r="O787" s="3" cm="1">
        <f t="array" ref="O787">_xlfn.XLOOKUP(G787,products!$A$1:A834,products!$E$1:E834,,0)</f>
        <v>22.884999999999998</v>
      </c>
      <c r="P787" s="3">
        <f xml:space="preserve"> Orders[[#This Row],[Unit Price]]*Orders[[#This Row],[Quantity]]</f>
        <v>22.884999999999998</v>
      </c>
      <c r="Q787" t="str">
        <f>_xlfn.XLOOKUP(orders!F787,customers!A786:A1786,customers!I786:I1786,,0)</f>
        <v>No</v>
      </c>
    </row>
    <row r="788" spans="1:17" x14ac:dyDescent="0.25">
      <c r="A788" s="2" t="s">
        <v>1560</v>
      </c>
      <c r="B788" s="7">
        <v>43888</v>
      </c>
      <c r="C788" s="2">
        <f>MONTH(Orders[[#This Row],[Order Date]])</f>
        <v>2</v>
      </c>
      <c r="D788" s="2">
        <f>DAY(Orders[[#This Row],[Order Date]])</f>
        <v>27</v>
      </c>
      <c r="E788" s="2">
        <f>YEAR(Orders[[#This Row],[Order Date]])</f>
        <v>2020</v>
      </c>
      <c r="F788" s="2" t="s">
        <v>1545</v>
      </c>
      <c r="G788" t="s">
        <v>565</v>
      </c>
      <c r="H788" s="2">
        <v>1</v>
      </c>
      <c r="I788" s="2" t="str" cm="1">
        <f t="array" ref="I788">_xlfn.XLOOKUP(F788,customers!$A$1:A1787,customers!$B$1:B1787,,0)</f>
        <v>Cam Jewster</v>
      </c>
      <c r="J788" s="2" t="str" cm="1">
        <f t="array" ref="J788">_xlfn.XLOOKUP(F788,customers!$A$1:A1787,customers!$C$1:C1787,,0)</f>
        <v>cjewsterlu@moonfruit.com</v>
      </c>
      <c r="K788" s="2" t="str" cm="1">
        <f t="array" ref="K788">_xlfn.XLOOKUP(F788,customers!$A$1:A1787,customers!$G$1:G1787,,0)</f>
        <v>United States</v>
      </c>
      <c r="L788" t="str" cm="1">
        <f t="array" ref="L788">_xlfn.XLOOKUP(G788,products!$A$1:A835,products!$B$1:B835,,0)</f>
        <v>Exc</v>
      </c>
      <c r="M788" t="str" cm="1">
        <f t="array" ref="M788">_xlfn.XLOOKUP(G788,products!$A$1:A835,products!$C$1:C835,,0)</f>
        <v>D</v>
      </c>
      <c r="N788" cm="1">
        <f t="array" ref="N788">_xlfn.XLOOKUP(G788,products!$A$1:A835,products!$D$1:D835,,0)</f>
        <v>2.5</v>
      </c>
      <c r="O788" s="3" cm="1">
        <f t="array" ref="O788">_xlfn.XLOOKUP(G788,products!$A$1:A835,products!$E$1:E835,,0)</f>
        <v>27.945</v>
      </c>
      <c r="P788" s="3">
        <f xml:space="preserve"> Orders[[#This Row],[Unit Price]]*Orders[[#This Row],[Quantity]]</f>
        <v>27.945</v>
      </c>
      <c r="Q788" t="str">
        <f>_xlfn.XLOOKUP(orders!F788,customers!A787:A1787,customers!I787:I1787,,0)</f>
        <v>Yes</v>
      </c>
    </row>
    <row r="789" spans="1:17" x14ac:dyDescent="0.25">
      <c r="A789" s="2" t="s">
        <v>1561</v>
      </c>
      <c r="B789" s="7">
        <v>44305</v>
      </c>
      <c r="C789" s="2">
        <f>MONTH(Orders[[#This Row],[Order Date]])</f>
        <v>4</v>
      </c>
      <c r="D789" s="2">
        <f>DAY(Orders[[#This Row],[Order Date]])</f>
        <v>19</v>
      </c>
      <c r="E789" s="2">
        <f>YEAR(Orders[[#This Row],[Order Date]])</f>
        <v>2021</v>
      </c>
      <c r="F789" s="2" t="s">
        <v>1562</v>
      </c>
      <c r="G789" t="s">
        <v>44</v>
      </c>
      <c r="H789" s="2">
        <v>6</v>
      </c>
      <c r="I789" s="2" t="str" cm="1">
        <f t="array" ref="I789">_xlfn.XLOOKUP(F789,customers!$A$1:A1788,customers!$B$1:B1788,,0)</f>
        <v>Beryl Osborn</v>
      </c>
      <c r="J789" s="2" cm="1">
        <f t="array" ref="J789">_xlfn.XLOOKUP(F789,customers!$A$1:A1788,customers!$C$1:C1788,,0)</f>
        <v>0</v>
      </c>
      <c r="K789" s="2" t="str" cm="1">
        <f t="array" ref="K789">_xlfn.XLOOKUP(F789,customers!$A$1:A1788,customers!$G$1:G1788,,0)</f>
        <v>United States</v>
      </c>
      <c r="L789" t="str" cm="1">
        <f t="array" ref="L789">_xlfn.XLOOKUP(G789,products!$A$1:A836,products!$B$1:B836,,0)</f>
        <v>Exc</v>
      </c>
      <c r="M789" t="str" cm="1">
        <f t="array" ref="M789">_xlfn.XLOOKUP(G789,products!$A$1:A836,products!$C$1:C836,,0)</f>
        <v>M</v>
      </c>
      <c r="N789" cm="1">
        <f t="array" ref="N789">_xlfn.XLOOKUP(G789,products!$A$1:A836,products!$D$1:D836,,0)</f>
        <v>1</v>
      </c>
      <c r="O789" s="3" cm="1">
        <f t="array" ref="O789">_xlfn.XLOOKUP(G789,products!$A$1:A836,products!$E$1:E836,,0)</f>
        <v>13.75</v>
      </c>
      <c r="P789" s="3">
        <f xml:space="preserve"> Orders[[#This Row],[Unit Price]]*Orders[[#This Row],[Quantity]]</f>
        <v>82.5</v>
      </c>
      <c r="Q789" t="str">
        <f>_xlfn.XLOOKUP(orders!F789,customers!A788:A1788,customers!I788:I1788,,0)</f>
        <v>Yes</v>
      </c>
    </row>
    <row r="790" spans="1:17" x14ac:dyDescent="0.25">
      <c r="A790" s="2" t="s">
        <v>1563</v>
      </c>
      <c r="B790" s="7">
        <v>44771</v>
      </c>
      <c r="C790" s="2">
        <f>MONTH(Orders[[#This Row],[Order Date]])</f>
        <v>7</v>
      </c>
      <c r="D790" s="2">
        <f>DAY(Orders[[#This Row],[Order Date]])</f>
        <v>29</v>
      </c>
      <c r="E790" s="2">
        <f>YEAR(Orders[[#This Row],[Order Date]])</f>
        <v>2022</v>
      </c>
      <c r="F790" s="2" t="s">
        <v>1564</v>
      </c>
      <c r="G790" t="s">
        <v>76</v>
      </c>
      <c r="H790" s="2">
        <v>2</v>
      </c>
      <c r="I790" s="2" t="str" cm="1">
        <f t="array" ref="I790">_xlfn.XLOOKUP(F790,customers!$A$1:A1789,customers!$B$1:B1789,,0)</f>
        <v>Kaela Nottram</v>
      </c>
      <c r="J790" s="2" t="str" cm="1">
        <f t="array" ref="J790">_xlfn.XLOOKUP(F790,customers!$A$1:A1789,customers!$C$1:C1789,,0)</f>
        <v>knottramlw@odnoklassniki.ru</v>
      </c>
      <c r="K790" s="2" t="str" cm="1">
        <f t="array" ref="K790">_xlfn.XLOOKUP(F790,customers!$A$1:A1789,customers!$G$1:G1789,,0)</f>
        <v>Ireland</v>
      </c>
      <c r="L790" t="str" cm="1">
        <f t="array" ref="L790">_xlfn.XLOOKUP(G790,products!$A$1:A837,products!$B$1:B837,,0)</f>
        <v>Rob</v>
      </c>
      <c r="M790" t="str" cm="1">
        <f t="array" ref="M790">_xlfn.XLOOKUP(G790,products!$A$1:A837,products!$C$1:C837,,0)</f>
        <v>M</v>
      </c>
      <c r="N790" cm="1">
        <f t="array" ref="N790">_xlfn.XLOOKUP(G790,products!$A$1:A837,products!$D$1:D837,,0)</f>
        <v>2.5</v>
      </c>
      <c r="O790" s="3" cm="1">
        <f t="array" ref="O790">_xlfn.XLOOKUP(G790,products!$A$1:A837,products!$E$1:E837,,0)</f>
        <v>22.884999999999998</v>
      </c>
      <c r="P790" s="3">
        <f xml:space="preserve"> Orders[[#This Row],[Unit Price]]*Orders[[#This Row],[Quantity]]</f>
        <v>45.769999999999996</v>
      </c>
      <c r="Q790" t="str">
        <f>_xlfn.XLOOKUP(orders!F790,customers!A789:A1789,customers!I789:I1789,,0)</f>
        <v>Yes</v>
      </c>
    </row>
    <row r="791" spans="1:17" x14ac:dyDescent="0.25">
      <c r="A791" s="2" t="s">
        <v>1565</v>
      </c>
      <c r="B791" s="7">
        <v>43485</v>
      </c>
      <c r="C791" s="2">
        <f>MONTH(Orders[[#This Row],[Order Date]])</f>
        <v>1</v>
      </c>
      <c r="D791" s="2">
        <f>DAY(Orders[[#This Row],[Order Date]])</f>
        <v>20</v>
      </c>
      <c r="E791" s="2">
        <f>YEAR(Orders[[#This Row],[Order Date]])</f>
        <v>2019</v>
      </c>
      <c r="F791" s="2" t="s">
        <v>1566</v>
      </c>
      <c r="G791" t="s">
        <v>41</v>
      </c>
      <c r="H791" s="2">
        <v>6</v>
      </c>
      <c r="I791" s="2" t="str" cm="1">
        <f t="array" ref="I791">_xlfn.XLOOKUP(F791,customers!$A$1:A1790,customers!$B$1:B1790,,0)</f>
        <v>Nobe Buney</v>
      </c>
      <c r="J791" s="2" t="str" cm="1">
        <f t="array" ref="J791">_xlfn.XLOOKUP(F791,customers!$A$1:A1790,customers!$C$1:C1790,,0)</f>
        <v>nbuneylx@jugem.jp</v>
      </c>
      <c r="K791" s="2" t="str" cm="1">
        <f t="array" ref="K791">_xlfn.XLOOKUP(F791,customers!$A$1:A1790,customers!$G$1:G1790,,0)</f>
        <v>United States</v>
      </c>
      <c r="L791" t="str" cm="1">
        <f t="array" ref="L791">_xlfn.XLOOKUP(G791,products!$A$1:A838,products!$B$1:B838,,0)</f>
        <v>Ara</v>
      </c>
      <c r="M791" t="str" cm="1">
        <f t="array" ref="M791">_xlfn.XLOOKUP(G791,products!$A$1:A838,products!$C$1:C838,,0)</f>
        <v>L</v>
      </c>
      <c r="N791" cm="1">
        <f t="array" ref="N791">_xlfn.XLOOKUP(G791,products!$A$1:A838,products!$D$1:D838,,0)</f>
        <v>1</v>
      </c>
      <c r="O791" s="3" cm="1">
        <f t="array" ref="O791">_xlfn.XLOOKUP(G791,products!$A$1:A838,products!$E$1:E838,,0)</f>
        <v>12.95</v>
      </c>
      <c r="P791" s="3">
        <f xml:space="preserve"> Orders[[#This Row],[Unit Price]]*Orders[[#This Row],[Quantity]]</f>
        <v>77.699999999999989</v>
      </c>
      <c r="Q791" t="str">
        <f>_xlfn.XLOOKUP(orders!F791,customers!A790:A1790,customers!I790:I1790,,0)</f>
        <v>No</v>
      </c>
    </row>
    <row r="792" spans="1:17" x14ac:dyDescent="0.25">
      <c r="A792" s="2" t="s">
        <v>1567</v>
      </c>
      <c r="B792" s="7">
        <v>44613</v>
      </c>
      <c r="C792" s="2">
        <f>MONTH(Orders[[#This Row],[Order Date]])</f>
        <v>2</v>
      </c>
      <c r="D792" s="2">
        <f>DAY(Orders[[#This Row],[Order Date]])</f>
        <v>21</v>
      </c>
      <c r="E792" s="2">
        <f>YEAR(Orders[[#This Row],[Order Date]])</f>
        <v>2022</v>
      </c>
      <c r="F792" s="2" t="s">
        <v>1568</v>
      </c>
      <c r="G792" t="s">
        <v>227</v>
      </c>
      <c r="H792" s="2">
        <v>3</v>
      </c>
      <c r="I792" s="2" t="str" cm="1">
        <f t="array" ref="I792">_xlfn.XLOOKUP(F792,customers!$A$1:A1791,customers!$B$1:B1791,,0)</f>
        <v>Silvan McShea</v>
      </c>
      <c r="J792" s="2" t="str" cm="1">
        <f t="array" ref="J792">_xlfn.XLOOKUP(F792,customers!$A$1:A1791,customers!$C$1:C1791,,0)</f>
        <v>smcshealy@photobucket.com</v>
      </c>
      <c r="K792" s="2" t="str" cm="1">
        <f t="array" ref="K792">_xlfn.XLOOKUP(F792,customers!$A$1:A1791,customers!$G$1:G1791,,0)</f>
        <v>United States</v>
      </c>
      <c r="L792" t="str" cm="1">
        <f t="array" ref="L792">_xlfn.XLOOKUP(G792,products!$A$1:A839,products!$B$1:B839,,0)</f>
        <v>Ara</v>
      </c>
      <c r="M792" t="str" cm="1">
        <f t="array" ref="M792">_xlfn.XLOOKUP(G792,products!$A$1:A839,products!$C$1:C839,,0)</f>
        <v>L</v>
      </c>
      <c r="N792" cm="1">
        <f t="array" ref="N792">_xlfn.XLOOKUP(G792,products!$A$1:A839,products!$D$1:D839,,0)</f>
        <v>0.5</v>
      </c>
      <c r="O792" s="3" cm="1">
        <f t="array" ref="O792">_xlfn.XLOOKUP(G792,products!$A$1:A839,products!$E$1:E839,,0)</f>
        <v>7.77</v>
      </c>
      <c r="P792" s="3">
        <f xml:space="preserve"> Orders[[#This Row],[Unit Price]]*Orders[[#This Row],[Quantity]]</f>
        <v>23.31</v>
      </c>
      <c r="Q792" t="str">
        <f>_xlfn.XLOOKUP(orders!F792,customers!A791:A1791,customers!I791:I1791,,0)</f>
        <v>No</v>
      </c>
    </row>
    <row r="793" spans="1:17" x14ac:dyDescent="0.25">
      <c r="A793" s="2" t="s">
        <v>1569</v>
      </c>
      <c r="B793" s="7">
        <v>43954</v>
      </c>
      <c r="C793" s="2">
        <f>MONTH(Orders[[#This Row],[Order Date]])</f>
        <v>5</v>
      </c>
      <c r="D793" s="2">
        <f>DAY(Orders[[#This Row],[Order Date]])</f>
        <v>3</v>
      </c>
      <c r="E793" s="2">
        <f>YEAR(Orders[[#This Row],[Order Date]])</f>
        <v>2020</v>
      </c>
      <c r="F793" s="2" t="s">
        <v>1570</v>
      </c>
      <c r="G793" t="s">
        <v>54</v>
      </c>
      <c r="H793" s="2">
        <v>5</v>
      </c>
      <c r="I793" s="2" t="str" cm="1">
        <f t="array" ref="I793">_xlfn.XLOOKUP(F793,customers!$A$1:A1792,customers!$B$1:B1792,,0)</f>
        <v>Karylin Huddart</v>
      </c>
      <c r="J793" s="2" t="str" cm="1">
        <f t="array" ref="J793">_xlfn.XLOOKUP(F793,customers!$A$1:A1792,customers!$C$1:C1792,,0)</f>
        <v>khuddartlz@about.com</v>
      </c>
      <c r="K793" s="2" t="str" cm="1">
        <f t="array" ref="K793">_xlfn.XLOOKUP(F793,customers!$A$1:A1792,customers!$G$1:G1792,,0)</f>
        <v>United States</v>
      </c>
      <c r="L793" t="str" cm="1">
        <f t="array" ref="L793">_xlfn.XLOOKUP(G793,products!$A$1:A840,products!$B$1:B840,,0)</f>
        <v>Lib</v>
      </c>
      <c r="M793" t="str" cm="1">
        <f t="array" ref="M793">_xlfn.XLOOKUP(G793,products!$A$1:A840,products!$C$1:C840,,0)</f>
        <v>L</v>
      </c>
      <c r="N793" cm="1">
        <f t="array" ref="N793">_xlfn.XLOOKUP(G793,products!$A$1:A840,products!$D$1:D840,,0)</f>
        <v>0.2</v>
      </c>
      <c r="O793" s="3" cm="1">
        <f t="array" ref="O793">_xlfn.XLOOKUP(G793,products!$A$1:A840,products!$E$1:E840,,0)</f>
        <v>4.7549999999999999</v>
      </c>
      <c r="P793" s="3">
        <f xml:space="preserve"> Orders[[#This Row],[Unit Price]]*Orders[[#This Row],[Quantity]]</f>
        <v>23.774999999999999</v>
      </c>
      <c r="Q793" t="str">
        <f>_xlfn.XLOOKUP(orders!F793,customers!A792:A1792,customers!I792:I1792,,0)</f>
        <v>Yes</v>
      </c>
    </row>
    <row r="794" spans="1:17" x14ac:dyDescent="0.25">
      <c r="A794" s="2" t="s">
        <v>1571</v>
      </c>
      <c r="B794" s="7">
        <v>43545</v>
      </c>
      <c r="C794" s="2">
        <f>MONTH(Orders[[#This Row],[Order Date]])</f>
        <v>3</v>
      </c>
      <c r="D794" s="2">
        <f>DAY(Orders[[#This Row],[Order Date]])</f>
        <v>21</v>
      </c>
      <c r="E794" s="2">
        <f>YEAR(Orders[[#This Row],[Order Date]])</f>
        <v>2019</v>
      </c>
      <c r="F794" s="2" t="s">
        <v>1572</v>
      </c>
      <c r="G794" t="s">
        <v>113</v>
      </c>
      <c r="H794" s="2">
        <v>6</v>
      </c>
      <c r="I794" s="2" t="str" cm="1">
        <f t="array" ref="I794">_xlfn.XLOOKUP(F794,customers!$A$1:A1793,customers!$B$1:B1793,,0)</f>
        <v>Jereme Gippes</v>
      </c>
      <c r="J794" s="2" t="str" cm="1">
        <f t="array" ref="J794">_xlfn.XLOOKUP(F794,customers!$A$1:A1793,customers!$C$1:C1793,,0)</f>
        <v>jgippesm0@cloudflare.com</v>
      </c>
      <c r="K794" s="2" t="str" cm="1">
        <f t="array" ref="K794">_xlfn.XLOOKUP(F794,customers!$A$1:A1793,customers!$G$1:G1793,,0)</f>
        <v>United Kingdom</v>
      </c>
      <c r="L794" t="str" cm="1">
        <f t="array" ref="L794">_xlfn.XLOOKUP(G794,products!$A$1:A841,products!$B$1:B841,,0)</f>
        <v>Lib</v>
      </c>
      <c r="M794" t="str" cm="1">
        <f t="array" ref="M794">_xlfn.XLOOKUP(G794,products!$A$1:A841,products!$C$1:C841,,0)</f>
        <v>M</v>
      </c>
      <c r="N794" cm="1">
        <f t="array" ref="N794">_xlfn.XLOOKUP(G794,products!$A$1:A841,products!$D$1:D841,,0)</f>
        <v>0.5</v>
      </c>
      <c r="O794" s="3" cm="1">
        <f t="array" ref="O794">_xlfn.XLOOKUP(G794,products!$A$1:A841,products!$E$1:E841,,0)</f>
        <v>8.73</v>
      </c>
      <c r="P794" s="3">
        <f xml:space="preserve"> Orders[[#This Row],[Unit Price]]*Orders[[#This Row],[Quantity]]</f>
        <v>52.38</v>
      </c>
      <c r="Q794" t="str">
        <f>_xlfn.XLOOKUP(orders!F794,customers!A793:A1793,customers!I793:I1793,,0)</f>
        <v>Yes</v>
      </c>
    </row>
    <row r="795" spans="1:17" x14ac:dyDescent="0.25">
      <c r="A795" s="2" t="s">
        <v>1573</v>
      </c>
      <c r="B795" s="7">
        <v>43629</v>
      </c>
      <c r="C795" s="2">
        <f>MONTH(Orders[[#This Row],[Order Date]])</f>
        <v>6</v>
      </c>
      <c r="D795" s="2">
        <f>DAY(Orders[[#This Row],[Order Date]])</f>
        <v>13</v>
      </c>
      <c r="E795" s="2">
        <f>YEAR(Orders[[#This Row],[Order Date]])</f>
        <v>2019</v>
      </c>
      <c r="F795" s="2" t="s">
        <v>1574</v>
      </c>
      <c r="G795" t="s">
        <v>217</v>
      </c>
      <c r="H795" s="2">
        <v>5</v>
      </c>
      <c r="I795" s="2" t="str" cm="1">
        <f t="array" ref="I795">_xlfn.XLOOKUP(F795,customers!$A$1:A1794,customers!$B$1:B1794,,0)</f>
        <v>Lukas Whittlesee</v>
      </c>
      <c r="J795" s="2" t="str" cm="1">
        <f t="array" ref="J795">_xlfn.XLOOKUP(F795,customers!$A$1:A1794,customers!$C$1:C1794,,0)</f>
        <v>lwhittleseem1@e-recht24.de</v>
      </c>
      <c r="K795" s="2" t="str" cm="1">
        <f t="array" ref="K795">_xlfn.XLOOKUP(F795,customers!$A$1:A1794,customers!$G$1:G1794,,0)</f>
        <v>United States</v>
      </c>
      <c r="L795" t="str" cm="1">
        <f t="array" ref="L795">_xlfn.XLOOKUP(G795,products!$A$1:A842,products!$B$1:B842,,0)</f>
        <v>Rob</v>
      </c>
      <c r="M795" t="str" cm="1">
        <f t="array" ref="M795">_xlfn.XLOOKUP(G795,products!$A$1:A842,products!$C$1:C842,,0)</f>
        <v>L</v>
      </c>
      <c r="N795" cm="1">
        <f t="array" ref="N795">_xlfn.XLOOKUP(G795,products!$A$1:A842,products!$D$1:D842,,0)</f>
        <v>0.2</v>
      </c>
      <c r="O795" s="3" cm="1">
        <f t="array" ref="O795">_xlfn.XLOOKUP(G795,products!$A$1:A842,products!$E$1:E842,,0)</f>
        <v>3.5849999999999995</v>
      </c>
      <c r="P795" s="3">
        <f xml:space="preserve"> Orders[[#This Row],[Unit Price]]*Orders[[#This Row],[Quantity]]</f>
        <v>17.924999999999997</v>
      </c>
      <c r="Q795" t="str">
        <f>_xlfn.XLOOKUP(orders!F795,customers!A794:A1794,customers!I794:I1794,,0)</f>
        <v>No</v>
      </c>
    </row>
    <row r="796" spans="1:17" x14ac:dyDescent="0.25">
      <c r="A796" s="2" t="s">
        <v>1575</v>
      </c>
      <c r="B796" s="7">
        <v>43987</v>
      </c>
      <c r="C796" s="2">
        <f>MONTH(Orders[[#This Row],[Order Date]])</f>
        <v>6</v>
      </c>
      <c r="D796" s="2">
        <f>DAY(Orders[[#This Row],[Order Date]])</f>
        <v>5</v>
      </c>
      <c r="E796" s="2">
        <f>YEAR(Orders[[#This Row],[Order Date]])</f>
        <v>2020</v>
      </c>
      <c r="F796" s="2" t="s">
        <v>1576</v>
      </c>
      <c r="G796" t="s">
        <v>239</v>
      </c>
      <c r="H796" s="2">
        <v>5</v>
      </c>
      <c r="I796" s="2" t="str" cm="1">
        <f t="array" ref="I796">_xlfn.XLOOKUP(F796,customers!$A$1:A1795,customers!$B$1:B1795,,0)</f>
        <v>Gregorius Trengrove</v>
      </c>
      <c r="J796" s="2" t="str" cm="1">
        <f t="array" ref="J796">_xlfn.XLOOKUP(F796,customers!$A$1:A1795,customers!$C$1:C1795,,0)</f>
        <v>gtrengrovem2@elpais.com</v>
      </c>
      <c r="K796" s="2" t="str" cm="1">
        <f t="array" ref="K796">_xlfn.XLOOKUP(F796,customers!$A$1:A1795,customers!$G$1:G1795,,0)</f>
        <v>United States</v>
      </c>
      <c r="L796" t="str" cm="1">
        <f t="array" ref="L796">_xlfn.XLOOKUP(G796,products!$A$1:A843,products!$B$1:B843,,0)</f>
        <v>Ara</v>
      </c>
      <c r="M796" t="str" cm="1">
        <f t="array" ref="M796">_xlfn.XLOOKUP(G796,products!$A$1:A843,products!$C$1:C843,,0)</f>
        <v>L</v>
      </c>
      <c r="N796" cm="1">
        <f t="array" ref="N796">_xlfn.XLOOKUP(G796,products!$A$1:A843,products!$D$1:D843,,0)</f>
        <v>2.5</v>
      </c>
      <c r="O796" s="3" cm="1">
        <f t="array" ref="O796">_xlfn.XLOOKUP(G796,products!$A$1:A843,products!$E$1:E843,,0)</f>
        <v>29.784999999999997</v>
      </c>
      <c r="P796" s="3">
        <f xml:space="preserve"> Orders[[#This Row],[Unit Price]]*Orders[[#This Row],[Quantity]]</f>
        <v>148.92499999999998</v>
      </c>
      <c r="Q796" t="str">
        <f>_xlfn.XLOOKUP(orders!F796,customers!A795:A1795,customers!I795:I1795,,0)</f>
        <v>No</v>
      </c>
    </row>
    <row r="797" spans="1:17" x14ac:dyDescent="0.25">
      <c r="A797" s="2" t="s">
        <v>1577</v>
      </c>
      <c r="B797" s="7">
        <v>43540</v>
      </c>
      <c r="C797" s="2">
        <f>MONTH(Orders[[#This Row],[Order Date]])</f>
        <v>3</v>
      </c>
      <c r="D797" s="2">
        <f>DAY(Orders[[#This Row],[Order Date]])</f>
        <v>16</v>
      </c>
      <c r="E797" s="2">
        <f>YEAR(Orders[[#This Row],[Order Date]])</f>
        <v>2019</v>
      </c>
      <c r="F797" s="2" t="s">
        <v>1578</v>
      </c>
      <c r="G797" t="s">
        <v>192</v>
      </c>
      <c r="H797" s="2">
        <v>4</v>
      </c>
      <c r="I797" s="2" t="str" cm="1">
        <f t="array" ref="I797">_xlfn.XLOOKUP(F797,customers!$A$1:A1796,customers!$B$1:B1796,,0)</f>
        <v>Wright Caldero</v>
      </c>
      <c r="J797" s="2" t="str" cm="1">
        <f t="array" ref="J797">_xlfn.XLOOKUP(F797,customers!$A$1:A1796,customers!$C$1:C1796,,0)</f>
        <v>wcalderom3@stumbleupon.com</v>
      </c>
      <c r="K797" s="2" t="str" cm="1">
        <f t="array" ref="K797">_xlfn.XLOOKUP(F797,customers!$A$1:A1796,customers!$G$1:G1796,,0)</f>
        <v>United States</v>
      </c>
      <c r="L797" t="str" cm="1">
        <f t="array" ref="L797">_xlfn.XLOOKUP(G797,products!$A$1:A844,products!$B$1:B844,,0)</f>
        <v>Rob</v>
      </c>
      <c r="M797" t="str" cm="1">
        <f t="array" ref="M797">_xlfn.XLOOKUP(G797,products!$A$1:A844,products!$C$1:C844,,0)</f>
        <v>L</v>
      </c>
      <c r="N797" cm="1">
        <f t="array" ref="N797">_xlfn.XLOOKUP(G797,products!$A$1:A844,products!$D$1:D844,,0)</f>
        <v>0.5</v>
      </c>
      <c r="O797" s="3" cm="1">
        <f t="array" ref="O797">_xlfn.XLOOKUP(G797,products!$A$1:A844,products!$E$1:E844,,0)</f>
        <v>7.169999999999999</v>
      </c>
      <c r="P797" s="3">
        <f xml:space="preserve"> Orders[[#This Row],[Unit Price]]*Orders[[#This Row],[Quantity]]</f>
        <v>28.679999999999996</v>
      </c>
      <c r="Q797" t="str">
        <f>_xlfn.XLOOKUP(orders!F797,customers!A796:A1796,customers!I796:I1796,,0)</f>
        <v>No</v>
      </c>
    </row>
    <row r="798" spans="1:17" x14ac:dyDescent="0.25">
      <c r="A798" s="2" t="s">
        <v>1579</v>
      </c>
      <c r="B798" s="7">
        <v>44533</v>
      </c>
      <c r="C798" s="2">
        <f>MONTH(Orders[[#This Row],[Order Date]])</f>
        <v>12</v>
      </c>
      <c r="D798" s="2">
        <f>DAY(Orders[[#This Row],[Order Date]])</f>
        <v>3</v>
      </c>
      <c r="E798" s="2">
        <f>YEAR(Orders[[#This Row],[Order Date]])</f>
        <v>2021</v>
      </c>
      <c r="F798" s="2" t="s">
        <v>1580</v>
      </c>
      <c r="G798" t="s">
        <v>118</v>
      </c>
      <c r="H798" s="2">
        <v>1</v>
      </c>
      <c r="I798" s="2" t="str" cm="1">
        <f t="array" ref="I798">_xlfn.XLOOKUP(F798,customers!$A$1:A1797,customers!$B$1:B1797,,0)</f>
        <v>Merell Zanazzi</v>
      </c>
      <c r="J798" s="2" cm="1">
        <f t="array" ref="J798">_xlfn.XLOOKUP(F798,customers!$A$1:A1797,customers!$C$1:C1797,,0)</f>
        <v>0</v>
      </c>
      <c r="K798" s="2" t="str" cm="1">
        <f t="array" ref="K798">_xlfn.XLOOKUP(F798,customers!$A$1:A1797,customers!$G$1:G1797,,0)</f>
        <v>United States</v>
      </c>
      <c r="L798" t="str" cm="1">
        <f t="array" ref="L798">_xlfn.XLOOKUP(G798,products!$A$1:A845,products!$B$1:B845,,0)</f>
        <v>Lib</v>
      </c>
      <c r="M798" t="str" cm="1">
        <f t="array" ref="M798">_xlfn.XLOOKUP(G798,products!$A$1:A845,products!$C$1:C845,,0)</f>
        <v>L</v>
      </c>
      <c r="N798" cm="1">
        <f t="array" ref="N798">_xlfn.XLOOKUP(G798,products!$A$1:A845,products!$D$1:D845,,0)</f>
        <v>0.5</v>
      </c>
      <c r="O798" s="3" cm="1">
        <f t="array" ref="O798">_xlfn.XLOOKUP(G798,products!$A$1:A845,products!$E$1:E845,,0)</f>
        <v>9.51</v>
      </c>
      <c r="P798" s="3">
        <f xml:space="preserve"> Orders[[#This Row],[Unit Price]]*Orders[[#This Row],[Quantity]]</f>
        <v>9.51</v>
      </c>
      <c r="Q798" t="str">
        <f>_xlfn.XLOOKUP(orders!F798,customers!A797:A1797,customers!I797:I1797,,0)</f>
        <v>No</v>
      </c>
    </row>
    <row r="799" spans="1:17" x14ac:dyDescent="0.25">
      <c r="A799" s="2" t="s">
        <v>1581</v>
      </c>
      <c r="B799" s="7">
        <v>44751</v>
      </c>
      <c r="C799" s="2">
        <f>MONTH(Orders[[#This Row],[Order Date]])</f>
        <v>7</v>
      </c>
      <c r="D799" s="2">
        <f>DAY(Orders[[#This Row],[Order Date]])</f>
        <v>9</v>
      </c>
      <c r="E799" s="2">
        <f>YEAR(Orders[[#This Row],[Order Date]])</f>
        <v>2022</v>
      </c>
      <c r="F799" s="2" t="s">
        <v>1582</v>
      </c>
      <c r="G799" t="s">
        <v>227</v>
      </c>
      <c r="H799" s="2">
        <v>4</v>
      </c>
      <c r="I799" s="2" t="str" cm="1">
        <f t="array" ref="I799">_xlfn.XLOOKUP(F799,customers!$A$1:A1798,customers!$B$1:B1798,,0)</f>
        <v>Jed Kennicott</v>
      </c>
      <c r="J799" s="2" t="str" cm="1">
        <f t="array" ref="J799">_xlfn.XLOOKUP(F799,customers!$A$1:A1798,customers!$C$1:C1798,,0)</f>
        <v>jkennicottm5@yahoo.co.jp</v>
      </c>
      <c r="K799" s="2" t="str" cm="1">
        <f t="array" ref="K799">_xlfn.XLOOKUP(F799,customers!$A$1:A1798,customers!$G$1:G1798,,0)</f>
        <v>United States</v>
      </c>
      <c r="L799" t="str" cm="1">
        <f t="array" ref="L799">_xlfn.XLOOKUP(G799,products!$A$1:A846,products!$B$1:B846,,0)</f>
        <v>Ara</v>
      </c>
      <c r="M799" t="str" cm="1">
        <f t="array" ref="M799">_xlfn.XLOOKUP(G799,products!$A$1:A846,products!$C$1:C846,,0)</f>
        <v>L</v>
      </c>
      <c r="N799" cm="1">
        <f t="array" ref="N799">_xlfn.XLOOKUP(G799,products!$A$1:A846,products!$D$1:D846,,0)</f>
        <v>0.5</v>
      </c>
      <c r="O799" s="3" cm="1">
        <f t="array" ref="O799">_xlfn.XLOOKUP(G799,products!$A$1:A846,products!$E$1:E846,,0)</f>
        <v>7.77</v>
      </c>
      <c r="P799" s="3">
        <f xml:space="preserve"> Orders[[#This Row],[Unit Price]]*Orders[[#This Row],[Quantity]]</f>
        <v>31.08</v>
      </c>
      <c r="Q799" t="str">
        <f>_xlfn.XLOOKUP(orders!F799,customers!A798:A1798,customers!I798:I1798,,0)</f>
        <v>No</v>
      </c>
    </row>
    <row r="800" spans="1:17" x14ac:dyDescent="0.25">
      <c r="A800" s="2" t="s">
        <v>1583</v>
      </c>
      <c r="B800" s="7">
        <v>43950</v>
      </c>
      <c r="C800" s="2">
        <f>MONTH(Orders[[#This Row],[Order Date]])</f>
        <v>4</v>
      </c>
      <c r="D800" s="2">
        <f>DAY(Orders[[#This Row],[Order Date]])</f>
        <v>29</v>
      </c>
      <c r="E800" s="2">
        <f>YEAR(Orders[[#This Row],[Order Date]])</f>
        <v>2020</v>
      </c>
      <c r="F800" s="2" t="s">
        <v>1584</v>
      </c>
      <c r="G800" t="s">
        <v>136</v>
      </c>
      <c r="H800" s="2">
        <v>3</v>
      </c>
      <c r="I800" s="2" t="str" cm="1">
        <f t="array" ref="I800">_xlfn.XLOOKUP(F800,customers!$A$1:A1799,customers!$B$1:B1799,,0)</f>
        <v>Guenevere Ruggen</v>
      </c>
      <c r="J800" s="2" t="str" cm="1">
        <f t="array" ref="J800">_xlfn.XLOOKUP(F800,customers!$A$1:A1799,customers!$C$1:C1799,,0)</f>
        <v>gruggenm6@nymag.com</v>
      </c>
      <c r="K800" s="2" t="str" cm="1">
        <f t="array" ref="K800">_xlfn.XLOOKUP(F800,customers!$A$1:A1799,customers!$G$1:G1799,,0)</f>
        <v>United States</v>
      </c>
      <c r="L800" t="str" cm="1">
        <f t="array" ref="L800">_xlfn.XLOOKUP(G800,products!$A$1:A847,products!$B$1:B847,,0)</f>
        <v>Rob</v>
      </c>
      <c r="M800" t="str" cm="1">
        <f t="array" ref="M800">_xlfn.XLOOKUP(G800,products!$A$1:A847,products!$C$1:C847,,0)</f>
        <v>D</v>
      </c>
      <c r="N800" cm="1">
        <f t="array" ref="N800">_xlfn.XLOOKUP(G800,products!$A$1:A847,products!$D$1:D847,,0)</f>
        <v>0.2</v>
      </c>
      <c r="O800" s="3" cm="1">
        <f t="array" ref="O800">_xlfn.XLOOKUP(G800,products!$A$1:A847,products!$E$1:E847,,0)</f>
        <v>2.6849999999999996</v>
      </c>
      <c r="P800" s="3">
        <f xml:space="preserve"> Orders[[#This Row],[Unit Price]]*Orders[[#This Row],[Quantity]]</f>
        <v>8.0549999999999997</v>
      </c>
      <c r="Q800" t="str">
        <f>_xlfn.XLOOKUP(orders!F800,customers!A799:A1799,customers!I799:I1799,,0)</f>
        <v>Yes</v>
      </c>
    </row>
    <row r="801" spans="1:17" x14ac:dyDescent="0.25">
      <c r="A801" s="2" t="s">
        <v>1585</v>
      </c>
      <c r="B801" s="7">
        <v>44588</v>
      </c>
      <c r="C801" s="2">
        <f>MONTH(Orders[[#This Row],[Order Date]])</f>
        <v>1</v>
      </c>
      <c r="D801" s="2">
        <f>DAY(Orders[[#This Row],[Order Date]])</f>
        <v>27</v>
      </c>
      <c r="E801" s="2">
        <f>YEAR(Orders[[#This Row],[Order Date]])</f>
        <v>2022</v>
      </c>
      <c r="F801" s="2" t="s">
        <v>1586</v>
      </c>
      <c r="G801" t="s">
        <v>280</v>
      </c>
      <c r="H801" s="2">
        <v>3</v>
      </c>
      <c r="I801" s="2" t="str" cm="1">
        <f t="array" ref="I801">_xlfn.XLOOKUP(F801,customers!$A$1:A1800,customers!$B$1:B1800,,0)</f>
        <v>Gonzales Cicculi</v>
      </c>
      <c r="J801" s="2" cm="1">
        <f t="array" ref="J801">_xlfn.XLOOKUP(F801,customers!$A$1:A1800,customers!$C$1:C1800,,0)</f>
        <v>0</v>
      </c>
      <c r="K801" s="2" t="str" cm="1">
        <f t="array" ref="K801">_xlfn.XLOOKUP(F801,customers!$A$1:A1800,customers!$G$1:G1800,,0)</f>
        <v>United States</v>
      </c>
      <c r="L801" t="str" cm="1">
        <f t="array" ref="L801">_xlfn.XLOOKUP(G801,products!$A$1:A848,products!$B$1:B848,,0)</f>
        <v>Exc</v>
      </c>
      <c r="M801" t="str" cm="1">
        <f t="array" ref="M801">_xlfn.XLOOKUP(G801,products!$A$1:A848,products!$C$1:C848,,0)</f>
        <v>D</v>
      </c>
      <c r="N801" cm="1">
        <f t="array" ref="N801">_xlfn.XLOOKUP(G801,products!$A$1:A848,products!$D$1:D848,,0)</f>
        <v>1</v>
      </c>
      <c r="O801" s="3" cm="1">
        <f t="array" ref="O801">_xlfn.XLOOKUP(G801,products!$A$1:A848,products!$E$1:E848,,0)</f>
        <v>12.15</v>
      </c>
      <c r="P801" s="3">
        <f xml:space="preserve"> Orders[[#This Row],[Unit Price]]*Orders[[#This Row],[Quantity]]</f>
        <v>36.450000000000003</v>
      </c>
      <c r="Q801" t="str">
        <f>_xlfn.XLOOKUP(orders!F801,customers!A800:A1800,customers!I800:I1800,,0)</f>
        <v>Yes</v>
      </c>
    </row>
    <row r="802" spans="1:17" x14ac:dyDescent="0.25">
      <c r="A802" s="2" t="s">
        <v>1587</v>
      </c>
      <c r="B802" s="7">
        <v>44240</v>
      </c>
      <c r="C802" s="2">
        <f>MONTH(Orders[[#This Row],[Order Date]])</f>
        <v>2</v>
      </c>
      <c r="D802" s="2">
        <f>DAY(Orders[[#This Row],[Order Date]])</f>
        <v>13</v>
      </c>
      <c r="E802" s="2">
        <f>YEAR(Orders[[#This Row],[Order Date]])</f>
        <v>2021</v>
      </c>
      <c r="F802" s="2" t="s">
        <v>1588</v>
      </c>
      <c r="G802" t="s">
        <v>136</v>
      </c>
      <c r="H802" s="2">
        <v>6</v>
      </c>
      <c r="I802" s="2" t="str" cm="1">
        <f t="array" ref="I802">_xlfn.XLOOKUP(F802,customers!$A$1:A1801,customers!$B$1:B1801,,0)</f>
        <v>Man Fright</v>
      </c>
      <c r="J802" s="2" t="str" cm="1">
        <f t="array" ref="J802">_xlfn.XLOOKUP(F802,customers!$A$1:A1801,customers!$C$1:C1801,,0)</f>
        <v>mfrightm8@harvard.edu</v>
      </c>
      <c r="K802" s="2" t="str" cm="1">
        <f t="array" ref="K802">_xlfn.XLOOKUP(F802,customers!$A$1:A1801,customers!$G$1:G1801,,0)</f>
        <v>Ireland</v>
      </c>
      <c r="L802" t="str" cm="1">
        <f t="array" ref="L802">_xlfn.XLOOKUP(G802,products!$A$1:A849,products!$B$1:B849,,0)</f>
        <v>Rob</v>
      </c>
      <c r="M802" t="str" cm="1">
        <f t="array" ref="M802">_xlfn.XLOOKUP(G802,products!$A$1:A849,products!$C$1:C849,,0)</f>
        <v>D</v>
      </c>
      <c r="N802" cm="1">
        <f t="array" ref="N802">_xlfn.XLOOKUP(G802,products!$A$1:A849,products!$D$1:D849,,0)</f>
        <v>0.2</v>
      </c>
      <c r="O802" s="3" cm="1">
        <f t="array" ref="O802">_xlfn.XLOOKUP(G802,products!$A$1:A849,products!$E$1:E849,,0)</f>
        <v>2.6849999999999996</v>
      </c>
      <c r="P802" s="3">
        <f xml:space="preserve"> Orders[[#This Row],[Unit Price]]*Orders[[#This Row],[Quantity]]</f>
        <v>16.11</v>
      </c>
      <c r="Q802" t="str">
        <f>_xlfn.XLOOKUP(orders!F802,customers!A801:A1801,customers!I801:I1801,,0)</f>
        <v>No</v>
      </c>
    </row>
    <row r="803" spans="1:17" x14ac:dyDescent="0.25">
      <c r="A803" s="2" t="s">
        <v>1589</v>
      </c>
      <c r="B803" s="7">
        <v>44025</v>
      </c>
      <c r="C803" s="2">
        <f>MONTH(Orders[[#This Row],[Order Date]])</f>
        <v>7</v>
      </c>
      <c r="D803" s="2">
        <f>DAY(Orders[[#This Row],[Order Date]])</f>
        <v>13</v>
      </c>
      <c r="E803" s="2">
        <f>YEAR(Orders[[#This Row],[Order Date]])</f>
        <v>2020</v>
      </c>
      <c r="F803" s="2" t="s">
        <v>1590</v>
      </c>
      <c r="G803" t="s">
        <v>70</v>
      </c>
      <c r="H803" s="2">
        <v>2</v>
      </c>
      <c r="I803" s="2" t="str" cm="1">
        <f t="array" ref="I803">_xlfn.XLOOKUP(F803,customers!$A$1:A1802,customers!$B$1:B1802,,0)</f>
        <v>Boyce Tarte</v>
      </c>
      <c r="J803" s="2" t="str" cm="1">
        <f t="array" ref="J803">_xlfn.XLOOKUP(F803,customers!$A$1:A1802,customers!$C$1:C1802,,0)</f>
        <v>btartem9@aol.com</v>
      </c>
      <c r="K803" s="2" t="str" cm="1">
        <f t="array" ref="K803">_xlfn.XLOOKUP(F803,customers!$A$1:A1802,customers!$G$1:G1802,,0)</f>
        <v>United States</v>
      </c>
      <c r="L803" t="str" cm="1">
        <f t="array" ref="L803">_xlfn.XLOOKUP(G803,products!$A$1:A850,products!$B$1:B850,,0)</f>
        <v>Rob</v>
      </c>
      <c r="M803" t="str" cm="1">
        <f t="array" ref="M803">_xlfn.XLOOKUP(G803,products!$A$1:A850,products!$C$1:C850,,0)</f>
        <v>D</v>
      </c>
      <c r="N803" cm="1">
        <f t="array" ref="N803">_xlfn.XLOOKUP(G803,products!$A$1:A850,products!$D$1:D850,,0)</f>
        <v>2.5</v>
      </c>
      <c r="O803" s="3" cm="1">
        <f t="array" ref="O803">_xlfn.XLOOKUP(G803,products!$A$1:A850,products!$E$1:E850,,0)</f>
        <v>20.584999999999997</v>
      </c>
      <c r="P803" s="3">
        <f xml:space="preserve"> Orders[[#This Row],[Unit Price]]*Orders[[#This Row],[Quantity]]</f>
        <v>41.169999999999995</v>
      </c>
      <c r="Q803" t="str">
        <f>_xlfn.XLOOKUP(orders!F803,customers!A802:A1802,customers!I802:I1802,,0)</f>
        <v>Yes</v>
      </c>
    </row>
    <row r="804" spans="1:17" x14ac:dyDescent="0.25">
      <c r="A804" s="2" t="s">
        <v>1591</v>
      </c>
      <c r="B804" s="7">
        <v>43902</v>
      </c>
      <c r="C804" s="2">
        <f>MONTH(Orders[[#This Row],[Order Date]])</f>
        <v>3</v>
      </c>
      <c r="D804" s="2">
        <f>DAY(Orders[[#This Row],[Order Date]])</f>
        <v>12</v>
      </c>
      <c r="E804" s="2">
        <f>YEAR(Orders[[#This Row],[Order Date]])</f>
        <v>2020</v>
      </c>
      <c r="F804" s="2" t="s">
        <v>1592</v>
      </c>
      <c r="G804" t="s">
        <v>136</v>
      </c>
      <c r="H804" s="2">
        <v>4</v>
      </c>
      <c r="I804" s="2" t="str" cm="1">
        <f t="array" ref="I804">_xlfn.XLOOKUP(F804,customers!$A$1:A1803,customers!$B$1:B1803,,0)</f>
        <v>Caddric Krzysztofiak</v>
      </c>
      <c r="J804" s="2" t="str" cm="1">
        <f t="array" ref="J804">_xlfn.XLOOKUP(F804,customers!$A$1:A1803,customers!$C$1:C1803,,0)</f>
        <v>ckrzysztofiakma@skyrock.com</v>
      </c>
      <c r="K804" s="2" t="str" cm="1">
        <f t="array" ref="K804">_xlfn.XLOOKUP(F804,customers!$A$1:A1803,customers!$G$1:G1803,,0)</f>
        <v>United States</v>
      </c>
      <c r="L804" t="str" cm="1">
        <f t="array" ref="L804">_xlfn.XLOOKUP(G804,products!$A$1:A851,products!$B$1:B851,,0)</f>
        <v>Rob</v>
      </c>
      <c r="M804" t="str" cm="1">
        <f t="array" ref="M804">_xlfn.XLOOKUP(G804,products!$A$1:A851,products!$C$1:C851,,0)</f>
        <v>D</v>
      </c>
      <c r="N804" cm="1">
        <f t="array" ref="N804">_xlfn.XLOOKUP(G804,products!$A$1:A851,products!$D$1:D851,,0)</f>
        <v>0.2</v>
      </c>
      <c r="O804" s="3" cm="1">
        <f t="array" ref="O804">_xlfn.XLOOKUP(G804,products!$A$1:A851,products!$E$1:E851,,0)</f>
        <v>2.6849999999999996</v>
      </c>
      <c r="P804" s="3">
        <f xml:space="preserve"> Orders[[#This Row],[Unit Price]]*Orders[[#This Row],[Quantity]]</f>
        <v>10.739999999999998</v>
      </c>
      <c r="Q804" t="str">
        <f>_xlfn.XLOOKUP(orders!F804,customers!A803:A1803,customers!I803:I1803,,0)</f>
        <v>No</v>
      </c>
    </row>
    <row r="805" spans="1:17" x14ac:dyDescent="0.25">
      <c r="A805" s="2" t="s">
        <v>1593</v>
      </c>
      <c r="B805" s="7">
        <v>43955</v>
      </c>
      <c r="C805" s="2">
        <f>MONTH(Orders[[#This Row],[Order Date]])</f>
        <v>5</v>
      </c>
      <c r="D805" s="2">
        <f>DAY(Orders[[#This Row],[Order Date]])</f>
        <v>4</v>
      </c>
      <c r="E805" s="2">
        <f>YEAR(Orders[[#This Row],[Order Date]])</f>
        <v>2020</v>
      </c>
      <c r="F805" s="2" t="s">
        <v>1594</v>
      </c>
      <c r="G805" t="s">
        <v>147</v>
      </c>
      <c r="H805" s="2">
        <v>4</v>
      </c>
      <c r="I805" s="2" t="str" cm="1">
        <f t="array" ref="I805">_xlfn.XLOOKUP(F805,customers!$A$1:A1804,customers!$B$1:B1804,,0)</f>
        <v>Darn Penquet</v>
      </c>
      <c r="J805" s="2" t="str" cm="1">
        <f t="array" ref="J805">_xlfn.XLOOKUP(F805,customers!$A$1:A1804,customers!$C$1:C1804,,0)</f>
        <v>dpenquetmb@diigo.com</v>
      </c>
      <c r="K805" s="2" t="str" cm="1">
        <f t="array" ref="K805">_xlfn.XLOOKUP(F805,customers!$A$1:A1804,customers!$G$1:G1804,,0)</f>
        <v>United States</v>
      </c>
      <c r="L805" t="str" cm="1">
        <f t="array" ref="L805">_xlfn.XLOOKUP(G805,products!$A$1:A852,products!$B$1:B852,,0)</f>
        <v>Exc</v>
      </c>
      <c r="M805" t="str" cm="1">
        <f t="array" ref="M805">_xlfn.XLOOKUP(G805,products!$A$1:A852,products!$C$1:C852,,0)</f>
        <v>M</v>
      </c>
      <c r="N805" cm="1">
        <f t="array" ref="N805">_xlfn.XLOOKUP(G805,products!$A$1:A852,products!$D$1:D852,,0)</f>
        <v>2.5</v>
      </c>
      <c r="O805" s="3" cm="1">
        <f t="array" ref="O805">_xlfn.XLOOKUP(G805,products!$A$1:A852,products!$E$1:E852,,0)</f>
        <v>31.624999999999996</v>
      </c>
      <c r="P805" s="3">
        <f xml:space="preserve"> Orders[[#This Row],[Unit Price]]*Orders[[#This Row],[Quantity]]</f>
        <v>126.49999999999999</v>
      </c>
      <c r="Q805" t="str">
        <f>_xlfn.XLOOKUP(orders!F805,customers!A804:A1804,customers!I804:I1804,,0)</f>
        <v>No</v>
      </c>
    </row>
    <row r="806" spans="1:17" x14ac:dyDescent="0.25">
      <c r="A806" s="2" t="s">
        <v>1595</v>
      </c>
      <c r="B806" s="7">
        <v>44289</v>
      </c>
      <c r="C806" s="2">
        <f>MONTH(Orders[[#This Row],[Order Date]])</f>
        <v>4</v>
      </c>
      <c r="D806" s="2">
        <f>DAY(Orders[[#This Row],[Order Date]])</f>
        <v>3</v>
      </c>
      <c r="E806" s="2">
        <f>YEAR(Orders[[#This Row],[Order Date]])</f>
        <v>2021</v>
      </c>
      <c r="F806" s="2" t="s">
        <v>1596</v>
      </c>
      <c r="G806" t="s">
        <v>224</v>
      </c>
      <c r="H806" s="2">
        <v>2</v>
      </c>
      <c r="I806" s="2" t="str" cm="1">
        <f t="array" ref="I806">_xlfn.XLOOKUP(F806,customers!$A$1:A1805,customers!$B$1:B1805,,0)</f>
        <v>Jammie Cloke</v>
      </c>
      <c r="J806" s="2" cm="1">
        <f t="array" ref="J806">_xlfn.XLOOKUP(F806,customers!$A$1:A1805,customers!$C$1:C1805,,0)</f>
        <v>0</v>
      </c>
      <c r="K806" s="2" t="str" cm="1">
        <f t="array" ref="K806">_xlfn.XLOOKUP(F806,customers!$A$1:A1805,customers!$G$1:G1805,,0)</f>
        <v>United Kingdom</v>
      </c>
      <c r="L806" t="str" cm="1">
        <f t="array" ref="L806">_xlfn.XLOOKUP(G806,products!$A$1:A853,products!$B$1:B853,,0)</f>
        <v>Rob</v>
      </c>
      <c r="M806" t="str" cm="1">
        <f t="array" ref="M806">_xlfn.XLOOKUP(G806,products!$A$1:A853,products!$C$1:C853,,0)</f>
        <v>L</v>
      </c>
      <c r="N806" cm="1">
        <f t="array" ref="N806">_xlfn.XLOOKUP(G806,products!$A$1:A853,products!$D$1:D853,,0)</f>
        <v>1</v>
      </c>
      <c r="O806" s="3" cm="1">
        <f t="array" ref="O806">_xlfn.XLOOKUP(G806,products!$A$1:A853,products!$E$1:E853,,0)</f>
        <v>11.95</v>
      </c>
      <c r="P806" s="3">
        <f xml:space="preserve"> Orders[[#This Row],[Unit Price]]*Orders[[#This Row],[Quantity]]</f>
        <v>23.9</v>
      </c>
      <c r="Q806" t="str">
        <f>_xlfn.XLOOKUP(orders!F806,customers!A805:A1805,customers!I805:I1805,,0)</f>
        <v>No</v>
      </c>
    </row>
    <row r="807" spans="1:17" x14ac:dyDescent="0.25">
      <c r="A807" s="2" t="s">
        <v>1597</v>
      </c>
      <c r="B807" s="7">
        <v>44713</v>
      </c>
      <c r="C807" s="2">
        <f>MONTH(Orders[[#This Row],[Order Date]])</f>
        <v>6</v>
      </c>
      <c r="D807" s="2">
        <f>DAY(Orders[[#This Row],[Order Date]])</f>
        <v>1</v>
      </c>
      <c r="E807" s="2">
        <f>YEAR(Orders[[#This Row],[Order Date]])</f>
        <v>2022</v>
      </c>
      <c r="F807" s="2" t="s">
        <v>1598</v>
      </c>
      <c r="G807" t="s">
        <v>57</v>
      </c>
      <c r="H807" s="2">
        <v>1</v>
      </c>
      <c r="I807" s="2" t="str" cm="1">
        <f t="array" ref="I807">_xlfn.XLOOKUP(F807,customers!$A$1:A1806,customers!$B$1:B1806,,0)</f>
        <v>Chester Clowton</v>
      </c>
      <c r="J807" s="2" cm="1">
        <f t="array" ref="J807">_xlfn.XLOOKUP(F807,customers!$A$1:A1806,customers!$C$1:C1806,,0)</f>
        <v>0</v>
      </c>
      <c r="K807" s="2" t="str" cm="1">
        <f t="array" ref="K807">_xlfn.XLOOKUP(F807,customers!$A$1:A1806,customers!$G$1:G1806,,0)</f>
        <v>United States</v>
      </c>
      <c r="L807" t="str" cm="1">
        <f t="array" ref="L807">_xlfn.XLOOKUP(G807,products!$A$1:A854,products!$B$1:B854,,0)</f>
        <v>Rob</v>
      </c>
      <c r="M807" t="str" cm="1">
        <f t="array" ref="M807">_xlfn.XLOOKUP(G807,products!$A$1:A854,products!$C$1:C854,,0)</f>
        <v>M</v>
      </c>
      <c r="N807" cm="1">
        <f t="array" ref="N807">_xlfn.XLOOKUP(G807,products!$A$1:A854,products!$D$1:D854,,0)</f>
        <v>0.5</v>
      </c>
      <c r="O807" s="3" cm="1">
        <f t="array" ref="O807">_xlfn.XLOOKUP(G807,products!$A$1:A854,products!$E$1:E854,,0)</f>
        <v>5.97</v>
      </c>
      <c r="P807" s="3">
        <f xml:space="preserve"> Orders[[#This Row],[Unit Price]]*Orders[[#This Row],[Quantity]]</f>
        <v>5.97</v>
      </c>
      <c r="Q807" t="str">
        <f>_xlfn.XLOOKUP(orders!F807,customers!A806:A1806,customers!I806:I1806,,0)</f>
        <v>No</v>
      </c>
    </row>
    <row r="808" spans="1:17" x14ac:dyDescent="0.25">
      <c r="A808" s="2" t="s">
        <v>1599</v>
      </c>
      <c r="B808" s="7">
        <v>44241</v>
      </c>
      <c r="C808" s="2">
        <f>MONTH(Orders[[#This Row],[Order Date]])</f>
        <v>2</v>
      </c>
      <c r="D808" s="2">
        <f>DAY(Orders[[#This Row],[Order Date]])</f>
        <v>14</v>
      </c>
      <c r="E808" s="2">
        <f>YEAR(Orders[[#This Row],[Order Date]])</f>
        <v>2021</v>
      </c>
      <c r="F808" s="2" t="s">
        <v>1600</v>
      </c>
      <c r="G808" t="s">
        <v>73</v>
      </c>
      <c r="H808" s="2">
        <v>2</v>
      </c>
      <c r="I808" s="2" t="str" cm="1">
        <f t="array" ref="I808">_xlfn.XLOOKUP(F808,customers!$A$1:A1807,customers!$B$1:B1807,,0)</f>
        <v>Kathleen Diable</v>
      </c>
      <c r="J808" s="2" cm="1">
        <f t="array" ref="J808">_xlfn.XLOOKUP(F808,customers!$A$1:A1807,customers!$C$1:C1807,,0)</f>
        <v>0</v>
      </c>
      <c r="K808" s="2" t="str" cm="1">
        <f t="array" ref="K808">_xlfn.XLOOKUP(F808,customers!$A$1:A1807,customers!$G$1:G1807,,0)</f>
        <v>United Kingdom</v>
      </c>
      <c r="L808" t="str" cm="1">
        <f t="array" ref="L808">_xlfn.XLOOKUP(G808,products!$A$1:A855,products!$B$1:B855,,0)</f>
        <v>Lib</v>
      </c>
      <c r="M808" t="str" cm="1">
        <f t="array" ref="M808">_xlfn.XLOOKUP(G808,products!$A$1:A855,products!$C$1:C855,,0)</f>
        <v>D</v>
      </c>
      <c r="N808" cm="1">
        <f t="array" ref="N808">_xlfn.XLOOKUP(G808,products!$A$1:A855,products!$D$1:D855,,0)</f>
        <v>0.2</v>
      </c>
      <c r="O808" s="3" cm="1">
        <f t="array" ref="O808">_xlfn.XLOOKUP(G808,products!$A$1:A855,products!$E$1:E855,,0)</f>
        <v>3.8849999999999998</v>
      </c>
      <c r="P808" s="3">
        <f xml:space="preserve"> Orders[[#This Row],[Unit Price]]*Orders[[#This Row],[Quantity]]</f>
        <v>7.77</v>
      </c>
      <c r="Q808" t="str">
        <f>_xlfn.XLOOKUP(orders!F808,customers!A807:A1807,customers!I807:I1807,,0)</f>
        <v>Yes</v>
      </c>
    </row>
    <row r="809" spans="1:17" x14ac:dyDescent="0.25">
      <c r="A809" s="2" t="s">
        <v>1601</v>
      </c>
      <c r="B809" s="7">
        <v>44543</v>
      </c>
      <c r="C809" s="2">
        <f>MONTH(Orders[[#This Row],[Order Date]])</f>
        <v>12</v>
      </c>
      <c r="D809" s="2">
        <f>DAY(Orders[[#This Row],[Order Date]])</f>
        <v>13</v>
      </c>
      <c r="E809" s="2">
        <f>YEAR(Orders[[#This Row],[Order Date]])</f>
        <v>2021</v>
      </c>
      <c r="F809" s="2" t="s">
        <v>1602</v>
      </c>
      <c r="G809" t="s">
        <v>158</v>
      </c>
      <c r="H809" s="2">
        <v>3</v>
      </c>
      <c r="I809" s="2" t="str" cm="1">
        <f t="array" ref="I809">_xlfn.XLOOKUP(F809,customers!$A$1:A1808,customers!$B$1:B1808,,0)</f>
        <v>Koren Ferretti</v>
      </c>
      <c r="J809" s="2" t="str" cm="1">
        <f t="array" ref="J809">_xlfn.XLOOKUP(F809,customers!$A$1:A1808,customers!$C$1:C1808,,0)</f>
        <v>kferrettimf@huffingtonpost.com</v>
      </c>
      <c r="K809" s="2" t="str" cm="1">
        <f t="array" ref="K809">_xlfn.XLOOKUP(F809,customers!$A$1:A1808,customers!$G$1:G1808,,0)</f>
        <v>Ireland</v>
      </c>
      <c r="L809" t="str" cm="1">
        <f t="array" ref="L809">_xlfn.XLOOKUP(G809,products!$A$1:A856,products!$B$1:B856,,0)</f>
        <v>Lib</v>
      </c>
      <c r="M809" t="str" cm="1">
        <f t="array" ref="M809">_xlfn.XLOOKUP(G809,products!$A$1:A856,products!$C$1:C856,,0)</f>
        <v>D</v>
      </c>
      <c r="N809" cm="1">
        <f t="array" ref="N809">_xlfn.XLOOKUP(G809,products!$A$1:A856,products!$D$1:D856,,0)</f>
        <v>0.5</v>
      </c>
      <c r="O809" s="3" cm="1">
        <f t="array" ref="O809">_xlfn.XLOOKUP(G809,products!$A$1:A856,products!$E$1:E856,,0)</f>
        <v>7.77</v>
      </c>
      <c r="P809" s="3">
        <f xml:space="preserve"> Orders[[#This Row],[Unit Price]]*Orders[[#This Row],[Quantity]]</f>
        <v>23.31</v>
      </c>
      <c r="Q809" t="str">
        <f>_xlfn.XLOOKUP(orders!F809,customers!A808:A1808,customers!I808:I1808,,0)</f>
        <v>No</v>
      </c>
    </row>
    <row r="810" spans="1:17" x14ac:dyDescent="0.25">
      <c r="A810" s="2" t="s">
        <v>1603</v>
      </c>
      <c r="B810" s="7">
        <v>43868</v>
      </c>
      <c r="C810" s="2">
        <f>MONTH(Orders[[#This Row],[Order Date]])</f>
        <v>2</v>
      </c>
      <c r="D810" s="2">
        <f>DAY(Orders[[#This Row],[Order Date]])</f>
        <v>7</v>
      </c>
      <c r="E810" s="2">
        <f>YEAR(Orders[[#This Row],[Order Date]])</f>
        <v>2020</v>
      </c>
      <c r="F810" s="2" t="s">
        <v>1604</v>
      </c>
      <c r="G810" t="s">
        <v>45</v>
      </c>
      <c r="H810" s="2">
        <v>5</v>
      </c>
      <c r="I810" s="2" t="str" cm="1">
        <f t="array" ref="I810">_xlfn.XLOOKUP(F810,customers!$A$1:A1809,customers!$B$1:B1809,,0)</f>
        <v>Allis Wilmore</v>
      </c>
      <c r="J810" s="2" cm="1">
        <f t="array" ref="J810">_xlfn.XLOOKUP(F810,customers!$A$1:A1809,customers!$C$1:C1809,,0)</f>
        <v>0</v>
      </c>
      <c r="K810" s="2" t="str" cm="1">
        <f t="array" ref="K810">_xlfn.XLOOKUP(F810,customers!$A$1:A1809,customers!$G$1:G1809,,0)</f>
        <v>United States</v>
      </c>
      <c r="L810" t="str" cm="1">
        <f t="array" ref="L810">_xlfn.XLOOKUP(G810,products!$A$1:A857,products!$B$1:B857,,0)</f>
        <v>Rob</v>
      </c>
      <c r="M810" t="str" cm="1">
        <f t="array" ref="M810">_xlfn.XLOOKUP(G810,products!$A$1:A857,products!$C$1:C857,,0)</f>
        <v>L</v>
      </c>
      <c r="N810" cm="1">
        <f t="array" ref="N810">_xlfn.XLOOKUP(G810,products!$A$1:A857,products!$D$1:D857,,0)</f>
        <v>2.5</v>
      </c>
      <c r="O810" s="3" cm="1">
        <f t="array" ref="O810">_xlfn.XLOOKUP(G810,products!$A$1:A857,products!$E$1:E857,,0)</f>
        <v>27.484999999999996</v>
      </c>
      <c r="P810" s="3">
        <f xml:space="preserve"> Orders[[#This Row],[Unit Price]]*Orders[[#This Row],[Quantity]]</f>
        <v>137.42499999999998</v>
      </c>
      <c r="Q810" t="str">
        <f>_xlfn.XLOOKUP(orders!F810,customers!A809:A1809,customers!I809:I1809,,0)</f>
        <v>No</v>
      </c>
    </row>
    <row r="811" spans="1:17" x14ac:dyDescent="0.25">
      <c r="A811" s="2" t="s">
        <v>1605</v>
      </c>
      <c r="B811" s="7">
        <v>44235</v>
      </c>
      <c r="C811" s="2">
        <f>MONTH(Orders[[#This Row],[Order Date]])</f>
        <v>2</v>
      </c>
      <c r="D811" s="2">
        <f>DAY(Orders[[#This Row],[Order Date]])</f>
        <v>8</v>
      </c>
      <c r="E811" s="2">
        <f>YEAR(Orders[[#This Row],[Order Date]])</f>
        <v>2021</v>
      </c>
      <c r="F811" s="2" t="s">
        <v>1606</v>
      </c>
      <c r="G811" t="s">
        <v>136</v>
      </c>
      <c r="H811" s="2">
        <v>3</v>
      </c>
      <c r="I811" s="2" t="str" cm="1">
        <f t="array" ref="I811">_xlfn.XLOOKUP(F811,customers!$A$1:A1810,customers!$B$1:B1810,,0)</f>
        <v>Chaddie Bennie</v>
      </c>
      <c r="J811" s="2" cm="1">
        <f t="array" ref="J811">_xlfn.XLOOKUP(F811,customers!$A$1:A1810,customers!$C$1:C1810,,0)</f>
        <v>0</v>
      </c>
      <c r="K811" s="2" t="str" cm="1">
        <f t="array" ref="K811">_xlfn.XLOOKUP(F811,customers!$A$1:A1810,customers!$G$1:G1810,,0)</f>
        <v>United States</v>
      </c>
      <c r="L811" t="str" cm="1">
        <f t="array" ref="L811">_xlfn.XLOOKUP(G811,products!$A$1:A858,products!$B$1:B858,,0)</f>
        <v>Rob</v>
      </c>
      <c r="M811" t="str" cm="1">
        <f t="array" ref="M811">_xlfn.XLOOKUP(G811,products!$A$1:A858,products!$C$1:C858,,0)</f>
        <v>D</v>
      </c>
      <c r="N811" cm="1">
        <f t="array" ref="N811">_xlfn.XLOOKUP(G811,products!$A$1:A858,products!$D$1:D858,,0)</f>
        <v>0.2</v>
      </c>
      <c r="O811" s="3" cm="1">
        <f t="array" ref="O811">_xlfn.XLOOKUP(G811,products!$A$1:A858,products!$E$1:E858,,0)</f>
        <v>2.6849999999999996</v>
      </c>
      <c r="P811" s="3">
        <f xml:space="preserve"> Orders[[#This Row],[Unit Price]]*Orders[[#This Row],[Quantity]]</f>
        <v>8.0549999999999997</v>
      </c>
      <c r="Q811" t="str">
        <f>_xlfn.XLOOKUP(orders!F811,customers!A810:A1810,customers!I810:I1810,,0)</f>
        <v>Yes</v>
      </c>
    </row>
    <row r="812" spans="1:17" x14ac:dyDescent="0.25">
      <c r="A812" s="2" t="s">
        <v>1607</v>
      </c>
      <c r="B812" s="7">
        <v>44054</v>
      </c>
      <c r="C812" s="2">
        <f>MONTH(Orders[[#This Row],[Order Date]])</f>
        <v>8</v>
      </c>
      <c r="D812" s="2">
        <f>DAY(Orders[[#This Row],[Order Date]])</f>
        <v>11</v>
      </c>
      <c r="E812" s="2">
        <f>YEAR(Orders[[#This Row],[Order Date]])</f>
        <v>2020</v>
      </c>
      <c r="F812" s="2" t="s">
        <v>1608</v>
      </c>
      <c r="G812" t="s">
        <v>118</v>
      </c>
      <c r="H812" s="2">
        <v>3</v>
      </c>
      <c r="I812" s="2" t="str" cm="1">
        <f t="array" ref="I812">_xlfn.XLOOKUP(F812,customers!$A$1:A1811,customers!$B$1:B1811,,0)</f>
        <v>Alberta Balsdone</v>
      </c>
      <c r="J812" s="2" t="str" cm="1">
        <f t="array" ref="J812">_xlfn.XLOOKUP(F812,customers!$A$1:A1811,customers!$C$1:C1811,,0)</f>
        <v>abalsdonemi@toplist.cz</v>
      </c>
      <c r="K812" s="2" t="str" cm="1">
        <f t="array" ref="K812">_xlfn.XLOOKUP(F812,customers!$A$1:A1811,customers!$G$1:G1811,,0)</f>
        <v>United States</v>
      </c>
      <c r="L812" t="str" cm="1">
        <f t="array" ref="L812">_xlfn.XLOOKUP(G812,products!$A$1:A859,products!$B$1:B859,,0)</f>
        <v>Lib</v>
      </c>
      <c r="M812" t="str" cm="1">
        <f t="array" ref="M812">_xlfn.XLOOKUP(G812,products!$A$1:A859,products!$C$1:C859,,0)</f>
        <v>L</v>
      </c>
      <c r="N812" cm="1">
        <f t="array" ref="N812">_xlfn.XLOOKUP(G812,products!$A$1:A859,products!$D$1:D859,,0)</f>
        <v>0.5</v>
      </c>
      <c r="O812" s="3" cm="1">
        <f t="array" ref="O812">_xlfn.XLOOKUP(G812,products!$A$1:A859,products!$E$1:E859,,0)</f>
        <v>9.51</v>
      </c>
      <c r="P812" s="3">
        <f xml:space="preserve"> Orders[[#This Row],[Unit Price]]*Orders[[#This Row],[Quantity]]</f>
        <v>28.53</v>
      </c>
      <c r="Q812" t="str">
        <f>_xlfn.XLOOKUP(orders!F812,customers!A811:A1811,customers!I811:I1811,,0)</f>
        <v>No</v>
      </c>
    </row>
    <row r="813" spans="1:17" x14ac:dyDescent="0.25">
      <c r="A813" s="2" t="s">
        <v>1609</v>
      </c>
      <c r="B813" s="7">
        <v>44114</v>
      </c>
      <c r="C813" s="2">
        <f>MONTH(Orders[[#This Row],[Order Date]])</f>
        <v>10</v>
      </c>
      <c r="D813" s="2">
        <f>DAY(Orders[[#This Row],[Order Date]])</f>
        <v>10</v>
      </c>
      <c r="E813" s="2">
        <f>YEAR(Orders[[#This Row],[Order Date]])</f>
        <v>2020</v>
      </c>
      <c r="F813" s="2" t="s">
        <v>1610</v>
      </c>
      <c r="G813" t="s">
        <v>96</v>
      </c>
      <c r="H813" s="2">
        <v>6</v>
      </c>
      <c r="I813" s="2" t="str" cm="1">
        <f t="array" ref="I813">_xlfn.XLOOKUP(F813,customers!$A$1:A1812,customers!$B$1:B1812,,0)</f>
        <v>Brice Romera</v>
      </c>
      <c r="J813" s="2" t="str" cm="1">
        <f t="array" ref="J813">_xlfn.XLOOKUP(F813,customers!$A$1:A1812,customers!$C$1:C1812,,0)</f>
        <v>bromeramj@list-manage.com</v>
      </c>
      <c r="K813" s="2" t="str" cm="1">
        <f t="array" ref="K813">_xlfn.XLOOKUP(F813,customers!$A$1:A1812,customers!$G$1:G1812,,0)</f>
        <v>Ireland</v>
      </c>
      <c r="L813" t="str" cm="1">
        <f t="array" ref="L813">_xlfn.XLOOKUP(G813,products!$A$1:A860,products!$B$1:B860,,0)</f>
        <v>Ara</v>
      </c>
      <c r="M813" t="str" cm="1">
        <f t="array" ref="M813">_xlfn.XLOOKUP(G813,products!$A$1:A860,products!$C$1:C860,,0)</f>
        <v>M</v>
      </c>
      <c r="N813" cm="1">
        <f t="array" ref="N813">_xlfn.XLOOKUP(G813,products!$A$1:A860,products!$D$1:D860,,0)</f>
        <v>1</v>
      </c>
      <c r="O813" s="3" cm="1">
        <f t="array" ref="O813">_xlfn.XLOOKUP(G813,products!$A$1:A860,products!$E$1:E860,,0)</f>
        <v>11.25</v>
      </c>
      <c r="P813" s="3">
        <f xml:space="preserve"> Orders[[#This Row],[Unit Price]]*Orders[[#This Row],[Quantity]]</f>
        <v>67.5</v>
      </c>
      <c r="Q813" t="str">
        <f>_xlfn.XLOOKUP(orders!F813,customers!A812:A1812,customers!I812:I1812,,0)</f>
        <v>Yes</v>
      </c>
    </row>
    <row r="814" spans="1:17" x14ac:dyDescent="0.25">
      <c r="A814" s="2" t="s">
        <v>1609</v>
      </c>
      <c r="B814" s="7">
        <v>44114</v>
      </c>
      <c r="C814" s="2">
        <f>MONTH(Orders[[#This Row],[Order Date]])</f>
        <v>10</v>
      </c>
      <c r="D814" s="2">
        <f>DAY(Orders[[#This Row],[Order Date]])</f>
        <v>10</v>
      </c>
      <c r="E814" s="2">
        <f>YEAR(Orders[[#This Row],[Order Date]])</f>
        <v>2020</v>
      </c>
      <c r="F814" s="2" t="s">
        <v>1610</v>
      </c>
      <c r="G814" t="s">
        <v>144</v>
      </c>
      <c r="H814" s="2">
        <v>6</v>
      </c>
      <c r="I814" s="2" t="str" cm="1">
        <f t="array" ref="I814">_xlfn.XLOOKUP(F814,customers!$A$1:A1813,customers!$B$1:B1813,,0)</f>
        <v>Brice Romera</v>
      </c>
      <c r="J814" s="2" t="str" cm="1">
        <f t="array" ref="J814">_xlfn.XLOOKUP(F814,customers!$A$1:A1813,customers!$C$1:C1813,,0)</f>
        <v>bromeramj@list-manage.com</v>
      </c>
      <c r="K814" s="2" t="str" cm="1">
        <f t="array" ref="K814">_xlfn.XLOOKUP(F814,customers!$A$1:A1813,customers!$G$1:G1813,,0)</f>
        <v>Ireland</v>
      </c>
      <c r="L814" t="str" cm="1">
        <f t="array" ref="L814">_xlfn.XLOOKUP(G814,products!$A$1:A861,products!$B$1:B861,,0)</f>
        <v>Lib</v>
      </c>
      <c r="M814" t="str" cm="1">
        <f t="array" ref="M814">_xlfn.XLOOKUP(G814,products!$A$1:A861,products!$C$1:C861,,0)</f>
        <v>D</v>
      </c>
      <c r="N814" cm="1">
        <f t="array" ref="N814">_xlfn.XLOOKUP(G814,products!$A$1:A861,products!$D$1:D861,,0)</f>
        <v>2.5</v>
      </c>
      <c r="O814" s="3" cm="1">
        <f t="array" ref="O814">_xlfn.XLOOKUP(G814,products!$A$1:A861,products!$E$1:E861,,0)</f>
        <v>29.784999999999997</v>
      </c>
      <c r="P814" s="3">
        <f xml:space="preserve"> Orders[[#This Row],[Unit Price]]*Orders[[#This Row],[Quantity]]</f>
        <v>178.70999999999998</v>
      </c>
      <c r="Q814" t="str">
        <f>_xlfn.XLOOKUP(orders!F814,customers!A813:A1813,customers!I813:I1813,,0)</f>
        <v>Yes</v>
      </c>
    </row>
    <row r="815" spans="1:17" x14ac:dyDescent="0.25">
      <c r="A815" s="2" t="s">
        <v>1611</v>
      </c>
      <c r="B815" s="7">
        <v>44173</v>
      </c>
      <c r="C815" s="2">
        <f>MONTH(Orders[[#This Row],[Order Date]])</f>
        <v>12</v>
      </c>
      <c r="D815" s="2">
        <f>DAY(Orders[[#This Row],[Order Date]])</f>
        <v>8</v>
      </c>
      <c r="E815" s="2">
        <f>YEAR(Orders[[#This Row],[Order Date]])</f>
        <v>2020</v>
      </c>
      <c r="F815" s="2" t="s">
        <v>1612</v>
      </c>
      <c r="G815" t="s">
        <v>147</v>
      </c>
      <c r="H815" s="2">
        <v>1</v>
      </c>
      <c r="I815" s="2" t="str" cm="1">
        <f t="array" ref="I815">_xlfn.XLOOKUP(F815,customers!$A$1:A1814,customers!$B$1:B1814,,0)</f>
        <v>Conchita Bryde</v>
      </c>
      <c r="J815" s="2" t="str" cm="1">
        <f t="array" ref="J815">_xlfn.XLOOKUP(F815,customers!$A$1:A1814,customers!$C$1:C1814,,0)</f>
        <v>cbrydeml@tuttocitta.it</v>
      </c>
      <c r="K815" s="2" t="str" cm="1">
        <f t="array" ref="K815">_xlfn.XLOOKUP(F815,customers!$A$1:A1814,customers!$G$1:G1814,,0)</f>
        <v>United States</v>
      </c>
      <c r="L815" t="str" cm="1">
        <f t="array" ref="L815">_xlfn.XLOOKUP(G815,products!$A$1:A862,products!$B$1:B862,,0)</f>
        <v>Exc</v>
      </c>
      <c r="M815" t="str" cm="1">
        <f t="array" ref="M815">_xlfn.XLOOKUP(G815,products!$A$1:A862,products!$C$1:C862,,0)</f>
        <v>M</v>
      </c>
      <c r="N815" cm="1">
        <f t="array" ref="N815">_xlfn.XLOOKUP(G815,products!$A$1:A862,products!$D$1:D862,,0)</f>
        <v>2.5</v>
      </c>
      <c r="O815" s="3" cm="1">
        <f t="array" ref="O815">_xlfn.XLOOKUP(G815,products!$A$1:A862,products!$E$1:E862,,0)</f>
        <v>31.624999999999996</v>
      </c>
      <c r="P815" s="3">
        <f xml:space="preserve"> Orders[[#This Row],[Unit Price]]*Orders[[#This Row],[Quantity]]</f>
        <v>31.624999999999996</v>
      </c>
      <c r="Q815" t="str">
        <f>_xlfn.XLOOKUP(orders!F815,customers!A814:A1814,customers!I814:I1814,,0)</f>
        <v>Yes</v>
      </c>
    </row>
    <row r="816" spans="1:17" x14ac:dyDescent="0.25">
      <c r="A816" s="2" t="s">
        <v>1613</v>
      </c>
      <c r="B816" s="7">
        <v>43573</v>
      </c>
      <c r="C816" s="2">
        <f>MONTH(Orders[[#This Row],[Order Date]])</f>
        <v>4</v>
      </c>
      <c r="D816" s="2">
        <f>DAY(Orders[[#This Row],[Order Date]])</f>
        <v>18</v>
      </c>
      <c r="E816" s="2">
        <f>YEAR(Orders[[#This Row],[Order Date]])</f>
        <v>2019</v>
      </c>
      <c r="F816" s="2" t="s">
        <v>1614</v>
      </c>
      <c r="G816" t="s">
        <v>289</v>
      </c>
      <c r="H816" s="2">
        <v>2</v>
      </c>
      <c r="I816" s="2" t="str" cm="1">
        <f t="array" ref="I816">_xlfn.XLOOKUP(F816,customers!$A$1:A1815,customers!$B$1:B1815,,0)</f>
        <v>Silvanus Enefer</v>
      </c>
      <c r="J816" s="2" t="str" cm="1">
        <f t="array" ref="J816">_xlfn.XLOOKUP(F816,customers!$A$1:A1815,customers!$C$1:C1815,,0)</f>
        <v>senefermm@blog.com</v>
      </c>
      <c r="K816" s="2" t="str" cm="1">
        <f t="array" ref="K816">_xlfn.XLOOKUP(F816,customers!$A$1:A1815,customers!$G$1:G1815,,0)</f>
        <v>United States</v>
      </c>
      <c r="L816" t="str" cm="1">
        <f t="array" ref="L816">_xlfn.XLOOKUP(G816,products!$A$1:A863,products!$B$1:B863,,0)</f>
        <v>Exc</v>
      </c>
      <c r="M816" t="str" cm="1">
        <f t="array" ref="M816">_xlfn.XLOOKUP(G816,products!$A$1:A863,products!$C$1:C863,,0)</f>
        <v>L</v>
      </c>
      <c r="N816" cm="1">
        <f t="array" ref="N816">_xlfn.XLOOKUP(G816,products!$A$1:A863,products!$D$1:D863,,0)</f>
        <v>0.2</v>
      </c>
      <c r="O816" s="3" cm="1">
        <f t="array" ref="O816">_xlfn.XLOOKUP(G816,products!$A$1:A863,products!$E$1:E863,,0)</f>
        <v>4.4550000000000001</v>
      </c>
      <c r="P816" s="3">
        <f xml:space="preserve"> Orders[[#This Row],[Unit Price]]*Orders[[#This Row],[Quantity]]</f>
        <v>8.91</v>
      </c>
      <c r="Q816" t="str">
        <f>_xlfn.XLOOKUP(orders!F816,customers!A815:A1815,customers!I815:I1815,,0)</f>
        <v>No</v>
      </c>
    </row>
    <row r="817" spans="1:17" x14ac:dyDescent="0.25">
      <c r="A817" s="2" t="s">
        <v>1615</v>
      </c>
      <c r="B817" s="7">
        <v>44200</v>
      </c>
      <c r="C817" s="2">
        <f>MONTH(Orders[[#This Row],[Order Date]])</f>
        <v>1</v>
      </c>
      <c r="D817" s="2">
        <f>DAY(Orders[[#This Row],[Order Date]])</f>
        <v>4</v>
      </c>
      <c r="E817" s="2">
        <f>YEAR(Orders[[#This Row],[Order Date]])</f>
        <v>2021</v>
      </c>
      <c r="F817" s="2" t="s">
        <v>1616</v>
      </c>
      <c r="G817" t="s">
        <v>57</v>
      </c>
      <c r="H817" s="2">
        <v>6</v>
      </c>
      <c r="I817" s="2" t="str" cm="1">
        <f t="array" ref="I817">_xlfn.XLOOKUP(F817,customers!$A$1:A1816,customers!$B$1:B1816,,0)</f>
        <v>Lenci Haggerstone</v>
      </c>
      <c r="J817" s="2" t="str" cm="1">
        <f t="array" ref="J817">_xlfn.XLOOKUP(F817,customers!$A$1:A1816,customers!$C$1:C1816,,0)</f>
        <v>lhaggerstonemn@independent.co.uk</v>
      </c>
      <c r="K817" s="2" t="str" cm="1">
        <f t="array" ref="K817">_xlfn.XLOOKUP(F817,customers!$A$1:A1816,customers!$G$1:G1816,,0)</f>
        <v>United States</v>
      </c>
      <c r="L817" t="str" cm="1">
        <f t="array" ref="L817">_xlfn.XLOOKUP(G817,products!$A$1:A864,products!$B$1:B864,,0)</f>
        <v>Rob</v>
      </c>
      <c r="M817" t="str" cm="1">
        <f t="array" ref="M817">_xlfn.XLOOKUP(G817,products!$A$1:A864,products!$C$1:C864,,0)</f>
        <v>M</v>
      </c>
      <c r="N817" cm="1">
        <f t="array" ref="N817">_xlfn.XLOOKUP(G817,products!$A$1:A864,products!$D$1:D864,,0)</f>
        <v>0.5</v>
      </c>
      <c r="O817" s="3" cm="1">
        <f t="array" ref="O817">_xlfn.XLOOKUP(G817,products!$A$1:A864,products!$E$1:E864,,0)</f>
        <v>5.97</v>
      </c>
      <c r="P817" s="3">
        <f xml:space="preserve"> Orders[[#This Row],[Unit Price]]*Orders[[#This Row],[Quantity]]</f>
        <v>35.82</v>
      </c>
      <c r="Q817" t="str">
        <f>_xlfn.XLOOKUP(orders!F817,customers!A816:A1816,customers!I816:I1816,,0)</f>
        <v>No</v>
      </c>
    </row>
    <row r="818" spans="1:17" x14ac:dyDescent="0.25">
      <c r="A818" s="2" t="s">
        <v>1617</v>
      </c>
      <c r="B818" s="7">
        <v>43534</v>
      </c>
      <c r="C818" s="2">
        <f>MONTH(Orders[[#This Row],[Order Date]])</f>
        <v>3</v>
      </c>
      <c r="D818" s="2">
        <f>DAY(Orders[[#This Row],[Order Date]])</f>
        <v>10</v>
      </c>
      <c r="E818" s="2">
        <f>YEAR(Orders[[#This Row],[Order Date]])</f>
        <v>2019</v>
      </c>
      <c r="F818" s="2" t="s">
        <v>1618</v>
      </c>
      <c r="G818" t="s">
        <v>118</v>
      </c>
      <c r="H818" s="2">
        <v>4</v>
      </c>
      <c r="I818" s="2" t="str" cm="1">
        <f t="array" ref="I818">_xlfn.XLOOKUP(F818,customers!$A$1:A1817,customers!$B$1:B1817,,0)</f>
        <v>Marvin Gundry</v>
      </c>
      <c r="J818" s="2" t="str" cm="1">
        <f t="array" ref="J818">_xlfn.XLOOKUP(F818,customers!$A$1:A1817,customers!$C$1:C1817,,0)</f>
        <v>mgundrymo@omniture.com</v>
      </c>
      <c r="K818" s="2" t="str" cm="1">
        <f t="array" ref="K818">_xlfn.XLOOKUP(F818,customers!$A$1:A1817,customers!$G$1:G1817,,0)</f>
        <v>Ireland</v>
      </c>
      <c r="L818" t="str" cm="1">
        <f t="array" ref="L818">_xlfn.XLOOKUP(G818,products!$A$1:A865,products!$B$1:B865,,0)</f>
        <v>Lib</v>
      </c>
      <c r="M818" t="str" cm="1">
        <f t="array" ref="M818">_xlfn.XLOOKUP(G818,products!$A$1:A865,products!$C$1:C865,,0)</f>
        <v>L</v>
      </c>
      <c r="N818" cm="1">
        <f t="array" ref="N818">_xlfn.XLOOKUP(G818,products!$A$1:A865,products!$D$1:D865,,0)</f>
        <v>0.5</v>
      </c>
      <c r="O818" s="3" cm="1">
        <f t="array" ref="O818">_xlfn.XLOOKUP(G818,products!$A$1:A865,products!$E$1:E865,,0)</f>
        <v>9.51</v>
      </c>
      <c r="P818" s="3">
        <f xml:space="preserve"> Orders[[#This Row],[Unit Price]]*Orders[[#This Row],[Quantity]]</f>
        <v>38.04</v>
      </c>
      <c r="Q818" t="str">
        <f>_xlfn.XLOOKUP(orders!F818,customers!A817:A1817,customers!I817:I1817,,0)</f>
        <v>No</v>
      </c>
    </row>
    <row r="819" spans="1:17" x14ac:dyDescent="0.25">
      <c r="A819" s="2" t="s">
        <v>1619</v>
      </c>
      <c r="B819" s="7">
        <v>43798</v>
      </c>
      <c r="C819" s="2">
        <f>MONTH(Orders[[#This Row],[Order Date]])</f>
        <v>11</v>
      </c>
      <c r="D819" s="2">
        <f>DAY(Orders[[#This Row],[Order Date]])</f>
        <v>29</v>
      </c>
      <c r="E819" s="2">
        <f>YEAR(Orders[[#This Row],[Order Date]])</f>
        <v>2019</v>
      </c>
      <c r="F819" s="2" t="s">
        <v>1620</v>
      </c>
      <c r="G819" t="s">
        <v>158</v>
      </c>
      <c r="H819" s="2">
        <v>2</v>
      </c>
      <c r="I819" s="2" t="str" cm="1">
        <f t="array" ref="I819">_xlfn.XLOOKUP(F819,customers!$A$1:A1818,customers!$B$1:B1818,,0)</f>
        <v>Bayard Wellan</v>
      </c>
      <c r="J819" s="2" t="str" cm="1">
        <f t="array" ref="J819">_xlfn.XLOOKUP(F819,customers!$A$1:A1818,customers!$C$1:C1818,,0)</f>
        <v>bwellanmp@cafepress.com</v>
      </c>
      <c r="K819" s="2" t="str" cm="1">
        <f t="array" ref="K819">_xlfn.XLOOKUP(F819,customers!$A$1:A1818,customers!$G$1:G1818,,0)</f>
        <v>United States</v>
      </c>
      <c r="L819" t="str" cm="1">
        <f t="array" ref="L819">_xlfn.XLOOKUP(G819,products!$A$1:A866,products!$B$1:B866,,0)</f>
        <v>Lib</v>
      </c>
      <c r="M819" t="str" cm="1">
        <f t="array" ref="M819">_xlfn.XLOOKUP(G819,products!$A$1:A866,products!$C$1:C866,,0)</f>
        <v>D</v>
      </c>
      <c r="N819" cm="1">
        <f t="array" ref="N819">_xlfn.XLOOKUP(G819,products!$A$1:A866,products!$D$1:D866,,0)</f>
        <v>0.5</v>
      </c>
      <c r="O819" s="3" cm="1">
        <f t="array" ref="O819">_xlfn.XLOOKUP(G819,products!$A$1:A866,products!$E$1:E866,,0)</f>
        <v>7.77</v>
      </c>
      <c r="P819" s="3">
        <f xml:space="preserve"> Orders[[#This Row],[Unit Price]]*Orders[[#This Row],[Quantity]]</f>
        <v>15.54</v>
      </c>
      <c r="Q819" t="str">
        <f>_xlfn.XLOOKUP(orders!F819,customers!A818:A1818,customers!I818:I1818,,0)</f>
        <v>No</v>
      </c>
    </row>
    <row r="820" spans="1:17" x14ac:dyDescent="0.25">
      <c r="A820" s="2" t="s">
        <v>1621</v>
      </c>
      <c r="B820" s="7">
        <v>44761</v>
      </c>
      <c r="C820" s="2">
        <f>MONTH(Orders[[#This Row],[Order Date]])</f>
        <v>7</v>
      </c>
      <c r="D820" s="2">
        <f>DAY(Orders[[#This Row],[Order Date]])</f>
        <v>19</v>
      </c>
      <c r="E820" s="2">
        <f>YEAR(Orders[[#This Row],[Order Date]])</f>
        <v>2022</v>
      </c>
      <c r="F820" s="2" t="s">
        <v>1604</v>
      </c>
      <c r="G820" t="s">
        <v>167</v>
      </c>
      <c r="H820" s="2">
        <v>5</v>
      </c>
      <c r="I820" s="2" t="str" cm="1">
        <f t="array" ref="I820">_xlfn.XLOOKUP(F820,customers!$A$1:A1819,customers!$B$1:B1819,,0)</f>
        <v>Allis Wilmore</v>
      </c>
      <c r="J820" s="2" cm="1">
        <f t="array" ref="J820">_xlfn.XLOOKUP(F820,customers!$A$1:A1819,customers!$C$1:C1819,,0)</f>
        <v>0</v>
      </c>
      <c r="K820" s="2" t="str" cm="1">
        <f t="array" ref="K820">_xlfn.XLOOKUP(F820,customers!$A$1:A1819,customers!$G$1:G1819,,0)</f>
        <v>United States</v>
      </c>
      <c r="L820" t="str" cm="1">
        <f t="array" ref="L820">_xlfn.XLOOKUP(G820,products!$A$1:A867,products!$B$1:B867,,0)</f>
        <v>Lib</v>
      </c>
      <c r="M820" t="str" cm="1">
        <f t="array" ref="M820">_xlfn.XLOOKUP(G820,products!$A$1:A867,products!$C$1:C867,,0)</f>
        <v>L</v>
      </c>
      <c r="N820" cm="1">
        <f t="array" ref="N820">_xlfn.XLOOKUP(G820,products!$A$1:A867,products!$D$1:D867,,0)</f>
        <v>1</v>
      </c>
      <c r="O820" s="3" cm="1">
        <f t="array" ref="O820">_xlfn.XLOOKUP(G820,products!$A$1:A867,products!$E$1:E867,,0)</f>
        <v>15.85</v>
      </c>
      <c r="P820" s="3">
        <f xml:space="preserve"> Orders[[#This Row],[Unit Price]]*Orders[[#This Row],[Quantity]]</f>
        <v>79.25</v>
      </c>
      <c r="Q820" t="str">
        <f>_xlfn.XLOOKUP(orders!F820,customers!A819:A1819,customers!I819:I1819,,0)</f>
        <v>No</v>
      </c>
    </row>
    <row r="821" spans="1:17" x14ac:dyDescent="0.25">
      <c r="A821" s="2" t="s">
        <v>1622</v>
      </c>
      <c r="B821" s="7">
        <v>44008</v>
      </c>
      <c r="C821" s="2">
        <f>MONTH(Orders[[#This Row],[Order Date]])</f>
        <v>6</v>
      </c>
      <c r="D821" s="2">
        <f>DAY(Orders[[#This Row],[Order Date]])</f>
        <v>26</v>
      </c>
      <c r="E821" s="2">
        <f>YEAR(Orders[[#This Row],[Order Date]])</f>
        <v>2020</v>
      </c>
      <c r="F821" s="2" t="s">
        <v>1623</v>
      </c>
      <c r="G821" t="s">
        <v>54</v>
      </c>
      <c r="H821" s="2">
        <v>1</v>
      </c>
      <c r="I821" s="2" t="str" cm="1">
        <f t="array" ref="I821">_xlfn.XLOOKUP(F821,customers!$A$1:A1820,customers!$B$1:B1820,,0)</f>
        <v>Caddric Atcheson</v>
      </c>
      <c r="J821" s="2" t="str" cm="1">
        <f t="array" ref="J821">_xlfn.XLOOKUP(F821,customers!$A$1:A1820,customers!$C$1:C1820,,0)</f>
        <v>catchesonmr@xinhuanet.com</v>
      </c>
      <c r="K821" s="2" t="str" cm="1">
        <f t="array" ref="K821">_xlfn.XLOOKUP(F821,customers!$A$1:A1820,customers!$G$1:G1820,,0)</f>
        <v>United States</v>
      </c>
      <c r="L821" t="str" cm="1">
        <f t="array" ref="L821">_xlfn.XLOOKUP(G821,products!$A$1:A868,products!$B$1:B868,,0)</f>
        <v>Lib</v>
      </c>
      <c r="M821" t="str" cm="1">
        <f t="array" ref="M821">_xlfn.XLOOKUP(G821,products!$A$1:A868,products!$C$1:C868,,0)</f>
        <v>L</v>
      </c>
      <c r="N821" cm="1">
        <f t="array" ref="N821">_xlfn.XLOOKUP(G821,products!$A$1:A868,products!$D$1:D868,,0)</f>
        <v>0.2</v>
      </c>
      <c r="O821" s="3" cm="1">
        <f t="array" ref="O821">_xlfn.XLOOKUP(G821,products!$A$1:A868,products!$E$1:E868,,0)</f>
        <v>4.7549999999999999</v>
      </c>
      <c r="P821" s="3">
        <f xml:space="preserve"> Orders[[#This Row],[Unit Price]]*Orders[[#This Row],[Quantity]]</f>
        <v>4.7549999999999999</v>
      </c>
      <c r="Q821" t="str">
        <f>_xlfn.XLOOKUP(orders!F821,customers!A820:A1820,customers!I820:I1820,,0)</f>
        <v>Yes</v>
      </c>
    </row>
    <row r="822" spans="1:17" x14ac:dyDescent="0.25">
      <c r="A822" s="2" t="s">
        <v>1624</v>
      </c>
      <c r="B822" s="7">
        <v>43510</v>
      </c>
      <c r="C822" s="2">
        <f>MONTH(Orders[[#This Row],[Order Date]])</f>
        <v>2</v>
      </c>
      <c r="D822" s="2">
        <f>DAY(Orders[[#This Row],[Order Date]])</f>
        <v>14</v>
      </c>
      <c r="E822" s="2">
        <f>YEAR(Orders[[#This Row],[Order Date]])</f>
        <v>2019</v>
      </c>
      <c r="F822" s="2" t="s">
        <v>1625</v>
      </c>
      <c r="G822" t="s">
        <v>44</v>
      </c>
      <c r="H822" s="2">
        <v>4</v>
      </c>
      <c r="I822" s="2" t="str" cm="1">
        <f t="array" ref="I822">_xlfn.XLOOKUP(F822,customers!$A$1:A1821,customers!$B$1:B1821,,0)</f>
        <v>Eustace Stenton</v>
      </c>
      <c r="J822" s="2" t="str" cm="1">
        <f t="array" ref="J822">_xlfn.XLOOKUP(F822,customers!$A$1:A1821,customers!$C$1:C1821,,0)</f>
        <v>estentonms@google.it</v>
      </c>
      <c r="K822" s="2" t="str" cm="1">
        <f t="array" ref="K822">_xlfn.XLOOKUP(F822,customers!$A$1:A1821,customers!$G$1:G1821,,0)</f>
        <v>United States</v>
      </c>
      <c r="L822" t="str" cm="1">
        <f t="array" ref="L822">_xlfn.XLOOKUP(G822,products!$A$1:A869,products!$B$1:B869,,0)</f>
        <v>Exc</v>
      </c>
      <c r="M822" t="str" cm="1">
        <f t="array" ref="M822">_xlfn.XLOOKUP(G822,products!$A$1:A869,products!$C$1:C869,,0)</f>
        <v>M</v>
      </c>
      <c r="N822" cm="1">
        <f t="array" ref="N822">_xlfn.XLOOKUP(G822,products!$A$1:A869,products!$D$1:D869,,0)</f>
        <v>1</v>
      </c>
      <c r="O822" s="3" cm="1">
        <f t="array" ref="O822">_xlfn.XLOOKUP(G822,products!$A$1:A869,products!$E$1:E869,,0)</f>
        <v>13.75</v>
      </c>
      <c r="P822" s="3">
        <f xml:space="preserve"> Orders[[#This Row],[Unit Price]]*Orders[[#This Row],[Quantity]]</f>
        <v>55</v>
      </c>
      <c r="Q822" t="str">
        <f>_xlfn.XLOOKUP(orders!F822,customers!A821:A1821,customers!I821:I1821,,0)</f>
        <v>Yes</v>
      </c>
    </row>
    <row r="823" spans="1:17" x14ac:dyDescent="0.25">
      <c r="A823" s="2" t="s">
        <v>1626</v>
      </c>
      <c r="B823" s="7">
        <v>44144</v>
      </c>
      <c r="C823" s="2">
        <f>MONTH(Orders[[#This Row],[Order Date]])</f>
        <v>11</v>
      </c>
      <c r="D823" s="2">
        <f>DAY(Orders[[#This Row],[Order Date]])</f>
        <v>9</v>
      </c>
      <c r="E823" s="2">
        <f>YEAR(Orders[[#This Row],[Order Date]])</f>
        <v>2020</v>
      </c>
      <c r="F823" s="2" t="s">
        <v>1627</v>
      </c>
      <c r="G823" t="s">
        <v>181</v>
      </c>
      <c r="H823" s="2">
        <v>5</v>
      </c>
      <c r="I823" s="2" t="str" cm="1">
        <f t="array" ref="I823">_xlfn.XLOOKUP(F823,customers!$A$1:A1822,customers!$B$1:B1822,,0)</f>
        <v>Ericka Tripp</v>
      </c>
      <c r="J823" s="2" t="str" cm="1">
        <f t="array" ref="J823">_xlfn.XLOOKUP(F823,customers!$A$1:A1822,customers!$C$1:C1822,,0)</f>
        <v>etrippmt@wp.com</v>
      </c>
      <c r="K823" s="2" t="str" cm="1">
        <f t="array" ref="K823">_xlfn.XLOOKUP(F823,customers!$A$1:A1822,customers!$G$1:G1822,,0)</f>
        <v>United States</v>
      </c>
      <c r="L823" t="str" cm="1">
        <f t="array" ref="L823">_xlfn.XLOOKUP(G823,products!$A$1:A870,products!$B$1:B870,,0)</f>
        <v>Rob</v>
      </c>
      <c r="M823" t="str" cm="1">
        <f t="array" ref="M823">_xlfn.XLOOKUP(G823,products!$A$1:A870,products!$C$1:C870,,0)</f>
        <v>D</v>
      </c>
      <c r="N823" cm="1">
        <f t="array" ref="N823">_xlfn.XLOOKUP(G823,products!$A$1:A870,products!$D$1:D870,,0)</f>
        <v>0.5</v>
      </c>
      <c r="O823" s="3" cm="1">
        <f t="array" ref="O823">_xlfn.XLOOKUP(G823,products!$A$1:A870,products!$E$1:E870,,0)</f>
        <v>5.3699999999999992</v>
      </c>
      <c r="P823" s="3">
        <f xml:space="preserve"> Orders[[#This Row],[Unit Price]]*Orders[[#This Row],[Quantity]]</f>
        <v>26.849999999999994</v>
      </c>
      <c r="Q823" t="str">
        <f>_xlfn.XLOOKUP(orders!F823,customers!A822:A1822,customers!I822:I1822,,0)</f>
        <v>No</v>
      </c>
    </row>
    <row r="824" spans="1:17" x14ac:dyDescent="0.25">
      <c r="A824" s="2" t="s">
        <v>1628</v>
      </c>
      <c r="B824" s="7">
        <v>43585</v>
      </c>
      <c r="C824" s="2">
        <f>MONTH(Orders[[#This Row],[Order Date]])</f>
        <v>4</v>
      </c>
      <c r="D824" s="2">
        <f>DAY(Orders[[#This Row],[Order Date]])</f>
        <v>30</v>
      </c>
      <c r="E824" s="2">
        <f>YEAR(Orders[[#This Row],[Order Date]])</f>
        <v>2019</v>
      </c>
      <c r="F824" s="2" t="s">
        <v>1629</v>
      </c>
      <c r="G824" t="s">
        <v>65</v>
      </c>
      <c r="H824" s="2">
        <v>4</v>
      </c>
      <c r="I824" s="2" t="str" cm="1">
        <f t="array" ref="I824">_xlfn.XLOOKUP(F824,customers!$A$1:A1823,customers!$B$1:B1823,,0)</f>
        <v>Lyndsey MacManus</v>
      </c>
      <c r="J824" s="2" t="str" cm="1">
        <f t="array" ref="J824">_xlfn.XLOOKUP(F824,customers!$A$1:A1823,customers!$C$1:C1823,,0)</f>
        <v>lmacmanusmu@imdb.com</v>
      </c>
      <c r="K824" s="2" t="str" cm="1">
        <f t="array" ref="K824">_xlfn.XLOOKUP(F824,customers!$A$1:A1823,customers!$G$1:G1823,,0)</f>
        <v>United States</v>
      </c>
      <c r="L824" t="str" cm="1">
        <f t="array" ref="L824">_xlfn.XLOOKUP(G824,products!$A$1:A871,products!$B$1:B871,,0)</f>
        <v>Exc</v>
      </c>
      <c r="M824" t="str" cm="1">
        <f t="array" ref="M824">_xlfn.XLOOKUP(G824,products!$A$1:A871,products!$C$1:C871,,0)</f>
        <v>L</v>
      </c>
      <c r="N824" cm="1">
        <f t="array" ref="N824">_xlfn.XLOOKUP(G824,products!$A$1:A871,products!$D$1:D871,,0)</f>
        <v>2.5</v>
      </c>
      <c r="O824" s="3" cm="1">
        <f t="array" ref="O824">_xlfn.XLOOKUP(G824,products!$A$1:A871,products!$E$1:E871,,0)</f>
        <v>34.154999999999994</v>
      </c>
      <c r="P824" s="3">
        <f xml:space="preserve"> Orders[[#This Row],[Unit Price]]*Orders[[#This Row],[Quantity]]</f>
        <v>136.61999999999998</v>
      </c>
      <c r="Q824" t="str">
        <f>_xlfn.XLOOKUP(orders!F824,customers!A823:A1823,customers!I823:I1823,,0)</f>
        <v>No</v>
      </c>
    </row>
    <row r="825" spans="1:17" x14ac:dyDescent="0.25">
      <c r="A825" s="2" t="s">
        <v>1630</v>
      </c>
      <c r="B825" s="7">
        <v>44134</v>
      </c>
      <c r="C825" s="2">
        <f>MONTH(Orders[[#This Row],[Order Date]])</f>
        <v>10</v>
      </c>
      <c r="D825" s="2">
        <f>DAY(Orders[[#This Row],[Order Date]])</f>
        <v>30</v>
      </c>
      <c r="E825" s="2">
        <f>YEAR(Orders[[#This Row],[Order Date]])</f>
        <v>2020</v>
      </c>
      <c r="F825" s="2" t="s">
        <v>1631</v>
      </c>
      <c r="G825" t="s">
        <v>167</v>
      </c>
      <c r="H825" s="2">
        <v>3</v>
      </c>
      <c r="I825" s="2" t="str" cm="1">
        <f t="array" ref="I825">_xlfn.XLOOKUP(F825,customers!$A$1:A1824,customers!$B$1:B1824,,0)</f>
        <v>Tess Benediktovich</v>
      </c>
      <c r="J825" s="2" t="str" cm="1">
        <f t="array" ref="J825">_xlfn.XLOOKUP(F825,customers!$A$1:A1824,customers!$C$1:C1824,,0)</f>
        <v>tbenediktovichmv@ebay.com</v>
      </c>
      <c r="K825" s="2" t="str" cm="1">
        <f t="array" ref="K825">_xlfn.XLOOKUP(F825,customers!$A$1:A1824,customers!$G$1:G1824,,0)</f>
        <v>United States</v>
      </c>
      <c r="L825" t="str" cm="1">
        <f t="array" ref="L825">_xlfn.XLOOKUP(G825,products!$A$1:A872,products!$B$1:B872,,0)</f>
        <v>Lib</v>
      </c>
      <c r="M825" t="str" cm="1">
        <f t="array" ref="M825">_xlfn.XLOOKUP(G825,products!$A$1:A872,products!$C$1:C872,,0)</f>
        <v>L</v>
      </c>
      <c r="N825" cm="1">
        <f t="array" ref="N825">_xlfn.XLOOKUP(G825,products!$A$1:A872,products!$D$1:D872,,0)</f>
        <v>1</v>
      </c>
      <c r="O825" s="3" cm="1">
        <f t="array" ref="O825">_xlfn.XLOOKUP(G825,products!$A$1:A872,products!$E$1:E872,,0)</f>
        <v>15.85</v>
      </c>
      <c r="P825" s="3">
        <f xml:space="preserve"> Orders[[#This Row],[Unit Price]]*Orders[[#This Row],[Quantity]]</f>
        <v>47.55</v>
      </c>
      <c r="Q825" t="str">
        <f>_xlfn.XLOOKUP(orders!F825,customers!A824:A1824,customers!I824:I1824,,0)</f>
        <v>Yes</v>
      </c>
    </row>
    <row r="826" spans="1:17" x14ac:dyDescent="0.25">
      <c r="A826" s="2" t="s">
        <v>1632</v>
      </c>
      <c r="B826" s="7">
        <v>43781</v>
      </c>
      <c r="C826" s="2">
        <f>MONTH(Orders[[#This Row],[Order Date]])</f>
        <v>11</v>
      </c>
      <c r="D826" s="2">
        <f>DAY(Orders[[#This Row],[Order Date]])</f>
        <v>12</v>
      </c>
      <c r="E826" s="2">
        <f>YEAR(Orders[[#This Row],[Order Date]])</f>
        <v>2019</v>
      </c>
      <c r="F826" s="2" t="s">
        <v>1633</v>
      </c>
      <c r="G826" t="s">
        <v>79</v>
      </c>
      <c r="H826" s="2">
        <v>5</v>
      </c>
      <c r="I826" s="2" t="str" cm="1">
        <f t="array" ref="I826">_xlfn.XLOOKUP(F826,customers!$A$1:A1825,customers!$B$1:B1825,,0)</f>
        <v>Correy Bourner</v>
      </c>
      <c r="J826" s="2" t="str" cm="1">
        <f t="array" ref="J826">_xlfn.XLOOKUP(F826,customers!$A$1:A1825,customers!$C$1:C1825,,0)</f>
        <v>cbournermw@chronoengine.com</v>
      </c>
      <c r="K826" s="2" t="str" cm="1">
        <f t="array" ref="K826">_xlfn.XLOOKUP(F826,customers!$A$1:A1825,customers!$G$1:G1825,,0)</f>
        <v>United States</v>
      </c>
      <c r="L826" t="str" cm="1">
        <f t="array" ref="L826">_xlfn.XLOOKUP(G826,products!$A$1:A873,products!$B$1:B873,,0)</f>
        <v>Ara</v>
      </c>
      <c r="M826" t="str" cm="1">
        <f t="array" ref="M826">_xlfn.XLOOKUP(G826,products!$A$1:A873,products!$C$1:C873,,0)</f>
        <v>M</v>
      </c>
      <c r="N826" cm="1">
        <f t="array" ref="N826">_xlfn.XLOOKUP(G826,products!$A$1:A873,products!$D$1:D873,,0)</f>
        <v>0.2</v>
      </c>
      <c r="O826" s="3" cm="1">
        <f t="array" ref="O826">_xlfn.XLOOKUP(G826,products!$A$1:A873,products!$E$1:E873,,0)</f>
        <v>3.375</v>
      </c>
      <c r="P826" s="3">
        <f xml:space="preserve"> Orders[[#This Row],[Unit Price]]*Orders[[#This Row],[Quantity]]</f>
        <v>16.875</v>
      </c>
      <c r="Q826" t="str">
        <f>_xlfn.XLOOKUP(orders!F826,customers!A825:A1825,customers!I825:I1825,,0)</f>
        <v>Yes</v>
      </c>
    </row>
    <row r="827" spans="1:17" x14ac:dyDescent="0.25">
      <c r="A827" s="2" t="s">
        <v>1634</v>
      </c>
      <c r="B827" s="7">
        <v>44603</v>
      </c>
      <c r="C827" s="2">
        <f>MONTH(Orders[[#This Row],[Order Date]])</f>
        <v>2</v>
      </c>
      <c r="D827" s="2">
        <f>DAY(Orders[[#This Row],[Order Date]])</f>
        <v>11</v>
      </c>
      <c r="E827" s="2">
        <f>YEAR(Orders[[#This Row],[Order Date]])</f>
        <v>2022</v>
      </c>
      <c r="F827" s="2" t="s">
        <v>1635</v>
      </c>
      <c r="G827" t="s">
        <v>62</v>
      </c>
      <c r="H827" s="2">
        <v>3</v>
      </c>
      <c r="I827" s="2" t="str" cm="1">
        <f t="array" ref="I827">_xlfn.XLOOKUP(F827,customers!$A$1:A1826,customers!$B$1:B1826,,0)</f>
        <v>Odelia Skerme</v>
      </c>
      <c r="J827" s="2" t="str" cm="1">
        <f t="array" ref="J827">_xlfn.XLOOKUP(F827,customers!$A$1:A1826,customers!$C$1:C1826,,0)</f>
        <v>oskermen3@hatena.ne.jp</v>
      </c>
      <c r="K827" s="2" t="str" cm="1">
        <f t="array" ref="K827">_xlfn.XLOOKUP(F827,customers!$A$1:A1826,customers!$G$1:G1826,,0)</f>
        <v>United States</v>
      </c>
      <c r="L827" t="str" cm="1">
        <f t="array" ref="L827">_xlfn.XLOOKUP(G827,products!$A$1:A874,products!$B$1:B874,,0)</f>
        <v>Ara</v>
      </c>
      <c r="M827" t="str" cm="1">
        <f t="array" ref="M827">_xlfn.XLOOKUP(G827,products!$A$1:A874,products!$C$1:C874,,0)</f>
        <v>D</v>
      </c>
      <c r="N827" cm="1">
        <f t="array" ref="N827">_xlfn.XLOOKUP(G827,products!$A$1:A874,products!$D$1:D874,,0)</f>
        <v>1</v>
      </c>
      <c r="O827" s="3" cm="1">
        <f t="array" ref="O827">_xlfn.XLOOKUP(G827,products!$A$1:A874,products!$E$1:E874,,0)</f>
        <v>9.9499999999999993</v>
      </c>
      <c r="P827" s="3">
        <f xml:space="preserve"> Orders[[#This Row],[Unit Price]]*Orders[[#This Row],[Quantity]]</f>
        <v>29.849999999999998</v>
      </c>
      <c r="Q827" t="str">
        <f>_xlfn.XLOOKUP(orders!F827,customers!A826:A1826,customers!I826:I1826,,0)</f>
        <v>Yes</v>
      </c>
    </row>
    <row r="828" spans="1:17" x14ac:dyDescent="0.25">
      <c r="A828" s="2" t="s">
        <v>1636</v>
      </c>
      <c r="B828" s="7">
        <v>44283</v>
      </c>
      <c r="C828" s="2">
        <f>MONTH(Orders[[#This Row],[Order Date]])</f>
        <v>3</v>
      </c>
      <c r="D828" s="2">
        <f>DAY(Orders[[#This Row],[Order Date]])</f>
        <v>28</v>
      </c>
      <c r="E828" s="2">
        <f>YEAR(Orders[[#This Row],[Order Date]])</f>
        <v>2021</v>
      </c>
      <c r="F828" s="2" t="s">
        <v>1637</v>
      </c>
      <c r="G828" t="s">
        <v>38</v>
      </c>
      <c r="H828" s="2">
        <v>5</v>
      </c>
      <c r="I828" s="2" t="str" cm="1">
        <f t="array" ref="I828">_xlfn.XLOOKUP(F828,customers!$A$1:A1827,customers!$B$1:B1827,,0)</f>
        <v>Kandy Heddan</v>
      </c>
      <c r="J828" s="2" t="str" cm="1">
        <f t="array" ref="J828">_xlfn.XLOOKUP(F828,customers!$A$1:A1827,customers!$C$1:C1827,,0)</f>
        <v>kheddanmy@icq.com</v>
      </c>
      <c r="K828" s="2" t="str" cm="1">
        <f t="array" ref="K828">_xlfn.XLOOKUP(F828,customers!$A$1:A1827,customers!$G$1:G1827,,0)</f>
        <v>United States</v>
      </c>
      <c r="L828" t="str" cm="1">
        <f t="array" ref="L828">_xlfn.XLOOKUP(G828,products!$A$1:A875,products!$B$1:B875,,0)</f>
        <v>Exc</v>
      </c>
      <c r="M828" t="str" cm="1">
        <f t="array" ref="M828">_xlfn.XLOOKUP(G828,products!$A$1:A875,products!$C$1:C875,,0)</f>
        <v>M</v>
      </c>
      <c r="N828" cm="1">
        <f t="array" ref="N828">_xlfn.XLOOKUP(G828,products!$A$1:A875,products!$D$1:D875,,0)</f>
        <v>0.5</v>
      </c>
      <c r="O828" s="3" cm="1">
        <f t="array" ref="O828">_xlfn.XLOOKUP(G828,products!$A$1:A875,products!$E$1:E875,,0)</f>
        <v>8.25</v>
      </c>
      <c r="P828" s="3">
        <f xml:space="preserve"> Orders[[#This Row],[Unit Price]]*Orders[[#This Row],[Quantity]]</f>
        <v>41.25</v>
      </c>
      <c r="Q828" t="str">
        <f>_xlfn.XLOOKUP(orders!F828,customers!A827:A1827,customers!I827:I1827,,0)</f>
        <v>Yes</v>
      </c>
    </row>
    <row r="829" spans="1:17" x14ac:dyDescent="0.25">
      <c r="A829" s="2" t="s">
        <v>1638</v>
      </c>
      <c r="B829" s="7">
        <v>44540</v>
      </c>
      <c r="C829" s="2">
        <f>MONTH(Orders[[#This Row],[Order Date]])</f>
        <v>12</v>
      </c>
      <c r="D829" s="2">
        <f>DAY(Orders[[#This Row],[Order Date]])</f>
        <v>10</v>
      </c>
      <c r="E829" s="2">
        <f>YEAR(Orders[[#This Row],[Order Date]])</f>
        <v>2021</v>
      </c>
      <c r="F829" s="2" t="s">
        <v>1639</v>
      </c>
      <c r="G829" t="s">
        <v>99</v>
      </c>
      <c r="H829" s="2">
        <v>5</v>
      </c>
      <c r="I829" s="2" t="str" cm="1">
        <f t="array" ref="I829">_xlfn.XLOOKUP(F829,customers!$A$1:A1828,customers!$B$1:B1828,,0)</f>
        <v>Ibby Charters</v>
      </c>
      <c r="J829" s="2" t="str" cm="1">
        <f t="array" ref="J829">_xlfn.XLOOKUP(F829,customers!$A$1:A1828,customers!$C$1:C1828,,0)</f>
        <v>ichartersmz@abc.net.au</v>
      </c>
      <c r="K829" s="2" t="str" cm="1">
        <f t="array" ref="K829">_xlfn.XLOOKUP(F829,customers!$A$1:A1828,customers!$G$1:G1828,,0)</f>
        <v>United States</v>
      </c>
      <c r="L829" t="str" cm="1">
        <f t="array" ref="L829">_xlfn.XLOOKUP(G829,products!$A$1:A876,products!$B$1:B876,,0)</f>
        <v>Exc</v>
      </c>
      <c r="M829" t="str" cm="1">
        <f t="array" ref="M829">_xlfn.XLOOKUP(G829,products!$A$1:A876,products!$C$1:C876,,0)</f>
        <v>M</v>
      </c>
      <c r="N829" cm="1">
        <f t="array" ref="N829">_xlfn.XLOOKUP(G829,products!$A$1:A876,products!$D$1:D876,,0)</f>
        <v>0.2</v>
      </c>
      <c r="O829" s="3" cm="1">
        <f t="array" ref="O829">_xlfn.XLOOKUP(G829,products!$A$1:A876,products!$E$1:E876,,0)</f>
        <v>4.125</v>
      </c>
      <c r="P829" s="3">
        <f xml:space="preserve"> Orders[[#This Row],[Unit Price]]*Orders[[#This Row],[Quantity]]</f>
        <v>20.625</v>
      </c>
      <c r="Q829" t="str">
        <f>_xlfn.XLOOKUP(orders!F829,customers!A828:A1828,customers!I828:I1828,,0)</f>
        <v>No</v>
      </c>
    </row>
    <row r="830" spans="1:17" x14ac:dyDescent="0.25">
      <c r="A830" s="2" t="s">
        <v>1640</v>
      </c>
      <c r="B830" s="7">
        <v>44505</v>
      </c>
      <c r="C830" s="2">
        <f>MONTH(Orders[[#This Row],[Order Date]])</f>
        <v>11</v>
      </c>
      <c r="D830" s="2">
        <f>DAY(Orders[[#This Row],[Order Date]])</f>
        <v>5</v>
      </c>
      <c r="E830" s="2">
        <f>YEAR(Orders[[#This Row],[Order Date]])</f>
        <v>2021</v>
      </c>
      <c r="F830" s="2" t="s">
        <v>1641</v>
      </c>
      <c r="G830" t="s">
        <v>153</v>
      </c>
      <c r="H830" s="2">
        <v>6</v>
      </c>
      <c r="I830" s="2" t="str" cm="1">
        <f t="array" ref="I830">_xlfn.XLOOKUP(F830,customers!$A$1:A1829,customers!$B$1:B1829,,0)</f>
        <v>Adora Roubert</v>
      </c>
      <c r="J830" s="2" t="str" cm="1">
        <f t="array" ref="J830">_xlfn.XLOOKUP(F830,customers!$A$1:A1829,customers!$C$1:C1829,,0)</f>
        <v>aroubertn0@tmall.com</v>
      </c>
      <c r="K830" s="2" t="str" cm="1">
        <f t="array" ref="K830">_xlfn.XLOOKUP(F830,customers!$A$1:A1829,customers!$G$1:G1829,,0)</f>
        <v>United States</v>
      </c>
      <c r="L830" t="str" cm="1">
        <f t="array" ref="L830">_xlfn.XLOOKUP(G830,products!$A$1:A877,products!$B$1:B877,,0)</f>
        <v>Ara</v>
      </c>
      <c r="M830" t="str" cm="1">
        <f t="array" ref="M830">_xlfn.XLOOKUP(G830,products!$A$1:A877,products!$C$1:C877,,0)</f>
        <v>D</v>
      </c>
      <c r="N830" cm="1">
        <f t="array" ref="N830">_xlfn.XLOOKUP(G830,products!$A$1:A877,products!$D$1:D877,,0)</f>
        <v>2.5</v>
      </c>
      <c r="O830" s="3" cm="1">
        <f t="array" ref="O830">_xlfn.XLOOKUP(G830,products!$A$1:A877,products!$E$1:E877,,0)</f>
        <v>22.884999999999998</v>
      </c>
      <c r="P830" s="3">
        <f xml:space="preserve"> Orders[[#This Row],[Unit Price]]*Orders[[#This Row],[Quantity]]</f>
        <v>137.31</v>
      </c>
      <c r="Q830" t="str">
        <f>_xlfn.XLOOKUP(orders!F830,customers!A829:A1829,customers!I829:I1829,,0)</f>
        <v>Yes</v>
      </c>
    </row>
    <row r="831" spans="1:17" x14ac:dyDescent="0.25">
      <c r="A831" s="2" t="s">
        <v>1642</v>
      </c>
      <c r="B831" s="7">
        <v>43890</v>
      </c>
      <c r="C831" s="2">
        <f>MONTH(Orders[[#This Row],[Order Date]])</f>
        <v>2</v>
      </c>
      <c r="D831" s="2">
        <f>DAY(Orders[[#This Row],[Order Date]])</f>
        <v>29</v>
      </c>
      <c r="E831" s="2">
        <f>YEAR(Orders[[#This Row],[Order Date]])</f>
        <v>2020</v>
      </c>
      <c r="F831" s="2" t="s">
        <v>1643</v>
      </c>
      <c r="G831" t="s">
        <v>89</v>
      </c>
      <c r="H831" s="2">
        <v>1</v>
      </c>
      <c r="I831" s="2" t="str" cm="1">
        <f t="array" ref="I831">_xlfn.XLOOKUP(F831,customers!$A$1:A1830,customers!$B$1:B1830,,0)</f>
        <v>Hillel Mairs</v>
      </c>
      <c r="J831" s="2" t="str" cm="1">
        <f t="array" ref="J831">_xlfn.XLOOKUP(F831,customers!$A$1:A1830,customers!$C$1:C1830,,0)</f>
        <v>hmairsn1@so-net.ne.jp</v>
      </c>
      <c r="K831" s="2" t="str" cm="1">
        <f t="array" ref="K831">_xlfn.XLOOKUP(F831,customers!$A$1:A1830,customers!$G$1:G1830,,0)</f>
        <v>United States</v>
      </c>
      <c r="L831" t="str" cm="1">
        <f t="array" ref="L831">_xlfn.XLOOKUP(G831,products!$A$1:A878,products!$B$1:B878,,0)</f>
        <v>Ara</v>
      </c>
      <c r="M831" t="str" cm="1">
        <f t="array" ref="M831">_xlfn.XLOOKUP(G831,products!$A$1:A878,products!$C$1:C878,,0)</f>
        <v>D</v>
      </c>
      <c r="N831" cm="1">
        <f t="array" ref="N831">_xlfn.XLOOKUP(G831,products!$A$1:A878,products!$D$1:D878,,0)</f>
        <v>0.2</v>
      </c>
      <c r="O831" s="3" cm="1">
        <f t="array" ref="O831">_xlfn.XLOOKUP(G831,products!$A$1:A878,products!$E$1:E878,,0)</f>
        <v>2.9849999999999999</v>
      </c>
      <c r="P831" s="3">
        <f xml:space="preserve"> Orders[[#This Row],[Unit Price]]*Orders[[#This Row],[Quantity]]</f>
        <v>2.9849999999999999</v>
      </c>
      <c r="Q831" t="str">
        <f>_xlfn.XLOOKUP(orders!F831,customers!A830:A1830,customers!I830:I1830,,0)</f>
        <v>No</v>
      </c>
    </row>
    <row r="832" spans="1:17" x14ac:dyDescent="0.25">
      <c r="A832" s="2" t="s">
        <v>1644</v>
      </c>
      <c r="B832" s="7">
        <v>44414</v>
      </c>
      <c r="C832" s="2">
        <f>MONTH(Orders[[#This Row],[Order Date]])</f>
        <v>8</v>
      </c>
      <c r="D832" s="2">
        <f>DAY(Orders[[#This Row],[Order Date]])</f>
        <v>6</v>
      </c>
      <c r="E832" s="2">
        <f>YEAR(Orders[[#This Row],[Order Date]])</f>
        <v>2021</v>
      </c>
      <c r="F832" s="2" t="s">
        <v>1645</v>
      </c>
      <c r="G832" t="s">
        <v>44</v>
      </c>
      <c r="H832" s="2">
        <v>2</v>
      </c>
      <c r="I832" s="2" t="str" cm="1">
        <f t="array" ref="I832">_xlfn.XLOOKUP(F832,customers!$A$1:A1831,customers!$B$1:B1831,,0)</f>
        <v>Helaina Rainforth</v>
      </c>
      <c r="J832" s="2" t="str" cm="1">
        <f t="array" ref="J832">_xlfn.XLOOKUP(F832,customers!$A$1:A1831,customers!$C$1:C1831,,0)</f>
        <v>hrainforthn2@blog.com</v>
      </c>
      <c r="K832" s="2" t="str" cm="1">
        <f t="array" ref="K832">_xlfn.XLOOKUP(F832,customers!$A$1:A1831,customers!$G$1:G1831,,0)</f>
        <v>United States</v>
      </c>
      <c r="L832" t="str" cm="1">
        <f t="array" ref="L832">_xlfn.XLOOKUP(G832,products!$A$1:A879,products!$B$1:B879,,0)</f>
        <v>Exc</v>
      </c>
      <c r="M832" t="str" cm="1">
        <f t="array" ref="M832">_xlfn.XLOOKUP(G832,products!$A$1:A879,products!$C$1:C879,,0)</f>
        <v>M</v>
      </c>
      <c r="N832" cm="1">
        <f t="array" ref="N832">_xlfn.XLOOKUP(G832,products!$A$1:A879,products!$D$1:D879,,0)</f>
        <v>1</v>
      </c>
      <c r="O832" s="3" cm="1">
        <f t="array" ref="O832">_xlfn.XLOOKUP(G832,products!$A$1:A879,products!$E$1:E879,,0)</f>
        <v>13.75</v>
      </c>
      <c r="P832" s="3">
        <f xml:space="preserve"> Orders[[#This Row],[Unit Price]]*Orders[[#This Row],[Quantity]]</f>
        <v>27.5</v>
      </c>
      <c r="Q832" t="str">
        <f>_xlfn.XLOOKUP(orders!F832,customers!A831:A1831,customers!I831:I1831,,0)</f>
        <v>No</v>
      </c>
    </row>
    <row r="833" spans="1:17" x14ac:dyDescent="0.25">
      <c r="A833" s="2" t="s">
        <v>1644</v>
      </c>
      <c r="B833" s="7">
        <v>44414</v>
      </c>
      <c r="C833" s="2">
        <f>MONTH(Orders[[#This Row],[Order Date]])</f>
        <v>8</v>
      </c>
      <c r="D833" s="2">
        <f>DAY(Orders[[#This Row],[Order Date]])</f>
        <v>6</v>
      </c>
      <c r="E833" s="2">
        <f>YEAR(Orders[[#This Row],[Order Date]])</f>
        <v>2021</v>
      </c>
      <c r="F833" s="2" t="s">
        <v>1645</v>
      </c>
      <c r="G833" t="s">
        <v>89</v>
      </c>
      <c r="H833" s="2">
        <v>2</v>
      </c>
      <c r="I833" s="2" t="str" cm="1">
        <f t="array" ref="I833">_xlfn.XLOOKUP(F833,customers!$A$1:A1832,customers!$B$1:B1832,,0)</f>
        <v>Helaina Rainforth</v>
      </c>
      <c r="J833" s="2" t="str" cm="1">
        <f t="array" ref="J833">_xlfn.XLOOKUP(F833,customers!$A$1:A1832,customers!$C$1:C1832,,0)</f>
        <v>hrainforthn2@blog.com</v>
      </c>
      <c r="K833" s="2" t="str" cm="1">
        <f t="array" ref="K833">_xlfn.XLOOKUP(F833,customers!$A$1:A1832,customers!$G$1:G1832,,0)</f>
        <v>United States</v>
      </c>
      <c r="L833" t="str" cm="1">
        <f t="array" ref="L833">_xlfn.XLOOKUP(G833,products!$A$1:A880,products!$B$1:B880,,0)</f>
        <v>Ara</v>
      </c>
      <c r="M833" t="str" cm="1">
        <f t="array" ref="M833">_xlfn.XLOOKUP(G833,products!$A$1:A880,products!$C$1:C880,,0)</f>
        <v>D</v>
      </c>
      <c r="N833" cm="1">
        <f t="array" ref="N833">_xlfn.XLOOKUP(G833,products!$A$1:A880,products!$D$1:D880,,0)</f>
        <v>0.2</v>
      </c>
      <c r="O833" s="3" cm="1">
        <f t="array" ref="O833">_xlfn.XLOOKUP(G833,products!$A$1:A880,products!$E$1:E880,,0)</f>
        <v>2.9849999999999999</v>
      </c>
      <c r="P833" s="3">
        <f xml:space="preserve"> Orders[[#This Row],[Unit Price]]*Orders[[#This Row],[Quantity]]</f>
        <v>5.97</v>
      </c>
      <c r="Q833" t="str">
        <f>_xlfn.XLOOKUP(orders!F833,customers!A832:A1832,customers!I832:I1832,,0)</f>
        <v>No</v>
      </c>
    </row>
    <row r="834" spans="1:17" x14ac:dyDescent="0.25">
      <c r="A834" s="2" t="s">
        <v>1646</v>
      </c>
      <c r="B834" s="7">
        <v>44274</v>
      </c>
      <c r="C834" s="2">
        <f>MONTH(Orders[[#This Row],[Order Date]])</f>
        <v>3</v>
      </c>
      <c r="D834" s="2">
        <f>DAY(Orders[[#This Row],[Order Date]])</f>
        <v>19</v>
      </c>
      <c r="E834" s="2">
        <f>YEAR(Orders[[#This Row],[Order Date]])</f>
        <v>2021</v>
      </c>
      <c r="F834" s="2" t="s">
        <v>1647</v>
      </c>
      <c r="G834" t="s">
        <v>37</v>
      </c>
      <c r="H834" s="2">
        <v>6</v>
      </c>
      <c r="I834" s="2" t="str" cm="1">
        <f t="array" ref="I834">_xlfn.XLOOKUP(F834,customers!$A$1:A1833,customers!$B$1:B1833,,0)</f>
        <v>Isac Jesper</v>
      </c>
      <c r="J834" s="2" t="str" cm="1">
        <f t="array" ref="J834">_xlfn.XLOOKUP(F834,customers!$A$1:A1833,customers!$C$1:C1833,,0)</f>
        <v>ijespern4@theglobeandmail.com</v>
      </c>
      <c r="K834" s="2" t="str" cm="1">
        <f t="array" ref="K834">_xlfn.XLOOKUP(F834,customers!$A$1:A1833,customers!$G$1:G1833,,0)</f>
        <v>United States</v>
      </c>
      <c r="L834" t="str" cm="1">
        <f t="array" ref="L834">_xlfn.XLOOKUP(G834,products!$A$1:A881,products!$B$1:B881,,0)</f>
        <v>Rob</v>
      </c>
      <c r="M834" t="str" cm="1">
        <f t="array" ref="M834">_xlfn.XLOOKUP(G834,products!$A$1:A881,products!$C$1:C881,,0)</f>
        <v>M</v>
      </c>
      <c r="N834" cm="1">
        <f t="array" ref="N834">_xlfn.XLOOKUP(G834,products!$A$1:A881,products!$D$1:D881,,0)</f>
        <v>1</v>
      </c>
      <c r="O834" s="3" cm="1">
        <f t="array" ref="O834">_xlfn.XLOOKUP(G834,products!$A$1:A881,products!$E$1:E881,,0)</f>
        <v>9.9499999999999993</v>
      </c>
      <c r="P834" s="3">
        <f xml:space="preserve"> Orders[[#This Row],[Unit Price]]*Orders[[#This Row],[Quantity]]</f>
        <v>59.699999999999996</v>
      </c>
      <c r="Q834" t="str">
        <f>_xlfn.XLOOKUP(orders!F834,customers!A833:A1833,customers!I833:I1833,,0)</f>
        <v>No</v>
      </c>
    </row>
    <row r="835" spans="1:17" x14ac:dyDescent="0.25">
      <c r="A835" s="2" t="s">
        <v>1648</v>
      </c>
      <c r="B835" s="7">
        <v>44302</v>
      </c>
      <c r="C835" s="2">
        <f>MONTH(Orders[[#This Row],[Order Date]])</f>
        <v>4</v>
      </c>
      <c r="D835" s="2">
        <f>DAY(Orders[[#This Row],[Order Date]])</f>
        <v>16</v>
      </c>
      <c r="E835" s="2">
        <f>YEAR(Orders[[#This Row],[Order Date]])</f>
        <v>2021</v>
      </c>
      <c r="F835" s="2" t="s">
        <v>1649</v>
      </c>
      <c r="G835" t="s">
        <v>70</v>
      </c>
      <c r="H835" s="2">
        <v>4</v>
      </c>
      <c r="I835" s="2" t="str" cm="1">
        <f t="array" ref="I835">_xlfn.XLOOKUP(F835,customers!$A$1:A1834,customers!$B$1:B1834,,0)</f>
        <v>Lenette Dwerryhouse</v>
      </c>
      <c r="J835" s="2" t="str" cm="1">
        <f t="array" ref="J835">_xlfn.XLOOKUP(F835,customers!$A$1:A1834,customers!$C$1:C1834,,0)</f>
        <v>ldwerryhousen5@gravatar.com</v>
      </c>
      <c r="K835" s="2" t="str" cm="1">
        <f t="array" ref="K835">_xlfn.XLOOKUP(F835,customers!$A$1:A1834,customers!$G$1:G1834,,0)</f>
        <v>United States</v>
      </c>
      <c r="L835" t="str" cm="1">
        <f t="array" ref="L835">_xlfn.XLOOKUP(G835,products!$A$1:A882,products!$B$1:B882,,0)</f>
        <v>Rob</v>
      </c>
      <c r="M835" t="str" cm="1">
        <f t="array" ref="M835">_xlfn.XLOOKUP(G835,products!$A$1:A882,products!$C$1:C882,,0)</f>
        <v>D</v>
      </c>
      <c r="N835" cm="1">
        <f t="array" ref="N835">_xlfn.XLOOKUP(G835,products!$A$1:A882,products!$D$1:D882,,0)</f>
        <v>2.5</v>
      </c>
      <c r="O835" s="3" cm="1">
        <f t="array" ref="O835">_xlfn.XLOOKUP(G835,products!$A$1:A882,products!$E$1:E882,,0)</f>
        <v>20.584999999999997</v>
      </c>
      <c r="P835" s="3">
        <f xml:space="preserve"> Orders[[#This Row],[Unit Price]]*Orders[[#This Row],[Quantity]]</f>
        <v>82.339999999999989</v>
      </c>
      <c r="Q835" t="str">
        <f>_xlfn.XLOOKUP(orders!F835,customers!A834:A1834,customers!I834:I1834,,0)</f>
        <v>Yes</v>
      </c>
    </row>
    <row r="836" spans="1:17" x14ac:dyDescent="0.25">
      <c r="A836" s="2" t="s">
        <v>1650</v>
      </c>
      <c r="B836" s="7">
        <v>44141</v>
      </c>
      <c r="C836" s="2">
        <f>MONTH(Orders[[#This Row],[Order Date]])</f>
        <v>11</v>
      </c>
      <c r="D836" s="2">
        <f>DAY(Orders[[#This Row],[Order Date]])</f>
        <v>6</v>
      </c>
      <c r="E836" s="2">
        <f>YEAR(Orders[[#This Row],[Order Date]])</f>
        <v>2020</v>
      </c>
      <c r="F836" s="2" t="s">
        <v>1651</v>
      </c>
      <c r="G836" t="s">
        <v>153</v>
      </c>
      <c r="H836" s="2">
        <v>1</v>
      </c>
      <c r="I836" s="2" t="str" cm="1">
        <f t="array" ref="I836">_xlfn.XLOOKUP(F836,customers!$A$1:A1835,customers!$B$1:B1835,,0)</f>
        <v>Nadeen Broomer</v>
      </c>
      <c r="J836" s="2" t="str" cm="1">
        <f t="array" ref="J836">_xlfn.XLOOKUP(F836,customers!$A$1:A1835,customers!$C$1:C1835,,0)</f>
        <v>nbroomern6@examiner.com</v>
      </c>
      <c r="K836" s="2" t="str" cm="1">
        <f t="array" ref="K836">_xlfn.XLOOKUP(F836,customers!$A$1:A1835,customers!$G$1:G1835,,0)</f>
        <v>United States</v>
      </c>
      <c r="L836" t="str" cm="1">
        <f t="array" ref="L836">_xlfn.XLOOKUP(G836,products!$A$1:A883,products!$B$1:B883,,0)</f>
        <v>Ara</v>
      </c>
      <c r="M836" t="str" cm="1">
        <f t="array" ref="M836">_xlfn.XLOOKUP(G836,products!$A$1:A883,products!$C$1:C883,,0)</f>
        <v>D</v>
      </c>
      <c r="N836" cm="1">
        <f t="array" ref="N836">_xlfn.XLOOKUP(G836,products!$A$1:A883,products!$D$1:D883,,0)</f>
        <v>2.5</v>
      </c>
      <c r="O836" s="3" cm="1">
        <f t="array" ref="O836">_xlfn.XLOOKUP(G836,products!$A$1:A883,products!$E$1:E883,,0)</f>
        <v>22.884999999999998</v>
      </c>
      <c r="P836" s="3">
        <f xml:space="preserve"> Orders[[#This Row],[Unit Price]]*Orders[[#This Row],[Quantity]]</f>
        <v>22.884999999999998</v>
      </c>
      <c r="Q836" t="str">
        <f>_xlfn.XLOOKUP(orders!F836,customers!A835:A1835,customers!I835:I1835,,0)</f>
        <v>No</v>
      </c>
    </row>
    <row r="837" spans="1:17" x14ac:dyDescent="0.25">
      <c r="A837" s="2" t="s">
        <v>1652</v>
      </c>
      <c r="B837" s="7">
        <v>44270</v>
      </c>
      <c r="C837" s="2">
        <f>MONTH(Orders[[#This Row],[Order Date]])</f>
        <v>3</v>
      </c>
      <c r="D837" s="2">
        <f>DAY(Orders[[#This Row],[Order Date]])</f>
        <v>15</v>
      </c>
      <c r="E837" s="2">
        <f>YEAR(Orders[[#This Row],[Order Date]])</f>
        <v>2021</v>
      </c>
      <c r="F837" s="2" t="s">
        <v>1653</v>
      </c>
      <c r="G837" t="s">
        <v>211</v>
      </c>
      <c r="H837" s="2">
        <v>1</v>
      </c>
      <c r="I837" s="2" t="str" cm="1">
        <f t="array" ref="I837">_xlfn.XLOOKUP(F837,customers!$A$1:A1836,customers!$B$1:B1836,,0)</f>
        <v>Konstantine Thoumasson</v>
      </c>
      <c r="J837" s="2" t="str" cm="1">
        <f t="array" ref="J837">_xlfn.XLOOKUP(F837,customers!$A$1:A1836,customers!$C$1:C1836,,0)</f>
        <v>kthoumassonn7@bloglovin.com</v>
      </c>
      <c r="K837" s="2" t="str" cm="1">
        <f t="array" ref="K837">_xlfn.XLOOKUP(F837,customers!$A$1:A1836,customers!$G$1:G1836,,0)</f>
        <v>United States</v>
      </c>
      <c r="L837" t="str" cm="1">
        <f t="array" ref="L837">_xlfn.XLOOKUP(G837,products!$A$1:A884,products!$B$1:B884,,0)</f>
        <v>Exc</v>
      </c>
      <c r="M837" t="str" cm="1">
        <f t="array" ref="M837">_xlfn.XLOOKUP(G837,products!$A$1:A884,products!$C$1:C884,,0)</f>
        <v>L</v>
      </c>
      <c r="N837" cm="1">
        <f t="array" ref="N837">_xlfn.XLOOKUP(G837,products!$A$1:A884,products!$D$1:D884,,0)</f>
        <v>0.5</v>
      </c>
      <c r="O837" s="3" cm="1">
        <f t="array" ref="O837">_xlfn.XLOOKUP(G837,products!$A$1:A884,products!$E$1:E884,,0)</f>
        <v>8.91</v>
      </c>
      <c r="P837" s="3">
        <f xml:space="preserve"> Orders[[#This Row],[Unit Price]]*Orders[[#This Row],[Quantity]]</f>
        <v>8.91</v>
      </c>
      <c r="Q837" t="str">
        <f>_xlfn.XLOOKUP(orders!F837,customers!A836:A1836,customers!I836:I1836,,0)</f>
        <v>Yes</v>
      </c>
    </row>
    <row r="838" spans="1:17" x14ac:dyDescent="0.25">
      <c r="A838" s="2" t="s">
        <v>1654</v>
      </c>
      <c r="B838" s="7">
        <v>44486</v>
      </c>
      <c r="C838" s="2">
        <f>MONTH(Orders[[#This Row],[Order Date]])</f>
        <v>10</v>
      </c>
      <c r="D838" s="2">
        <f>DAY(Orders[[#This Row],[Order Date]])</f>
        <v>17</v>
      </c>
      <c r="E838" s="2">
        <f>YEAR(Orders[[#This Row],[Order Date]])</f>
        <v>2021</v>
      </c>
      <c r="F838" s="2" t="s">
        <v>1655</v>
      </c>
      <c r="G838" t="s">
        <v>89</v>
      </c>
      <c r="H838" s="2">
        <v>4</v>
      </c>
      <c r="I838" s="2" t="str" cm="1">
        <f t="array" ref="I838">_xlfn.XLOOKUP(F838,customers!$A$1:A1837,customers!$B$1:B1837,,0)</f>
        <v>Frans Habbergham</v>
      </c>
      <c r="J838" s="2" t="str" cm="1">
        <f t="array" ref="J838">_xlfn.XLOOKUP(F838,customers!$A$1:A1837,customers!$C$1:C1837,,0)</f>
        <v>fhabberghamn8@discovery.com</v>
      </c>
      <c r="K838" s="2" t="str" cm="1">
        <f t="array" ref="K838">_xlfn.XLOOKUP(F838,customers!$A$1:A1837,customers!$G$1:G1837,,0)</f>
        <v>United States</v>
      </c>
      <c r="L838" t="str" cm="1">
        <f t="array" ref="L838">_xlfn.XLOOKUP(G838,products!$A$1:A885,products!$B$1:B885,,0)</f>
        <v>Ara</v>
      </c>
      <c r="M838" t="str" cm="1">
        <f t="array" ref="M838">_xlfn.XLOOKUP(G838,products!$A$1:A885,products!$C$1:C885,,0)</f>
        <v>D</v>
      </c>
      <c r="N838" cm="1">
        <f t="array" ref="N838">_xlfn.XLOOKUP(G838,products!$A$1:A885,products!$D$1:D885,,0)</f>
        <v>0.2</v>
      </c>
      <c r="O838" s="3" cm="1">
        <f t="array" ref="O838">_xlfn.XLOOKUP(G838,products!$A$1:A885,products!$E$1:E885,,0)</f>
        <v>2.9849999999999999</v>
      </c>
      <c r="P838" s="3">
        <f xml:space="preserve"> Orders[[#This Row],[Unit Price]]*Orders[[#This Row],[Quantity]]</f>
        <v>11.94</v>
      </c>
      <c r="Q838" t="str">
        <f>_xlfn.XLOOKUP(orders!F838,customers!A837:A1837,customers!I837:I1837,,0)</f>
        <v>No</v>
      </c>
    </row>
    <row r="839" spans="1:17" x14ac:dyDescent="0.25">
      <c r="A839" s="2" t="s">
        <v>1656</v>
      </c>
      <c r="B839" s="7">
        <v>43715</v>
      </c>
      <c r="C839" s="2">
        <f>MONTH(Orders[[#This Row],[Order Date]])</f>
        <v>9</v>
      </c>
      <c r="D839" s="2">
        <f>DAY(Orders[[#This Row],[Order Date]])</f>
        <v>7</v>
      </c>
      <c r="E839" s="2">
        <f>YEAR(Orders[[#This Row],[Order Date]])</f>
        <v>2019</v>
      </c>
      <c r="F839" s="2" t="s">
        <v>1604</v>
      </c>
      <c r="G839" t="s">
        <v>232</v>
      </c>
      <c r="H839" s="2">
        <v>3</v>
      </c>
      <c r="I839" s="2" t="str" cm="1">
        <f t="array" ref="I839">_xlfn.XLOOKUP(F839,customers!$A$1:A1838,customers!$B$1:B1838,,0)</f>
        <v>Allis Wilmore</v>
      </c>
      <c r="J839" s="2" cm="1">
        <f t="array" ref="J839">_xlfn.XLOOKUP(F839,customers!$A$1:A1838,customers!$C$1:C1838,,0)</f>
        <v>0</v>
      </c>
      <c r="K839" s="2" t="str" cm="1">
        <f t="array" ref="K839">_xlfn.XLOOKUP(F839,customers!$A$1:A1838,customers!$G$1:G1838,,0)</f>
        <v>United States</v>
      </c>
      <c r="L839" t="str" cm="1">
        <f t="array" ref="L839">_xlfn.XLOOKUP(G839,products!$A$1:A886,products!$B$1:B886,,0)</f>
        <v>Lib</v>
      </c>
      <c r="M839" t="str" cm="1">
        <f t="array" ref="M839">_xlfn.XLOOKUP(G839,products!$A$1:A886,products!$C$1:C886,,0)</f>
        <v>M</v>
      </c>
      <c r="N839" cm="1">
        <f t="array" ref="N839">_xlfn.XLOOKUP(G839,products!$A$1:A886,products!$D$1:D886,,0)</f>
        <v>2.5</v>
      </c>
      <c r="O839" s="3" cm="1">
        <f t="array" ref="O839">_xlfn.XLOOKUP(G839,products!$A$1:A886,products!$E$1:E886,,0)</f>
        <v>33.464999999999996</v>
      </c>
      <c r="P839" s="3">
        <f xml:space="preserve"> Orders[[#This Row],[Unit Price]]*Orders[[#This Row],[Quantity]]</f>
        <v>100.39499999999998</v>
      </c>
      <c r="Q839" t="e">
        <f>_xlfn.XLOOKUP(orders!F839,customers!A838:A1838,customers!I838:I1838,,0)</f>
        <v>#N/A</v>
      </c>
    </row>
    <row r="840" spans="1:17" x14ac:dyDescent="0.25">
      <c r="A840" s="2" t="s">
        <v>1657</v>
      </c>
      <c r="B840" s="7">
        <v>44755</v>
      </c>
      <c r="C840" s="2">
        <f>MONTH(Orders[[#This Row],[Order Date]])</f>
        <v>7</v>
      </c>
      <c r="D840" s="2">
        <f>DAY(Orders[[#This Row],[Order Date]])</f>
        <v>13</v>
      </c>
      <c r="E840" s="2">
        <f>YEAR(Orders[[#This Row],[Order Date]])</f>
        <v>2022</v>
      </c>
      <c r="F840" s="2" t="s">
        <v>1658</v>
      </c>
      <c r="G840" t="s">
        <v>153</v>
      </c>
      <c r="H840" s="2">
        <v>5</v>
      </c>
      <c r="I840" s="2" t="str" cm="1">
        <f t="array" ref="I840">_xlfn.XLOOKUP(F840,customers!$A$1:A1839,customers!$B$1:B1839,,0)</f>
        <v>Romain Avrashin</v>
      </c>
      <c r="J840" s="2" t="str" cm="1">
        <f t="array" ref="J840">_xlfn.XLOOKUP(F840,customers!$A$1:A1839,customers!$C$1:C1839,,0)</f>
        <v>ravrashinna@tamu.edu</v>
      </c>
      <c r="K840" s="2" t="str" cm="1">
        <f t="array" ref="K840">_xlfn.XLOOKUP(F840,customers!$A$1:A1839,customers!$G$1:G1839,,0)</f>
        <v>United States</v>
      </c>
      <c r="L840" t="str" cm="1">
        <f t="array" ref="L840">_xlfn.XLOOKUP(G840,products!$A$1:A887,products!$B$1:B887,,0)</f>
        <v>Ara</v>
      </c>
      <c r="M840" t="str" cm="1">
        <f t="array" ref="M840">_xlfn.XLOOKUP(G840,products!$A$1:A887,products!$C$1:C887,,0)</f>
        <v>D</v>
      </c>
      <c r="N840" cm="1">
        <f t="array" ref="N840">_xlfn.XLOOKUP(G840,products!$A$1:A887,products!$D$1:D887,,0)</f>
        <v>2.5</v>
      </c>
      <c r="O840" s="3" cm="1">
        <f t="array" ref="O840">_xlfn.XLOOKUP(G840,products!$A$1:A887,products!$E$1:E887,,0)</f>
        <v>22.884999999999998</v>
      </c>
      <c r="P840" s="3">
        <f xml:space="preserve"> Orders[[#This Row],[Unit Price]]*Orders[[#This Row],[Quantity]]</f>
        <v>114.42499999999998</v>
      </c>
      <c r="Q840" t="str">
        <f>_xlfn.XLOOKUP(orders!F840,customers!A839:A1839,customers!I839:I1839,,0)</f>
        <v>No</v>
      </c>
    </row>
    <row r="841" spans="1:17" x14ac:dyDescent="0.25">
      <c r="A841" s="2" t="s">
        <v>1659</v>
      </c>
      <c r="B841" s="7">
        <v>44521</v>
      </c>
      <c r="C841" s="2">
        <f>MONTH(Orders[[#This Row],[Order Date]])</f>
        <v>11</v>
      </c>
      <c r="D841" s="2">
        <f>DAY(Orders[[#This Row],[Order Date]])</f>
        <v>21</v>
      </c>
      <c r="E841" s="2">
        <f>YEAR(Orders[[#This Row],[Order Date]])</f>
        <v>2021</v>
      </c>
      <c r="F841" s="2" t="s">
        <v>1660</v>
      </c>
      <c r="G841" t="s">
        <v>38</v>
      </c>
      <c r="H841" s="2">
        <v>5</v>
      </c>
      <c r="I841" s="2" t="str" cm="1">
        <f t="array" ref="I841">_xlfn.XLOOKUP(F841,customers!$A$1:A1840,customers!$B$1:B1840,,0)</f>
        <v>Miran Doidge</v>
      </c>
      <c r="J841" s="2" t="str" cm="1">
        <f t="array" ref="J841">_xlfn.XLOOKUP(F841,customers!$A$1:A1840,customers!$C$1:C1840,,0)</f>
        <v>mdoidgenb@etsy.com</v>
      </c>
      <c r="K841" s="2" t="str" cm="1">
        <f t="array" ref="K841">_xlfn.XLOOKUP(F841,customers!$A$1:A1840,customers!$G$1:G1840,,0)</f>
        <v>United States</v>
      </c>
      <c r="L841" t="str" cm="1">
        <f t="array" ref="L841">_xlfn.XLOOKUP(G841,products!$A$1:A888,products!$B$1:B888,,0)</f>
        <v>Exc</v>
      </c>
      <c r="M841" t="str" cm="1">
        <f t="array" ref="M841">_xlfn.XLOOKUP(G841,products!$A$1:A888,products!$C$1:C888,,0)</f>
        <v>M</v>
      </c>
      <c r="N841" cm="1">
        <f t="array" ref="N841">_xlfn.XLOOKUP(G841,products!$A$1:A888,products!$D$1:D888,,0)</f>
        <v>0.5</v>
      </c>
      <c r="O841" s="3" cm="1">
        <f t="array" ref="O841">_xlfn.XLOOKUP(G841,products!$A$1:A888,products!$E$1:E888,,0)</f>
        <v>8.25</v>
      </c>
      <c r="P841" s="3">
        <f xml:space="preserve"> Orders[[#This Row],[Unit Price]]*Orders[[#This Row],[Quantity]]</f>
        <v>41.25</v>
      </c>
      <c r="Q841" t="str">
        <f>_xlfn.XLOOKUP(orders!F841,customers!A840:A1840,customers!I840:I1840,,0)</f>
        <v>No</v>
      </c>
    </row>
    <row r="842" spans="1:17" x14ac:dyDescent="0.25">
      <c r="A842" s="2" t="s">
        <v>1661</v>
      </c>
      <c r="B842" s="7">
        <v>44574</v>
      </c>
      <c r="C842" s="2">
        <f>MONTH(Orders[[#This Row],[Order Date]])</f>
        <v>1</v>
      </c>
      <c r="D842" s="2">
        <f>DAY(Orders[[#This Row],[Order Date]])</f>
        <v>13</v>
      </c>
      <c r="E842" s="2">
        <f>YEAR(Orders[[#This Row],[Order Date]])</f>
        <v>2022</v>
      </c>
      <c r="F842" s="2" t="s">
        <v>1662</v>
      </c>
      <c r="G842" t="s">
        <v>192</v>
      </c>
      <c r="H842" s="2">
        <v>4</v>
      </c>
      <c r="I842" s="2" t="str" cm="1">
        <f t="array" ref="I842">_xlfn.XLOOKUP(F842,customers!$A$1:A1841,customers!$B$1:B1841,,0)</f>
        <v>Janeva Edinboro</v>
      </c>
      <c r="J842" s="2" t="str" cm="1">
        <f t="array" ref="J842">_xlfn.XLOOKUP(F842,customers!$A$1:A1841,customers!$C$1:C1841,,0)</f>
        <v>jedinboronc@reverbnation.com</v>
      </c>
      <c r="K842" s="2" t="str" cm="1">
        <f t="array" ref="K842">_xlfn.XLOOKUP(F842,customers!$A$1:A1841,customers!$G$1:G1841,,0)</f>
        <v>United States</v>
      </c>
      <c r="L842" t="str" cm="1">
        <f t="array" ref="L842">_xlfn.XLOOKUP(G842,products!$A$1:A889,products!$B$1:B889,,0)</f>
        <v>Rob</v>
      </c>
      <c r="M842" t="str" cm="1">
        <f t="array" ref="M842">_xlfn.XLOOKUP(G842,products!$A$1:A889,products!$C$1:C889,,0)</f>
        <v>L</v>
      </c>
      <c r="N842" cm="1">
        <f t="array" ref="N842">_xlfn.XLOOKUP(G842,products!$A$1:A889,products!$D$1:D889,,0)</f>
        <v>0.5</v>
      </c>
      <c r="O842" s="3" cm="1">
        <f t="array" ref="O842">_xlfn.XLOOKUP(G842,products!$A$1:A889,products!$E$1:E889,,0)</f>
        <v>7.169999999999999</v>
      </c>
      <c r="P842" s="3">
        <f xml:space="preserve"> Orders[[#This Row],[Unit Price]]*Orders[[#This Row],[Quantity]]</f>
        <v>28.679999999999996</v>
      </c>
      <c r="Q842" t="str">
        <f>_xlfn.XLOOKUP(orders!F842,customers!A841:A1841,customers!I841:I1841,,0)</f>
        <v>Yes</v>
      </c>
    </row>
    <row r="843" spans="1:17" x14ac:dyDescent="0.25">
      <c r="A843" s="2" t="s">
        <v>1663</v>
      </c>
      <c r="B843" s="7">
        <v>44755</v>
      </c>
      <c r="C843" s="2">
        <f>MONTH(Orders[[#This Row],[Order Date]])</f>
        <v>7</v>
      </c>
      <c r="D843" s="2">
        <f>DAY(Orders[[#This Row],[Order Date]])</f>
        <v>13</v>
      </c>
      <c r="E843" s="2">
        <f>YEAR(Orders[[#This Row],[Order Date]])</f>
        <v>2022</v>
      </c>
      <c r="F843" s="2" t="s">
        <v>1664</v>
      </c>
      <c r="G843" t="s">
        <v>112</v>
      </c>
      <c r="H843" s="2">
        <v>1</v>
      </c>
      <c r="I843" s="2" t="str" cm="1">
        <f t="array" ref="I843">_xlfn.XLOOKUP(F843,customers!$A$1:A1842,customers!$B$1:B1842,,0)</f>
        <v>Trumaine Tewelson</v>
      </c>
      <c r="J843" s="2" t="str" cm="1">
        <f t="array" ref="J843">_xlfn.XLOOKUP(F843,customers!$A$1:A1842,customers!$C$1:C1842,,0)</f>
        <v>ttewelsonnd@cdbaby.com</v>
      </c>
      <c r="K843" s="2" t="str" cm="1">
        <f t="array" ref="K843">_xlfn.XLOOKUP(F843,customers!$A$1:A1842,customers!$G$1:G1842,,0)</f>
        <v>United States</v>
      </c>
      <c r="L843" t="str" cm="1">
        <f t="array" ref="L843">_xlfn.XLOOKUP(G843,products!$A$1:A890,products!$B$1:B890,,0)</f>
        <v>Lib</v>
      </c>
      <c r="M843" t="str" cm="1">
        <f t="array" ref="M843">_xlfn.XLOOKUP(G843,products!$A$1:A890,products!$C$1:C890,,0)</f>
        <v>M</v>
      </c>
      <c r="N843" cm="1">
        <f t="array" ref="N843">_xlfn.XLOOKUP(G843,products!$A$1:A890,products!$D$1:D890,,0)</f>
        <v>0.2</v>
      </c>
      <c r="O843" s="3" cm="1">
        <f t="array" ref="O843">_xlfn.XLOOKUP(G843,products!$A$1:A890,products!$E$1:E890,,0)</f>
        <v>4.3650000000000002</v>
      </c>
      <c r="P843" s="3">
        <f xml:space="preserve"> Orders[[#This Row],[Unit Price]]*Orders[[#This Row],[Quantity]]</f>
        <v>4.3650000000000002</v>
      </c>
      <c r="Q843" t="str">
        <f>_xlfn.XLOOKUP(orders!F843,customers!A842:A1842,customers!I842:I1842,,0)</f>
        <v>No</v>
      </c>
    </row>
    <row r="844" spans="1:17" x14ac:dyDescent="0.25">
      <c r="A844" s="2" t="s">
        <v>1665</v>
      </c>
      <c r="B844" s="7">
        <v>44502</v>
      </c>
      <c r="C844" s="2">
        <f>MONTH(Orders[[#This Row],[Order Date]])</f>
        <v>11</v>
      </c>
      <c r="D844" s="2">
        <f>DAY(Orders[[#This Row],[Order Date]])</f>
        <v>2</v>
      </c>
      <c r="E844" s="2">
        <f>YEAR(Orders[[#This Row],[Order Date]])</f>
        <v>2021</v>
      </c>
      <c r="F844" s="2" t="s">
        <v>1635</v>
      </c>
      <c r="G844" t="s">
        <v>99</v>
      </c>
      <c r="H844" s="2">
        <v>2</v>
      </c>
      <c r="I844" s="2" t="str" cm="1">
        <f t="array" ref="I844">_xlfn.XLOOKUP(F844,customers!$A$1:A1843,customers!$B$1:B1843,,0)</f>
        <v>Odelia Skerme</v>
      </c>
      <c r="J844" s="2" t="str" cm="1">
        <f t="array" ref="J844">_xlfn.XLOOKUP(F844,customers!$A$1:A1843,customers!$C$1:C1843,,0)</f>
        <v>oskermen3@hatena.ne.jp</v>
      </c>
      <c r="K844" s="2" t="str" cm="1">
        <f t="array" ref="K844">_xlfn.XLOOKUP(F844,customers!$A$1:A1843,customers!$G$1:G1843,,0)</f>
        <v>United States</v>
      </c>
      <c r="L844" t="str" cm="1">
        <f t="array" ref="L844">_xlfn.XLOOKUP(G844,products!$A$1:A891,products!$B$1:B891,,0)</f>
        <v>Exc</v>
      </c>
      <c r="M844" t="str" cm="1">
        <f t="array" ref="M844">_xlfn.XLOOKUP(G844,products!$A$1:A891,products!$C$1:C891,,0)</f>
        <v>M</v>
      </c>
      <c r="N844" cm="1">
        <f t="array" ref="N844">_xlfn.XLOOKUP(G844,products!$A$1:A891,products!$D$1:D891,,0)</f>
        <v>0.2</v>
      </c>
      <c r="O844" s="3" cm="1">
        <f t="array" ref="O844">_xlfn.XLOOKUP(G844,products!$A$1:A891,products!$E$1:E891,,0)</f>
        <v>4.125</v>
      </c>
      <c r="P844" s="3">
        <f xml:space="preserve"> Orders[[#This Row],[Unit Price]]*Orders[[#This Row],[Quantity]]</f>
        <v>8.25</v>
      </c>
      <c r="Q844" t="e">
        <f>_xlfn.XLOOKUP(orders!F844,customers!A843:A1843,customers!I843:I1843,,0)</f>
        <v>#N/A</v>
      </c>
    </row>
    <row r="845" spans="1:17" x14ac:dyDescent="0.25">
      <c r="A845" s="2" t="s">
        <v>1666</v>
      </c>
      <c r="B845" s="7">
        <v>44387</v>
      </c>
      <c r="C845" s="2">
        <f>MONTH(Orders[[#This Row],[Order Date]])</f>
        <v>7</v>
      </c>
      <c r="D845" s="2">
        <f>DAY(Orders[[#This Row],[Order Date]])</f>
        <v>10</v>
      </c>
      <c r="E845" s="2">
        <f>YEAR(Orders[[#This Row],[Order Date]])</f>
        <v>2021</v>
      </c>
      <c r="F845" s="2" t="s">
        <v>1667</v>
      </c>
      <c r="G845" t="s">
        <v>99</v>
      </c>
      <c r="H845" s="2">
        <v>2</v>
      </c>
      <c r="I845" s="2" t="str" cm="1">
        <f t="array" ref="I845">_xlfn.XLOOKUP(F845,customers!$A$1:A1844,customers!$B$1:B1844,,0)</f>
        <v>De Drewitt</v>
      </c>
      <c r="J845" s="2" t="str" cm="1">
        <f t="array" ref="J845">_xlfn.XLOOKUP(F845,customers!$A$1:A1844,customers!$C$1:C1844,,0)</f>
        <v>ddrewittnf@mapquest.com</v>
      </c>
      <c r="K845" s="2" t="str" cm="1">
        <f t="array" ref="K845">_xlfn.XLOOKUP(F845,customers!$A$1:A1844,customers!$G$1:G1844,,0)</f>
        <v>United States</v>
      </c>
      <c r="L845" t="str" cm="1">
        <f t="array" ref="L845">_xlfn.XLOOKUP(G845,products!$A$1:A892,products!$B$1:B892,,0)</f>
        <v>Exc</v>
      </c>
      <c r="M845" t="str" cm="1">
        <f t="array" ref="M845">_xlfn.XLOOKUP(G845,products!$A$1:A892,products!$C$1:C892,,0)</f>
        <v>M</v>
      </c>
      <c r="N845" cm="1">
        <f t="array" ref="N845">_xlfn.XLOOKUP(G845,products!$A$1:A892,products!$D$1:D892,,0)</f>
        <v>0.2</v>
      </c>
      <c r="O845" s="3" cm="1">
        <f t="array" ref="O845">_xlfn.XLOOKUP(G845,products!$A$1:A892,products!$E$1:E892,,0)</f>
        <v>4.125</v>
      </c>
      <c r="P845" s="3">
        <f xml:space="preserve"> Orders[[#This Row],[Unit Price]]*Orders[[#This Row],[Quantity]]</f>
        <v>8.25</v>
      </c>
      <c r="Q845" t="str">
        <f>_xlfn.XLOOKUP(orders!F845,customers!A844:A1844,customers!I844:I1844,,0)</f>
        <v>Yes</v>
      </c>
    </row>
    <row r="846" spans="1:17" x14ac:dyDescent="0.25">
      <c r="A846" s="2" t="s">
        <v>1668</v>
      </c>
      <c r="B846" s="7">
        <v>44476</v>
      </c>
      <c r="C846" s="2">
        <f>MONTH(Orders[[#This Row],[Order Date]])</f>
        <v>10</v>
      </c>
      <c r="D846" s="2">
        <f>DAY(Orders[[#This Row],[Order Date]])</f>
        <v>7</v>
      </c>
      <c r="E846" s="2">
        <f>YEAR(Orders[[#This Row],[Order Date]])</f>
        <v>2021</v>
      </c>
      <c r="F846" s="2" t="s">
        <v>1669</v>
      </c>
      <c r="G846" t="s">
        <v>107</v>
      </c>
      <c r="H846" s="2">
        <v>6</v>
      </c>
      <c r="I846" s="2" t="str" cm="1">
        <f t="array" ref="I846">_xlfn.XLOOKUP(F846,customers!$A$1:A1845,customers!$B$1:B1845,,0)</f>
        <v>Adelheid Gladhill</v>
      </c>
      <c r="J846" s="2" t="str" cm="1">
        <f t="array" ref="J846">_xlfn.XLOOKUP(F846,customers!$A$1:A1845,customers!$C$1:C1845,,0)</f>
        <v>agladhillng@stanford.edu</v>
      </c>
      <c r="K846" s="2" t="str" cm="1">
        <f t="array" ref="K846">_xlfn.XLOOKUP(F846,customers!$A$1:A1845,customers!$G$1:G1845,,0)</f>
        <v>United States</v>
      </c>
      <c r="L846" t="str" cm="1">
        <f t="array" ref="L846">_xlfn.XLOOKUP(G846,products!$A$1:A893,products!$B$1:B893,,0)</f>
        <v>Ara</v>
      </c>
      <c r="M846" t="str" cm="1">
        <f t="array" ref="M846">_xlfn.XLOOKUP(G846,products!$A$1:A893,products!$C$1:C893,,0)</f>
        <v>D</v>
      </c>
      <c r="N846" cm="1">
        <f t="array" ref="N846">_xlfn.XLOOKUP(G846,products!$A$1:A893,products!$D$1:D893,,0)</f>
        <v>0.5</v>
      </c>
      <c r="O846" s="3" cm="1">
        <f t="array" ref="O846">_xlfn.XLOOKUP(G846,products!$A$1:A893,products!$E$1:E893,,0)</f>
        <v>5.97</v>
      </c>
      <c r="P846" s="3">
        <f xml:space="preserve"> Orders[[#This Row],[Unit Price]]*Orders[[#This Row],[Quantity]]</f>
        <v>35.82</v>
      </c>
      <c r="Q846" t="str">
        <f>_xlfn.XLOOKUP(orders!F846,customers!A845:A1845,customers!I845:I1845,,0)</f>
        <v>Yes</v>
      </c>
    </row>
    <row r="847" spans="1:17" x14ac:dyDescent="0.25">
      <c r="A847" s="2" t="s">
        <v>1670</v>
      </c>
      <c r="B847" s="7">
        <v>43889</v>
      </c>
      <c r="C847" s="2">
        <f>MONTH(Orders[[#This Row],[Order Date]])</f>
        <v>2</v>
      </c>
      <c r="D847" s="2">
        <f>DAY(Orders[[#This Row],[Order Date]])</f>
        <v>28</v>
      </c>
      <c r="E847" s="2">
        <f>YEAR(Orders[[#This Row],[Order Date]])</f>
        <v>2020</v>
      </c>
      <c r="F847" s="2" t="s">
        <v>1671</v>
      </c>
      <c r="G847" t="s">
        <v>565</v>
      </c>
      <c r="H847" s="2">
        <v>6</v>
      </c>
      <c r="I847" s="2" t="str" cm="1">
        <f t="array" ref="I847">_xlfn.XLOOKUP(F847,customers!$A$1:A1846,customers!$B$1:B1846,,0)</f>
        <v>Murielle Lorinez</v>
      </c>
      <c r="J847" s="2" t="str" cm="1">
        <f t="array" ref="J847">_xlfn.XLOOKUP(F847,customers!$A$1:A1846,customers!$C$1:C1846,,0)</f>
        <v>mlorineznh@whitehouse.gov</v>
      </c>
      <c r="K847" s="2" t="str" cm="1">
        <f t="array" ref="K847">_xlfn.XLOOKUP(F847,customers!$A$1:A1846,customers!$G$1:G1846,,0)</f>
        <v>United States</v>
      </c>
      <c r="L847" t="str" cm="1">
        <f t="array" ref="L847">_xlfn.XLOOKUP(G847,products!$A$1:A894,products!$B$1:B894,,0)</f>
        <v>Exc</v>
      </c>
      <c r="M847" t="str" cm="1">
        <f t="array" ref="M847">_xlfn.XLOOKUP(G847,products!$A$1:A894,products!$C$1:C894,,0)</f>
        <v>D</v>
      </c>
      <c r="N847" cm="1">
        <f t="array" ref="N847">_xlfn.XLOOKUP(G847,products!$A$1:A894,products!$D$1:D894,,0)</f>
        <v>2.5</v>
      </c>
      <c r="O847" s="3" cm="1">
        <f t="array" ref="O847">_xlfn.XLOOKUP(G847,products!$A$1:A894,products!$E$1:E894,,0)</f>
        <v>27.945</v>
      </c>
      <c r="P847" s="3">
        <f xml:space="preserve"> Orders[[#This Row],[Unit Price]]*Orders[[#This Row],[Quantity]]</f>
        <v>167.67000000000002</v>
      </c>
      <c r="Q847" t="str">
        <f>_xlfn.XLOOKUP(orders!F847,customers!A846:A1846,customers!I846:I1846,,0)</f>
        <v>No</v>
      </c>
    </row>
    <row r="848" spans="1:17" x14ac:dyDescent="0.25">
      <c r="A848" s="2" t="s">
        <v>1672</v>
      </c>
      <c r="B848" s="7">
        <v>44747</v>
      </c>
      <c r="C848" s="2">
        <f>MONTH(Orders[[#This Row],[Order Date]])</f>
        <v>7</v>
      </c>
      <c r="D848" s="2">
        <f>DAY(Orders[[#This Row],[Order Date]])</f>
        <v>5</v>
      </c>
      <c r="E848" s="2">
        <f>YEAR(Orders[[#This Row],[Order Date]])</f>
        <v>2022</v>
      </c>
      <c r="F848" s="2" t="s">
        <v>1673</v>
      </c>
      <c r="G848" t="s">
        <v>206</v>
      </c>
      <c r="H848" s="2">
        <v>2</v>
      </c>
      <c r="I848" s="2" t="str" cm="1">
        <f t="array" ref="I848">_xlfn.XLOOKUP(F848,customers!$A$1:A1847,customers!$B$1:B1847,,0)</f>
        <v>Edin Mathe</v>
      </c>
      <c r="J848" s="2" cm="1">
        <f t="array" ref="J848">_xlfn.XLOOKUP(F848,customers!$A$1:A1847,customers!$C$1:C1847,,0)</f>
        <v>0</v>
      </c>
      <c r="K848" s="2" t="str" cm="1">
        <f t="array" ref="K848">_xlfn.XLOOKUP(F848,customers!$A$1:A1847,customers!$G$1:G1847,,0)</f>
        <v>United States</v>
      </c>
      <c r="L848" t="str" cm="1">
        <f t="array" ref="L848">_xlfn.XLOOKUP(G848,products!$A$1:A895,products!$B$1:B895,,0)</f>
        <v>Ara</v>
      </c>
      <c r="M848" t="str" cm="1">
        <f t="array" ref="M848">_xlfn.XLOOKUP(G848,products!$A$1:A895,products!$C$1:C895,,0)</f>
        <v>M</v>
      </c>
      <c r="N848" cm="1">
        <f t="array" ref="N848">_xlfn.XLOOKUP(G848,products!$A$1:A895,products!$D$1:D895,,0)</f>
        <v>2.5</v>
      </c>
      <c r="O848" s="3" cm="1">
        <f t="array" ref="O848">_xlfn.XLOOKUP(G848,products!$A$1:A895,products!$E$1:E895,,0)</f>
        <v>25.874999999999996</v>
      </c>
      <c r="P848" s="3">
        <f xml:space="preserve"> Orders[[#This Row],[Unit Price]]*Orders[[#This Row],[Quantity]]</f>
        <v>51.749999999999993</v>
      </c>
      <c r="Q848" t="str">
        <f>_xlfn.XLOOKUP(orders!F848,customers!A847:A1847,customers!I847:I1847,,0)</f>
        <v>Yes</v>
      </c>
    </row>
    <row r="849" spans="1:17" x14ac:dyDescent="0.25">
      <c r="A849" s="2" t="s">
        <v>1674</v>
      </c>
      <c r="B849" s="7">
        <v>44460</v>
      </c>
      <c r="C849" s="2">
        <f>MONTH(Orders[[#This Row],[Order Date]])</f>
        <v>9</v>
      </c>
      <c r="D849" s="2">
        <f>DAY(Orders[[#This Row],[Order Date]])</f>
        <v>21</v>
      </c>
      <c r="E849" s="2">
        <f>YEAR(Orders[[#This Row],[Order Date]])</f>
        <v>2021</v>
      </c>
      <c r="F849" s="2" t="s">
        <v>1675</v>
      </c>
      <c r="G849" t="s">
        <v>89</v>
      </c>
      <c r="H849" s="2">
        <v>3</v>
      </c>
      <c r="I849" s="2" t="str" cm="1">
        <f t="array" ref="I849">_xlfn.XLOOKUP(F849,customers!$A$1:A1848,customers!$B$1:B1848,,0)</f>
        <v>Mordy Van Der Vlies</v>
      </c>
      <c r="J849" s="2" t="str" cm="1">
        <f t="array" ref="J849">_xlfn.XLOOKUP(F849,customers!$A$1:A1848,customers!$C$1:C1848,,0)</f>
        <v>mvannj@wikipedia.org</v>
      </c>
      <c r="K849" s="2" t="str" cm="1">
        <f t="array" ref="K849">_xlfn.XLOOKUP(F849,customers!$A$1:A1848,customers!$G$1:G1848,,0)</f>
        <v>United States</v>
      </c>
      <c r="L849" t="str" cm="1">
        <f t="array" ref="L849">_xlfn.XLOOKUP(G849,products!$A$1:A896,products!$B$1:B896,,0)</f>
        <v>Ara</v>
      </c>
      <c r="M849" t="str" cm="1">
        <f t="array" ref="M849">_xlfn.XLOOKUP(G849,products!$A$1:A896,products!$C$1:C896,,0)</f>
        <v>D</v>
      </c>
      <c r="N849" cm="1">
        <f t="array" ref="N849">_xlfn.XLOOKUP(G849,products!$A$1:A896,products!$D$1:D896,,0)</f>
        <v>0.2</v>
      </c>
      <c r="O849" s="3" cm="1">
        <f t="array" ref="O849">_xlfn.XLOOKUP(G849,products!$A$1:A896,products!$E$1:E896,,0)</f>
        <v>2.9849999999999999</v>
      </c>
      <c r="P849" s="3">
        <f xml:space="preserve"> Orders[[#This Row],[Unit Price]]*Orders[[#This Row],[Quantity]]</f>
        <v>8.9550000000000001</v>
      </c>
      <c r="Q849" t="str">
        <f>_xlfn.XLOOKUP(orders!F849,customers!A848:A1848,customers!I848:I1848,,0)</f>
        <v>Yes</v>
      </c>
    </row>
    <row r="850" spans="1:17" x14ac:dyDescent="0.25">
      <c r="A850" s="2" t="s">
        <v>1676</v>
      </c>
      <c r="B850" s="7">
        <v>43468</v>
      </c>
      <c r="C850" s="2">
        <f>MONTH(Orders[[#This Row],[Order Date]])</f>
        <v>1</v>
      </c>
      <c r="D850" s="2">
        <f>DAY(Orders[[#This Row],[Order Date]])</f>
        <v>3</v>
      </c>
      <c r="E850" s="2">
        <f>YEAR(Orders[[#This Row],[Order Date]])</f>
        <v>2019</v>
      </c>
      <c r="F850" s="2" t="s">
        <v>1677</v>
      </c>
      <c r="G850" t="s">
        <v>211</v>
      </c>
      <c r="H850" s="2">
        <v>6</v>
      </c>
      <c r="I850" s="2" t="str" cm="1">
        <f t="array" ref="I850">_xlfn.XLOOKUP(F850,customers!$A$1:A1849,customers!$B$1:B1849,,0)</f>
        <v>Spencer Wastell</v>
      </c>
      <c r="J850" s="2" cm="1">
        <f t="array" ref="J850">_xlfn.XLOOKUP(F850,customers!$A$1:A1849,customers!$C$1:C1849,,0)</f>
        <v>0</v>
      </c>
      <c r="K850" s="2" t="str" cm="1">
        <f t="array" ref="K850">_xlfn.XLOOKUP(F850,customers!$A$1:A1849,customers!$G$1:G1849,,0)</f>
        <v>United States</v>
      </c>
      <c r="L850" t="str" cm="1">
        <f t="array" ref="L850">_xlfn.XLOOKUP(G850,products!$A$1:A897,products!$B$1:B897,,0)</f>
        <v>Exc</v>
      </c>
      <c r="M850" t="str" cm="1">
        <f t="array" ref="M850">_xlfn.XLOOKUP(G850,products!$A$1:A897,products!$C$1:C897,,0)</f>
        <v>L</v>
      </c>
      <c r="N850" cm="1">
        <f t="array" ref="N850">_xlfn.XLOOKUP(G850,products!$A$1:A897,products!$D$1:D897,,0)</f>
        <v>0.5</v>
      </c>
      <c r="O850" s="3" cm="1">
        <f t="array" ref="O850">_xlfn.XLOOKUP(G850,products!$A$1:A897,products!$E$1:E897,,0)</f>
        <v>8.91</v>
      </c>
      <c r="P850" s="3">
        <f xml:space="preserve"> Orders[[#This Row],[Unit Price]]*Orders[[#This Row],[Quantity]]</f>
        <v>53.46</v>
      </c>
      <c r="Q850" t="str">
        <f>_xlfn.XLOOKUP(orders!F850,customers!A849:A1849,customers!I849:I1849,,0)</f>
        <v>No</v>
      </c>
    </row>
    <row r="851" spans="1:17" x14ac:dyDescent="0.25">
      <c r="A851" s="2" t="s">
        <v>1678</v>
      </c>
      <c r="B851" s="7">
        <v>44628</v>
      </c>
      <c r="C851" s="2">
        <f>MONTH(Orders[[#This Row],[Order Date]])</f>
        <v>3</v>
      </c>
      <c r="D851" s="2">
        <f>DAY(Orders[[#This Row],[Order Date]])</f>
        <v>8</v>
      </c>
      <c r="E851" s="2">
        <f>YEAR(Orders[[#This Row],[Order Date]])</f>
        <v>2022</v>
      </c>
      <c r="F851" s="2" t="s">
        <v>1679</v>
      </c>
      <c r="G851" t="s">
        <v>150</v>
      </c>
      <c r="H851" s="2">
        <v>6</v>
      </c>
      <c r="I851" s="2" t="str" cm="1">
        <f t="array" ref="I851">_xlfn.XLOOKUP(F851,customers!$A$1:A1850,customers!$B$1:B1850,,0)</f>
        <v>Jemimah Ethelston</v>
      </c>
      <c r="J851" s="2" t="str" cm="1">
        <f t="array" ref="J851">_xlfn.XLOOKUP(F851,customers!$A$1:A1850,customers!$C$1:C1850,,0)</f>
        <v>jethelstonnl@creativecommons.org</v>
      </c>
      <c r="K851" s="2" t="str" cm="1">
        <f t="array" ref="K851">_xlfn.XLOOKUP(F851,customers!$A$1:A1850,customers!$G$1:G1850,,0)</f>
        <v>United States</v>
      </c>
      <c r="L851" t="str" cm="1">
        <f t="array" ref="L851">_xlfn.XLOOKUP(G851,products!$A$1:A898,products!$B$1:B898,,0)</f>
        <v>Ara</v>
      </c>
      <c r="M851" t="str" cm="1">
        <f t="array" ref="M851">_xlfn.XLOOKUP(G851,products!$A$1:A898,products!$C$1:C898,,0)</f>
        <v>L</v>
      </c>
      <c r="N851" cm="1">
        <f t="array" ref="N851">_xlfn.XLOOKUP(G851,products!$A$1:A898,products!$D$1:D898,,0)</f>
        <v>0.2</v>
      </c>
      <c r="O851" s="3" cm="1">
        <f t="array" ref="O851">_xlfn.XLOOKUP(G851,products!$A$1:A898,products!$E$1:E898,,0)</f>
        <v>3.8849999999999998</v>
      </c>
      <c r="P851" s="3">
        <f xml:space="preserve"> Orders[[#This Row],[Unit Price]]*Orders[[#This Row],[Quantity]]</f>
        <v>23.31</v>
      </c>
      <c r="Q851" t="str">
        <f>_xlfn.XLOOKUP(orders!F851,customers!A850:A1850,customers!I850:I1850,,0)</f>
        <v>Yes</v>
      </c>
    </row>
    <row r="852" spans="1:17" x14ac:dyDescent="0.25">
      <c r="A852" s="2" t="s">
        <v>1678</v>
      </c>
      <c r="B852" s="7">
        <v>44628</v>
      </c>
      <c r="C852" s="2">
        <f>MONTH(Orders[[#This Row],[Order Date]])</f>
        <v>3</v>
      </c>
      <c r="D852" s="2">
        <f>DAY(Orders[[#This Row],[Order Date]])</f>
        <v>8</v>
      </c>
      <c r="E852" s="2">
        <f>YEAR(Orders[[#This Row],[Order Date]])</f>
        <v>2022</v>
      </c>
      <c r="F852" s="2" t="s">
        <v>1679</v>
      </c>
      <c r="G852" t="s">
        <v>79</v>
      </c>
      <c r="H852" s="2">
        <v>2</v>
      </c>
      <c r="I852" s="2" t="str" cm="1">
        <f t="array" ref="I852">_xlfn.XLOOKUP(F852,customers!$A$1:A1851,customers!$B$1:B1851,,0)</f>
        <v>Jemimah Ethelston</v>
      </c>
      <c r="J852" s="2" t="str" cm="1">
        <f t="array" ref="J852">_xlfn.XLOOKUP(F852,customers!$A$1:A1851,customers!$C$1:C1851,,0)</f>
        <v>jethelstonnl@creativecommons.org</v>
      </c>
      <c r="K852" s="2" t="str" cm="1">
        <f t="array" ref="K852">_xlfn.XLOOKUP(F852,customers!$A$1:A1851,customers!$G$1:G1851,,0)</f>
        <v>United States</v>
      </c>
      <c r="L852" t="str" cm="1">
        <f t="array" ref="L852">_xlfn.XLOOKUP(G852,products!$A$1:A899,products!$B$1:B899,,0)</f>
        <v>Ara</v>
      </c>
      <c r="M852" t="str" cm="1">
        <f t="array" ref="M852">_xlfn.XLOOKUP(G852,products!$A$1:A899,products!$C$1:C899,,0)</f>
        <v>M</v>
      </c>
      <c r="N852" cm="1">
        <f t="array" ref="N852">_xlfn.XLOOKUP(G852,products!$A$1:A899,products!$D$1:D899,,0)</f>
        <v>0.2</v>
      </c>
      <c r="O852" s="3" cm="1">
        <f t="array" ref="O852">_xlfn.XLOOKUP(G852,products!$A$1:A899,products!$E$1:E899,,0)</f>
        <v>3.375</v>
      </c>
      <c r="P852" s="3">
        <f xml:space="preserve"> Orders[[#This Row],[Unit Price]]*Orders[[#This Row],[Quantity]]</f>
        <v>6.75</v>
      </c>
      <c r="Q852" t="str">
        <f>_xlfn.XLOOKUP(orders!F852,customers!A851:A1851,customers!I851:I1851,,0)</f>
        <v>Yes</v>
      </c>
    </row>
    <row r="853" spans="1:17" x14ac:dyDescent="0.25">
      <c r="A853" s="2" t="s">
        <v>1680</v>
      </c>
      <c r="B853" s="7">
        <v>43900</v>
      </c>
      <c r="C853" s="2">
        <f>MONTH(Orders[[#This Row],[Order Date]])</f>
        <v>3</v>
      </c>
      <c r="D853" s="2">
        <f>DAY(Orders[[#This Row],[Order Date]])</f>
        <v>10</v>
      </c>
      <c r="E853" s="2">
        <f>YEAR(Orders[[#This Row],[Order Date]])</f>
        <v>2020</v>
      </c>
      <c r="F853" s="2" t="s">
        <v>1681</v>
      </c>
      <c r="G853" t="s">
        <v>158</v>
      </c>
      <c r="H853" s="2">
        <v>1</v>
      </c>
      <c r="I853" s="2" t="str" cm="1">
        <f t="array" ref="I853">_xlfn.XLOOKUP(F853,customers!$A$1:A1852,customers!$B$1:B1852,,0)</f>
        <v>Perice Eberz</v>
      </c>
      <c r="J853" s="2" t="str" cm="1">
        <f t="array" ref="J853">_xlfn.XLOOKUP(F853,customers!$A$1:A1852,customers!$C$1:C1852,,0)</f>
        <v>peberznn@woothemes.com</v>
      </c>
      <c r="K853" s="2" t="str" cm="1">
        <f t="array" ref="K853">_xlfn.XLOOKUP(F853,customers!$A$1:A1852,customers!$G$1:G1852,,0)</f>
        <v>United States</v>
      </c>
      <c r="L853" t="str" cm="1">
        <f t="array" ref="L853">_xlfn.XLOOKUP(G853,products!$A$1:A900,products!$B$1:B900,,0)</f>
        <v>Lib</v>
      </c>
      <c r="M853" t="str" cm="1">
        <f t="array" ref="M853">_xlfn.XLOOKUP(G853,products!$A$1:A900,products!$C$1:C900,,0)</f>
        <v>D</v>
      </c>
      <c r="N853" cm="1">
        <f t="array" ref="N853">_xlfn.XLOOKUP(G853,products!$A$1:A900,products!$D$1:D900,,0)</f>
        <v>0.5</v>
      </c>
      <c r="O853" s="3" cm="1">
        <f t="array" ref="O853">_xlfn.XLOOKUP(G853,products!$A$1:A900,products!$E$1:E900,,0)</f>
        <v>7.77</v>
      </c>
      <c r="P853" s="3">
        <f xml:space="preserve"> Orders[[#This Row],[Unit Price]]*Orders[[#This Row],[Quantity]]</f>
        <v>7.77</v>
      </c>
      <c r="Q853" t="str">
        <f>_xlfn.XLOOKUP(orders!F853,customers!A852:A1852,customers!I852:I1852,,0)</f>
        <v>Yes</v>
      </c>
    </row>
    <row r="854" spans="1:17" x14ac:dyDescent="0.25">
      <c r="A854" s="2" t="s">
        <v>1682</v>
      </c>
      <c r="B854" s="7">
        <v>44527</v>
      </c>
      <c r="C854" s="2">
        <f>MONTH(Orders[[#This Row],[Order Date]])</f>
        <v>11</v>
      </c>
      <c r="D854" s="2">
        <f>DAY(Orders[[#This Row],[Order Date]])</f>
        <v>27</v>
      </c>
      <c r="E854" s="2">
        <f>YEAR(Orders[[#This Row],[Order Date]])</f>
        <v>2021</v>
      </c>
      <c r="F854" s="2" t="s">
        <v>1683</v>
      </c>
      <c r="G854" t="s">
        <v>144</v>
      </c>
      <c r="H854" s="2">
        <v>4</v>
      </c>
      <c r="I854" s="2" t="str" cm="1">
        <f t="array" ref="I854">_xlfn.XLOOKUP(F854,customers!$A$1:A1853,customers!$B$1:B1853,,0)</f>
        <v>Bear Gaish</v>
      </c>
      <c r="J854" s="2" t="str" cm="1">
        <f t="array" ref="J854">_xlfn.XLOOKUP(F854,customers!$A$1:A1853,customers!$C$1:C1853,,0)</f>
        <v>bgaishno@altervista.org</v>
      </c>
      <c r="K854" s="2" t="str" cm="1">
        <f t="array" ref="K854">_xlfn.XLOOKUP(F854,customers!$A$1:A1853,customers!$G$1:G1853,,0)</f>
        <v>United States</v>
      </c>
      <c r="L854" t="str" cm="1">
        <f t="array" ref="L854">_xlfn.XLOOKUP(G854,products!$A$1:A901,products!$B$1:B901,,0)</f>
        <v>Lib</v>
      </c>
      <c r="M854" t="str" cm="1">
        <f t="array" ref="M854">_xlfn.XLOOKUP(G854,products!$A$1:A901,products!$C$1:C901,,0)</f>
        <v>D</v>
      </c>
      <c r="N854" cm="1">
        <f t="array" ref="N854">_xlfn.XLOOKUP(G854,products!$A$1:A901,products!$D$1:D901,,0)</f>
        <v>2.5</v>
      </c>
      <c r="O854" s="3" cm="1">
        <f t="array" ref="O854">_xlfn.XLOOKUP(G854,products!$A$1:A901,products!$E$1:E901,,0)</f>
        <v>29.784999999999997</v>
      </c>
      <c r="P854" s="3">
        <f xml:space="preserve"> Orders[[#This Row],[Unit Price]]*Orders[[#This Row],[Quantity]]</f>
        <v>119.13999999999999</v>
      </c>
      <c r="Q854" t="str">
        <f>_xlfn.XLOOKUP(orders!F854,customers!A853:A1853,customers!I853:I1853,,0)</f>
        <v>Yes</v>
      </c>
    </row>
    <row r="855" spans="1:17" x14ac:dyDescent="0.25">
      <c r="A855" s="2" t="s">
        <v>1684</v>
      </c>
      <c r="B855" s="7">
        <v>44259</v>
      </c>
      <c r="C855" s="2">
        <f>MONTH(Orders[[#This Row],[Order Date]])</f>
        <v>3</v>
      </c>
      <c r="D855" s="2">
        <f>DAY(Orders[[#This Row],[Order Date]])</f>
        <v>4</v>
      </c>
      <c r="E855" s="2">
        <f>YEAR(Orders[[#This Row],[Order Date]])</f>
        <v>2021</v>
      </c>
      <c r="F855" s="2" t="s">
        <v>1685</v>
      </c>
      <c r="G855" t="s">
        <v>62</v>
      </c>
      <c r="H855" s="2">
        <v>2</v>
      </c>
      <c r="I855" s="2" t="str" cm="1">
        <f t="array" ref="I855">_xlfn.XLOOKUP(F855,customers!$A$1:A1854,customers!$B$1:B1854,,0)</f>
        <v>Lynnea Danton</v>
      </c>
      <c r="J855" s="2" t="str" cm="1">
        <f t="array" ref="J855">_xlfn.XLOOKUP(F855,customers!$A$1:A1854,customers!$C$1:C1854,,0)</f>
        <v>ldantonnp@miitbeian.gov.cn</v>
      </c>
      <c r="K855" s="2" t="str" cm="1">
        <f t="array" ref="K855">_xlfn.XLOOKUP(F855,customers!$A$1:A1854,customers!$G$1:G1854,,0)</f>
        <v>United States</v>
      </c>
      <c r="L855" t="str" cm="1">
        <f t="array" ref="L855">_xlfn.XLOOKUP(G855,products!$A$1:A902,products!$B$1:B902,,0)</f>
        <v>Ara</v>
      </c>
      <c r="M855" t="str" cm="1">
        <f t="array" ref="M855">_xlfn.XLOOKUP(G855,products!$A$1:A902,products!$C$1:C902,,0)</f>
        <v>D</v>
      </c>
      <c r="N855" cm="1">
        <f t="array" ref="N855">_xlfn.XLOOKUP(G855,products!$A$1:A902,products!$D$1:D902,,0)</f>
        <v>1</v>
      </c>
      <c r="O855" s="3" cm="1">
        <f t="array" ref="O855">_xlfn.XLOOKUP(G855,products!$A$1:A902,products!$E$1:E902,,0)</f>
        <v>9.9499999999999993</v>
      </c>
      <c r="P855" s="3">
        <f xml:space="preserve"> Orders[[#This Row],[Unit Price]]*Orders[[#This Row],[Quantity]]</f>
        <v>19.899999999999999</v>
      </c>
      <c r="Q855" t="str">
        <f>_xlfn.XLOOKUP(orders!F855,customers!A854:A1854,customers!I854:I1854,,0)</f>
        <v>No</v>
      </c>
    </row>
    <row r="856" spans="1:17" x14ac:dyDescent="0.25">
      <c r="A856" s="2" t="s">
        <v>1686</v>
      </c>
      <c r="B856" s="7">
        <v>44516</v>
      </c>
      <c r="C856" s="2">
        <f>MONTH(Orders[[#This Row],[Order Date]])</f>
        <v>11</v>
      </c>
      <c r="D856" s="2">
        <f>DAY(Orders[[#This Row],[Order Date]])</f>
        <v>16</v>
      </c>
      <c r="E856" s="2">
        <f>YEAR(Orders[[#This Row],[Order Date]])</f>
        <v>2021</v>
      </c>
      <c r="F856" s="2" t="s">
        <v>1687</v>
      </c>
      <c r="G856" t="s">
        <v>192</v>
      </c>
      <c r="H856" s="2">
        <v>5</v>
      </c>
      <c r="I856" s="2" t="str" cm="1">
        <f t="array" ref="I856">_xlfn.XLOOKUP(F856,customers!$A$1:A1855,customers!$B$1:B1855,,0)</f>
        <v>Skipton Morrall</v>
      </c>
      <c r="J856" s="2" t="str" cm="1">
        <f t="array" ref="J856">_xlfn.XLOOKUP(F856,customers!$A$1:A1855,customers!$C$1:C1855,,0)</f>
        <v>smorrallnq@answers.com</v>
      </c>
      <c r="K856" s="2" t="str" cm="1">
        <f t="array" ref="K856">_xlfn.XLOOKUP(F856,customers!$A$1:A1855,customers!$G$1:G1855,,0)</f>
        <v>United States</v>
      </c>
      <c r="L856" t="str" cm="1">
        <f t="array" ref="L856">_xlfn.XLOOKUP(G856,products!$A$1:A903,products!$B$1:B903,,0)</f>
        <v>Rob</v>
      </c>
      <c r="M856" t="str" cm="1">
        <f t="array" ref="M856">_xlfn.XLOOKUP(G856,products!$A$1:A903,products!$C$1:C903,,0)</f>
        <v>L</v>
      </c>
      <c r="N856" cm="1">
        <f t="array" ref="N856">_xlfn.XLOOKUP(G856,products!$A$1:A903,products!$D$1:D903,,0)</f>
        <v>0.5</v>
      </c>
      <c r="O856" s="3" cm="1">
        <f t="array" ref="O856">_xlfn.XLOOKUP(G856,products!$A$1:A903,products!$E$1:E903,,0)</f>
        <v>7.169999999999999</v>
      </c>
      <c r="P856" s="3">
        <f xml:space="preserve"> Orders[[#This Row],[Unit Price]]*Orders[[#This Row],[Quantity]]</f>
        <v>35.849999999999994</v>
      </c>
      <c r="Q856" t="str">
        <f>_xlfn.XLOOKUP(orders!F856,customers!A855:A1855,customers!I855:I1855,,0)</f>
        <v>Yes</v>
      </c>
    </row>
    <row r="857" spans="1:17" x14ac:dyDescent="0.25">
      <c r="A857" s="2" t="s">
        <v>1688</v>
      </c>
      <c r="B857" s="7">
        <v>43632</v>
      </c>
      <c r="C857" s="2">
        <f>MONTH(Orders[[#This Row],[Order Date]])</f>
        <v>6</v>
      </c>
      <c r="D857" s="2">
        <f>DAY(Orders[[#This Row],[Order Date]])</f>
        <v>16</v>
      </c>
      <c r="E857" s="2">
        <f>YEAR(Orders[[#This Row],[Order Date]])</f>
        <v>2019</v>
      </c>
      <c r="F857" s="2" t="s">
        <v>1689</v>
      </c>
      <c r="G857" t="s">
        <v>144</v>
      </c>
      <c r="H857" s="2">
        <v>3</v>
      </c>
      <c r="I857" s="2" t="str" cm="1">
        <f t="array" ref="I857">_xlfn.XLOOKUP(F857,customers!$A$1:A1856,customers!$B$1:B1856,,0)</f>
        <v>Devan Crownshaw</v>
      </c>
      <c r="J857" s="2" t="str" cm="1">
        <f t="array" ref="J857">_xlfn.XLOOKUP(F857,customers!$A$1:A1856,customers!$C$1:C1856,,0)</f>
        <v>dcrownshawnr@photobucket.com</v>
      </c>
      <c r="K857" s="2" t="str" cm="1">
        <f t="array" ref="K857">_xlfn.XLOOKUP(F857,customers!$A$1:A1856,customers!$G$1:G1856,,0)</f>
        <v>United States</v>
      </c>
      <c r="L857" t="str" cm="1">
        <f t="array" ref="L857">_xlfn.XLOOKUP(G857,products!$A$1:A904,products!$B$1:B904,,0)</f>
        <v>Lib</v>
      </c>
      <c r="M857" t="str" cm="1">
        <f t="array" ref="M857">_xlfn.XLOOKUP(G857,products!$A$1:A904,products!$C$1:C904,,0)</f>
        <v>D</v>
      </c>
      <c r="N857" cm="1">
        <f t="array" ref="N857">_xlfn.XLOOKUP(G857,products!$A$1:A904,products!$D$1:D904,,0)</f>
        <v>2.5</v>
      </c>
      <c r="O857" s="3" cm="1">
        <f t="array" ref="O857">_xlfn.XLOOKUP(G857,products!$A$1:A904,products!$E$1:E904,,0)</f>
        <v>29.784999999999997</v>
      </c>
      <c r="P857" s="3">
        <f xml:space="preserve"> Orders[[#This Row],[Unit Price]]*Orders[[#This Row],[Quantity]]</f>
        <v>89.35499999999999</v>
      </c>
      <c r="Q857" t="str">
        <f>_xlfn.XLOOKUP(orders!F857,customers!A856:A1856,customers!I856:I1856,,0)</f>
        <v>No</v>
      </c>
    </row>
    <row r="858" spans="1:17" x14ac:dyDescent="0.25">
      <c r="A858" s="2" t="s">
        <v>1690</v>
      </c>
      <c r="B858" s="7">
        <v>44031</v>
      </c>
      <c r="C858" s="2">
        <f>MONTH(Orders[[#This Row],[Order Date]])</f>
        <v>7</v>
      </c>
      <c r="D858" s="2">
        <f>DAY(Orders[[#This Row],[Order Date]])</f>
        <v>19</v>
      </c>
      <c r="E858" s="2">
        <f>YEAR(Orders[[#This Row],[Order Date]])</f>
        <v>2020</v>
      </c>
      <c r="F858" s="2" t="s">
        <v>1635</v>
      </c>
      <c r="G858" t="s">
        <v>112</v>
      </c>
      <c r="H858" s="2">
        <v>2</v>
      </c>
      <c r="I858" s="2" t="str" cm="1">
        <f t="array" ref="I858">_xlfn.XLOOKUP(F858,customers!$A$1:A1857,customers!$B$1:B1857,,0)</f>
        <v>Odelia Skerme</v>
      </c>
      <c r="J858" s="2" t="str" cm="1">
        <f t="array" ref="J858">_xlfn.XLOOKUP(F858,customers!$A$1:A1857,customers!$C$1:C1857,,0)</f>
        <v>oskermen3@hatena.ne.jp</v>
      </c>
      <c r="K858" s="2" t="str" cm="1">
        <f t="array" ref="K858">_xlfn.XLOOKUP(F858,customers!$A$1:A1857,customers!$G$1:G1857,,0)</f>
        <v>United States</v>
      </c>
      <c r="L858" t="str" cm="1">
        <f t="array" ref="L858">_xlfn.XLOOKUP(G858,products!$A$1:A905,products!$B$1:B905,,0)</f>
        <v>Lib</v>
      </c>
      <c r="M858" t="str" cm="1">
        <f t="array" ref="M858">_xlfn.XLOOKUP(G858,products!$A$1:A905,products!$C$1:C905,,0)</f>
        <v>M</v>
      </c>
      <c r="N858" cm="1">
        <f t="array" ref="N858">_xlfn.XLOOKUP(G858,products!$A$1:A905,products!$D$1:D905,,0)</f>
        <v>0.2</v>
      </c>
      <c r="O858" s="3" cm="1">
        <f t="array" ref="O858">_xlfn.XLOOKUP(G858,products!$A$1:A905,products!$E$1:E905,,0)</f>
        <v>4.3650000000000002</v>
      </c>
      <c r="P858" s="3">
        <f xml:space="preserve"> Orders[[#This Row],[Unit Price]]*Orders[[#This Row],[Quantity]]</f>
        <v>8.73</v>
      </c>
      <c r="Q858" t="e">
        <f>_xlfn.XLOOKUP(orders!F858,customers!A857:A1857,customers!I857:I1857,,0)</f>
        <v>#N/A</v>
      </c>
    </row>
    <row r="859" spans="1:17" x14ac:dyDescent="0.25">
      <c r="A859" s="2" t="s">
        <v>1691</v>
      </c>
      <c r="B859" s="7">
        <v>43889</v>
      </c>
      <c r="C859" s="2">
        <f>MONTH(Orders[[#This Row],[Order Date]])</f>
        <v>2</v>
      </c>
      <c r="D859" s="2">
        <f>DAY(Orders[[#This Row],[Order Date]])</f>
        <v>28</v>
      </c>
      <c r="E859" s="2">
        <f>YEAR(Orders[[#This Row],[Order Date]])</f>
        <v>2020</v>
      </c>
      <c r="F859" s="2" t="s">
        <v>1692</v>
      </c>
      <c r="G859" t="s">
        <v>45</v>
      </c>
      <c r="H859" s="2">
        <v>5</v>
      </c>
      <c r="I859" s="2" t="str" cm="1">
        <f t="array" ref="I859">_xlfn.XLOOKUP(F859,customers!$A$1:A1858,customers!$B$1:B1858,,0)</f>
        <v>Joceline Reddoch</v>
      </c>
      <c r="J859" s="2" t="str" cm="1">
        <f t="array" ref="J859">_xlfn.XLOOKUP(F859,customers!$A$1:A1858,customers!$C$1:C1858,,0)</f>
        <v>jreddochnt@sun.com</v>
      </c>
      <c r="K859" s="2" t="str" cm="1">
        <f t="array" ref="K859">_xlfn.XLOOKUP(F859,customers!$A$1:A1858,customers!$G$1:G1858,,0)</f>
        <v>United States</v>
      </c>
      <c r="L859" t="str" cm="1">
        <f t="array" ref="L859">_xlfn.XLOOKUP(G859,products!$A$1:A906,products!$B$1:B906,,0)</f>
        <v>Rob</v>
      </c>
      <c r="M859" t="str" cm="1">
        <f t="array" ref="M859">_xlfn.XLOOKUP(G859,products!$A$1:A906,products!$C$1:C906,,0)</f>
        <v>L</v>
      </c>
      <c r="N859" cm="1">
        <f t="array" ref="N859">_xlfn.XLOOKUP(G859,products!$A$1:A906,products!$D$1:D906,,0)</f>
        <v>2.5</v>
      </c>
      <c r="O859" s="3" cm="1">
        <f t="array" ref="O859">_xlfn.XLOOKUP(G859,products!$A$1:A906,products!$E$1:E906,,0)</f>
        <v>27.484999999999996</v>
      </c>
      <c r="P859" s="3">
        <f xml:space="preserve"> Orders[[#This Row],[Unit Price]]*Orders[[#This Row],[Quantity]]</f>
        <v>137.42499999999998</v>
      </c>
      <c r="Q859" t="str">
        <f>_xlfn.XLOOKUP(orders!F859,customers!A858:A1858,customers!I858:I1858,,0)</f>
        <v>No</v>
      </c>
    </row>
    <row r="860" spans="1:17" x14ac:dyDescent="0.25">
      <c r="A860" s="2" t="s">
        <v>1693</v>
      </c>
      <c r="B860" s="7">
        <v>43638</v>
      </c>
      <c r="C860" s="2">
        <f>MONTH(Orders[[#This Row],[Order Date]])</f>
        <v>6</v>
      </c>
      <c r="D860" s="2">
        <f>DAY(Orders[[#This Row],[Order Date]])</f>
        <v>22</v>
      </c>
      <c r="E860" s="2">
        <f>YEAR(Orders[[#This Row],[Order Date]])</f>
        <v>2019</v>
      </c>
      <c r="F860" s="2" t="s">
        <v>1694</v>
      </c>
      <c r="G860" t="s">
        <v>113</v>
      </c>
      <c r="H860" s="2">
        <v>4</v>
      </c>
      <c r="I860" s="2" t="str" cm="1">
        <f t="array" ref="I860">_xlfn.XLOOKUP(F860,customers!$A$1:A1859,customers!$B$1:B1859,,0)</f>
        <v>Shelley Titley</v>
      </c>
      <c r="J860" s="2" t="str" cm="1">
        <f t="array" ref="J860">_xlfn.XLOOKUP(F860,customers!$A$1:A1859,customers!$C$1:C1859,,0)</f>
        <v>stitleynu@whitehouse.gov</v>
      </c>
      <c r="K860" s="2" t="str" cm="1">
        <f t="array" ref="K860">_xlfn.XLOOKUP(F860,customers!$A$1:A1859,customers!$G$1:G1859,,0)</f>
        <v>United States</v>
      </c>
      <c r="L860" t="str" cm="1">
        <f t="array" ref="L860">_xlfn.XLOOKUP(G860,products!$A$1:A907,products!$B$1:B907,,0)</f>
        <v>Lib</v>
      </c>
      <c r="M860" t="str" cm="1">
        <f t="array" ref="M860">_xlfn.XLOOKUP(G860,products!$A$1:A907,products!$C$1:C907,,0)</f>
        <v>M</v>
      </c>
      <c r="N860" cm="1">
        <f t="array" ref="N860">_xlfn.XLOOKUP(G860,products!$A$1:A907,products!$D$1:D907,,0)</f>
        <v>0.5</v>
      </c>
      <c r="O860" s="3" cm="1">
        <f t="array" ref="O860">_xlfn.XLOOKUP(G860,products!$A$1:A907,products!$E$1:E907,,0)</f>
        <v>8.73</v>
      </c>
      <c r="P860" s="3">
        <f xml:space="preserve"> Orders[[#This Row],[Unit Price]]*Orders[[#This Row],[Quantity]]</f>
        <v>34.92</v>
      </c>
      <c r="Q860" t="str">
        <f>_xlfn.XLOOKUP(orders!F860,customers!A859:A1859,customers!I859:I1859,,0)</f>
        <v>No</v>
      </c>
    </row>
    <row r="861" spans="1:17" x14ac:dyDescent="0.25">
      <c r="A861" s="2" t="s">
        <v>1695</v>
      </c>
      <c r="B861" s="7">
        <v>43716</v>
      </c>
      <c r="C861" s="2">
        <f>MONTH(Orders[[#This Row],[Order Date]])</f>
        <v>9</v>
      </c>
      <c r="D861" s="2">
        <f>DAY(Orders[[#This Row],[Order Date]])</f>
        <v>8</v>
      </c>
      <c r="E861" s="2">
        <f>YEAR(Orders[[#This Row],[Order Date]])</f>
        <v>2019</v>
      </c>
      <c r="F861" s="2" t="s">
        <v>1696</v>
      </c>
      <c r="G861" t="s">
        <v>239</v>
      </c>
      <c r="H861" s="2">
        <v>6</v>
      </c>
      <c r="I861" s="2" t="str" cm="1">
        <f t="array" ref="I861">_xlfn.XLOOKUP(F861,customers!$A$1:A1860,customers!$B$1:B1860,,0)</f>
        <v>Redd Simao</v>
      </c>
      <c r="J861" s="2" t="str" cm="1">
        <f t="array" ref="J861">_xlfn.XLOOKUP(F861,customers!$A$1:A1860,customers!$C$1:C1860,,0)</f>
        <v>rsimaonv@simplemachines.org</v>
      </c>
      <c r="K861" s="2" t="str" cm="1">
        <f t="array" ref="K861">_xlfn.XLOOKUP(F861,customers!$A$1:A1860,customers!$G$1:G1860,,0)</f>
        <v>United States</v>
      </c>
      <c r="L861" t="str" cm="1">
        <f t="array" ref="L861">_xlfn.XLOOKUP(G861,products!$A$1:A908,products!$B$1:B908,,0)</f>
        <v>Ara</v>
      </c>
      <c r="M861" t="str" cm="1">
        <f t="array" ref="M861">_xlfn.XLOOKUP(G861,products!$A$1:A908,products!$C$1:C908,,0)</f>
        <v>L</v>
      </c>
      <c r="N861" cm="1">
        <f t="array" ref="N861">_xlfn.XLOOKUP(G861,products!$A$1:A908,products!$D$1:D908,,0)</f>
        <v>2.5</v>
      </c>
      <c r="O861" s="3" cm="1">
        <f t="array" ref="O861">_xlfn.XLOOKUP(G861,products!$A$1:A908,products!$E$1:E908,,0)</f>
        <v>29.784999999999997</v>
      </c>
      <c r="P861" s="3">
        <f xml:space="preserve"> Orders[[#This Row],[Unit Price]]*Orders[[#This Row],[Quantity]]</f>
        <v>178.70999999999998</v>
      </c>
      <c r="Q861" t="str">
        <f>_xlfn.XLOOKUP(orders!F861,customers!A860:A1860,customers!I860:I1860,,0)</f>
        <v>No</v>
      </c>
    </row>
    <row r="862" spans="1:17" x14ac:dyDescent="0.25">
      <c r="A862" s="2" t="s">
        <v>1697</v>
      </c>
      <c r="B862" s="7">
        <v>44707</v>
      </c>
      <c r="C862" s="2">
        <f>MONTH(Orders[[#This Row],[Order Date]])</f>
        <v>5</v>
      </c>
      <c r="D862" s="2">
        <f>DAY(Orders[[#This Row],[Order Date]])</f>
        <v>26</v>
      </c>
      <c r="E862" s="2">
        <f>YEAR(Orders[[#This Row],[Order Date]])</f>
        <v>2022</v>
      </c>
      <c r="F862" s="2" t="s">
        <v>1698</v>
      </c>
      <c r="G862" t="s">
        <v>206</v>
      </c>
      <c r="H862" s="2">
        <v>1</v>
      </c>
      <c r="I862" s="2" t="str" cm="1">
        <f t="array" ref="I862">_xlfn.XLOOKUP(F862,customers!$A$1:A1861,customers!$B$1:B1861,,0)</f>
        <v>Cece Inker</v>
      </c>
      <c r="J862" s="2" cm="1">
        <f t="array" ref="J862">_xlfn.XLOOKUP(F862,customers!$A$1:A1861,customers!$C$1:C1861,,0)</f>
        <v>0</v>
      </c>
      <c r="K862" s="2" t="str" cm="1">
        <f t="array" ref="K862">_xlfn.XLOOKUP(F862,customers!$A$1:A1861,customers!$G$1:G1861,,0)</f>
        <v>United States</v>
      </c>
      <c r="L862" t="str" cm="1">
        <f t="array" ref="L862">_xlfn.XLOOKUP(G862,products!$A$1:A909,products!$B$1:B909,,0)</f>
        <v>Ara</v>
      </c>
      <c r="M862" t="str" cm="1">
        <f t="array" ref="M862">_xlfn.XLOOKUP(G862,products!$A$1:A909,products!$C$1:C909,,0)</f>
        <v>M</v>
      </c>
      <c r="N862" cm="1">
        <f t="array" ref="N862">_xlfn.XLOOKUP(G862,products!$A$1:A909,products!$D$1:D909,,0)</f>
        <v>2.5</v>
      </c>
      <c r="O862" s="3" cm="1">
        <f t="array" ref="O862">_xlfn.XLOOKUP(G862,products!$A$1:A909,products!$E$1:E909,,0)</f>
        <v>25.874999999999996</v>
      </c>
      <c r="P862" s="3">
        <f xml:space="preserve"> Orders[[#This Row],[Unit Price]]*Orders[[#This Row],[Quantity]]</f>
        <v>25.874999999999996</v>
      </c>
      <c r="Q862" t="str">
        <f>_xlfn.XLOOKUP(orders!F862,customers!A861:A1861,customers!I861:I1861,,0)</f>
        <v>No</v>
      </c>
    </row>
    <row r="863" spans="1:17" x14ac:dyDescent="0.25">
      <c r="A863" s="2" t="s">
        <v>1699</v>
      </c>
      <c r="B863" s="7">
        <v>43802</v>
      </c>
      <c r="C863" s="2">
        <f>MONTH(Orders[[#This Row],[Order Date]])</f>
        <v>12</v>
      </c>
      <c r="D863" s="2">
        <f>DAY(Orders[[#This Row],[Order Date]])</f>
        <v>3</v>
      </c>
      <c r="E863" s="2">
        <f>YEAR(Orders[[#This Row],[Order Date]])</f>
        <v>2019</v>
      </c>
      <c r="F863" s="2" t="s">
        <v>1700</v>
      </c>
      <c r="G863" t="s">
        <v>48</v>
      </c>
      <c r="H863" s="2">
        <v>6</v>
      </c>
      <c r="I863" s="2" t="str" cm="1">
        <f t="array" ref="I863">_xlfn.XLOOKUP(F863,customers!$A$1:A1862,customers!$B$1:B1862,,0)</f>
        <v>Noel Chisholm</v>
      </c>
      <c r="J863" s="2" t="str" cm="1">
        <f t="array" ref="J863">_xlfn.XLOOKUP(F863,customers!$A$1:A1862,customers!$C$1:C1862,,0)</f>
        <v>nchisholmnx@example.com</v>
      </c>
      <c r="K863" s="2" t="str" cm="1">
        <f t="array" ref="K863">_xlfn.XLOOKUP(F863,customers!$A$1:A1862,customers!$G$1:G1862,,0)</f>
        <v>United States</v>
      </c>
      <c r="L863" t="str" cm="1">
        <f t="array" ref="L863">_xlfn.XLOOKUP(G863,products!$A$1:A910,products!$B$1:B910,,0)</f>
        <v>Lib</v>
      </c>
      <c r="M863" t="str" cm="1">
        <f t="array" ref="M863">_xlfn.XLOOKUP(G863,products!$A$1:A910,products!$C$1:C910,,0)</f>
        <v>D</v>
      </c>
      <c r="N863" cm="1">
        <f t="array" ref="N863">_xlfn.XLOOKUP(G863,products!$A$1:A910,products!$D$1:D910,,0)</f>
        <v>1</v>
      </c>
      <c r="O863" s="3" cm="1">
        <f t="array" ref="O863">_xlfn.XLOOKUP(G863,products!$A$1:A910,products!$E$1:E910,,0)</f>
        <v>12.95</v>
      </c>
      <c r="P863" s="3">
        <f xml:space="preserve"> Orders[[#This Row],[Unit Price]]*Orders[[#This Row],[Quantity]]</f>
        <v>77.699999999999989</v>
      </c>
      <c r="Q863" t="str">
        <f>_xlfn.XLOOKUP(orders!F863,customers!A862:A1862,customers!I862:I1862,,0)</f>
        <v>Yes</v>
      </c>
    </row>
    <row r="864" spans="1:17" x14ac:dyDescent="0.25">
      <c r="A864" s="2" t="s">
        <v>1701</v>
      </c>
      <c r="B864" s="7">
        <v>43725</v>
      </c>
      <c r="C864" s="2">
        <f>MONTH(Orders[[#This Row],[Order Date]])</f>
        <v>9</v>
      </c>
      <c r="D864" s="2">
        <f>DAY(Orders[[#This Row],[Order Date]])</f>
        <v>17</v>
      </c>
      <c r="E864" s="2">
        <f>YEAR(Orders[[#This Row],[Order Date]])</f>
        <v>2019</v>
      </c>
      <c r="F864" s="2" t="s">
        <v>1702</v>
      </c>
      <c r="G864" t="s">
        <v>37</v>
      </c>
      <c r="H864" s="2">
        <v>1</v>
      </c>
      <c r="I864" s="2" t="str" cm="1">
        <f t="array" ref="I864">_xlfn.XLOOKUP(F864,customers!$A$1:A1863,customers!$B$1:B1863,,0)</f>
        <v>Grazia Oats</v>
      </c>
      <c r="J864" s="2" t="str" cm="1">
        <f t="array" ref="J864">_xlfn.XLOOKUP(F864,customers!$A$1:A1863,customers!$C$1:C1863,,0)</f>
        <v>goatsny@live.com</v>
      </c>
      <c r="K864" s="2" t="str" cm="1">
        <f t="array" ref="K864">_xlfn.XLOOKUP(F864,customers!$A$1:A1863,customers!$G$1:G1863,,0)</f>
        <v>United States</v>
      </c>
      <c r="L864" t="str" cm="1">
        <f t="array" ref="L864">_xlfn.XLOOKUP(G864,products!$A$1:A911,products!$B$1:B911,,0)</f>
        <v>Rob</v>
      </c>
      <c r="M864" t="str" cm="1">
        <f t="array" ref="M864">_xlfn.XLOOKUP(G864,products!$A$1:A911,products!$C$1:C911,,0)</f>
        <v>M</v>
      </c>
      <c r="N864" cm="1">
        <f t="array" ref="N864">_xlfn.XLOOKUP(G864,products!$A$1:A911,products!$D$1:D911,,0)</f>
        <v>1</v>
      </c>
      <c r="O864" s="3" cm="1">
        <f t="array" ref="O864">_xlfn.XLOOKUP(G864,products!$A$1:A911,products!$E$1:E911,,0)</f>
        <v>9.9499999999999993</v>
      </c>
      <c r="P864" s="3">
        <f xml:space="preserve"> Orders[[#This Row],[Unit Price]]*Orders[[#This Row],[Quantity]]</f>
        <v>9.9499999999999993</v>
      </c>
      <c r="Q864" t="str">
        <f>_xlfn.XLOOKUP(orders!F864,customers!A863:A1863,customers!I863:I1863,,0)</f>
        <v>Yes</v>
      </c>
    </row>
    <row r="865" spans="1:17" x14ac:dyDescent="0.25">
      <c r="A865" s="2" t="s">
        <v>1703</v>
      </c>
      <c r="B865" s="7">
        <v>44712</v>
      </c>
      <c r="C865" s="2">
        <f>MONTH(Orders[[#This Row],[Order Date]])</f>
        <v>5</v>
      </c>
      <c r="D865" s="2">
        <f>DAY(Orders[[#This Row],[Order Date]])</f>
        <v>31</v>
      </c>
      <c r="E865" s="2">
        <f>YEAR(Orders[[#This Row],[Order Date]])</f>
        <v>2022</v>
      </c>
      <c r="F865" s="2" t="s">
        <v>1704</v>
      </c>
      <c r="G865" t="s">
        <v>131</v>
      </c>
      <c r="H865" s="2">
        <v>2</v>
      </c>
      <c r="I865" s="2" t="str" cm="1">
        <f t="array" ref="I865">_xlfn.XLOOKUP(F865,customers!$A$1:A1864,customers!$B$1:B1864,,0)</f>
        <v>Meade Birkin</v>
      </c>
      <c r="J865" s="2" t="str" cm="1">
        <f t="array" ref="J865">_xlfn.XLOOKUP(F865,customers!$A$1:A1864,customers!$C$1:C1864,,0)</f>
        <v>mbirkinnz@java.com</v>
      </c>
      <c r="K865" s="2" t="str" cm="1">
        <f t="array" ref="K865">_xlfn.XLOOKUP(F865,customers!$A$1:A1864,customers!$G$1:G1864,,0)</f>
        <v>United States</v>
      </c>
      <c r="L865" t="str" cm="1">
        <f t="array" ref="L865">_xlfn.XLOOKUP(G865,products!$A$1:A912,products!$B$1:B912,,0)</f>
        <v>Lib</v>
      </c>
      <c r="M865" t="str" cm="1">
        <f t="array" ref="M865">_xlfn.XLOOKUP(G865,products!$A$1:A912,products!$C$1:C912,,0)</f>
        <v>M</v>
      </c>
      <c r="N865" cm="1">
        <f t="array" ref="N865">_xlfn.XLOOKUP(G865,products!$A$1:A912,products!$D$1:D912,,0)</f>
        <v>1</v>
      </c>
      <c r="O865" s="3" cm="1">
        <f t="array" ref="O865">_xlfn.XLOOKUP(G865,products!$A$1:A912,products!$E$1:E912,,0)</f>
        <v>14.55</v>
      </c>
      <c r="P865" s="3">
        <f xml:space="preserve"> Orders[[#This Row],[Unit Price]]*Orders[[#This Row],[Quantity]]</f>
        <v>29.1</v>
      </c>
      <c r="Q865" t="str">
        <f>_xlfn.XLOOKUP(orders!F865,customers!A864:A1864,customers!I864:I1864,,0)</f>
        <v>Yes</v>
      </c>
    </row>
    <row r="866" spans="1:17" x14ac:dyDescent="0.25">
      <c r="A866" s="2" t="s">
        <v>1705</v>
      </c>
      <c r="B866" s="7">
        <v>43759</v>
      </c>
      <c r="C866" s="2">
        <f>MONTH(Orders[[#This Row],[Order Date]])</f>
        <v>10</v>
      </c>
      <c r="D866" s="2">
        <f>DAY(Orders[[#This Row],[Order Date]])</f>
        <v>21</v>
      </c>
      <c r="E866" s="2">
        <f>YEAR(Orders[[#This Row],[Order Date]])</f>
        <v>2019</v>
      </c>
      <c r="F866" s="2" t="s">
        <v>1706</v>
      </c>
      <c r="G866" t="s">
        <v>217</v>
      </c>
      <c r="H866" s="2">
        <v>6</v>
      </c>
      <c r="I866" s="2" t="str" cm="1">
        <f t="array" ref="I866">_xlfn.XLOOKUP(F866,customers!$A$1:A1865,customers!$B$1:B1865,,0)</f>
        <v>Ronda Pyson</v>
      </c>
      <c r="J866" s="2" t="str" cm="1">
        <f t="array" ref="J866">_xlfn.XLOOKUP(F866,customers!$A$1:A1865,customers!$C$1:C1865,,0)</f>
        <v>rpysono0@constantcontact.com</v>
      </c>
      <c r="K866" s="2" t="str" cm="1">
        <f t="array" ref="K866">_xlfn.XLOOKUP(F866,customers!$A$1:A1865,customers!$G$1:G1865,,0)</f>
        <v>Ireland</v>
      </c>
      <c r="L866" t="str" cm="1">
        <f t="array" ref="L866">_xlfn.XLOOKUP(G866,products!$A$1:A913,products!$B$1:B913,,0)</f>
        <v>Rob</v>
      </c>
      <c r="M866" t="str" cm="1">
        <f t="array" ref="M866">_xlfn.XLOOKUP(G866,products!$A$1:A913,products!$C$1:C913,,0)</f>
        <v>L</v>
      </c>
      <c r="N866" cm="1">
        <f t="array" ref="N866">_xlfn.XLOOKUP(G866,products!$A$1:A913,products!$D$1:D913,,0)</f>
        <v>0.2</v>
      </c>
      <c r="O866" s="3" cm="1">
        <f t="array" ref="O866">_xlfn.XLOOKUP(G866,products!$A$1:A913,products!$E$1:E913,,0)</f>
        <v>3.5849999999999995</v>
      </c>
      <c r="P866" s="3">
        <f xml:space="preserve"> Orders[[#This Row],[Unit Price]]*Orders[[#This Row],[Quantity]]</f>
        <v>21.509999999999998</v>
      </c>
      <c r="Q866" t="str">
        <f>_xlfn.XLOOKUP(orders!F866,customers!A865:A1865,customers!I865:I1865,,0)</f>
        <v>No</v>
      </c>
    </row>
    <row r="867" spans="1:17" x14ac:dyDescent="0.25">
      <c r="A867" s="2" t="s">
        <v>1707</v>
      </c>
      <c r="B867" s="7">
        <v>44675</v>
      </c>
      <c r="C867" s="2">
        <f>MONTH(Orders[[#This Row],[Order Date]])</f>
        <v>4</v>
      </c>
      <c r="D867" s="2">
        <f>DAY(Orders[[#This Row],[Order Date]])</f>
        <v>24</v>
      </c>
      <c r="E867" s="2">
        <f>YEAR(Orders[[#This Row],[Order Date]])</f>
        <v>2022</v>
      </c>
      <c r="F867" s="2" t="s">
        <v>1708</v>
      </c>
      <c r="G867" t="s">
        <v>102</v>
      </c>
      <c r="H867" s="2">
        <v>1</v>
      </c>
      <c r="I867" s="2" t="str" cm="1">
        <f t="array" ref="I867">_xlfn.XLOOKUP(F867,customers!$A$1:A1866,customers!$B$1:B1866,,0)</f>
        <v>Modesty MacConnechie</v>
      </c>
      <c r="J867" s="2" t="str" cm="1">
        <f t="array" ref="J867">_xlfn.XLOOKUP(F867,customers!$A$1:A1866,customers!$C$1:C1866,,0)</f>
        <v>mmacconnechieo9@reuters.com</v>
      </c>
      <c r="K867" s="2" t="str" cm="1">
        <f t="array" ref="K867">_xlfn.XLOOKUP(F867,customers!$A$1:A1866,customers!$G$1:G1866,,0)</f>
        <v>United States</v>
      </c>
      <c r="L867" t="str" cm="1">
        <f t="array" ref="L867">_xlfn.XLOOKUP(G867,products!$A$1:A914,products!$B$1:B914,,0)</f>
        <v>Ara</v>
      </c>
      <c r="M867" t="str" cm="1">
        <f t="array" ref="M867">_xlfn.XLOOKUP(G867,products!$A$1:A914,products!$C$1:C914,,0)</f>
        <v>M</v>
      </c>
      <c r="N867" cm="1">
        <f t="array" ref="N867">_xlfn.XLOOKUP(G867,products!$A$1:A914,products!$D$1:D914,,0)</f>
        <v>0.5</v>
      </c>
      <c r="O867" s="3" cm="1">
        <f t="array" ref="O867">_xlfn.XLOOKUP(G867,products!$A$1:A914,products!$E$1:E914,,0)</f>
        <v>6.75</v>
      </c>
      <c r="P867" s="3">
        <f xml:space="preserve"> Orders[[#This Row],[Unit Price]]*Orders[[#This Row],[Quantity]]</f>
        <v>6.75</v>
      </c>
      <c r="Q867" t="str">
        <f>_xlfn.XLOOKUP(orders!F867,customers!A866:A1866,customers!I866:I1866,,0)</f>
        <v>Yes</v>
      </c>
    </row>
    <row r="868" spans="1:17" x14ac:dyDescent="0.25">
      <c r="A868" s="2" t="s">
        <v>1709</v>
      </c>
      <c r="B868" s="7">
        <v>44209</v>
      </c>
      <c r="C868" s="2">
        <f>MONTH(Orders[[#This Row],[Order Date]])</f>
        <v>1</v>
      </c>
      <c r="D868" s="2">
        <f>DAY(Orders[[#This Row],[Order Date]])</f>
        <v>13</v>
      </c>
      <c r="E868" s="2">
        <f>YEAR(Orders[[#This Row],[Order Date]])</f>
        <v>2021</v>
      </c>
      <c r="F868" s="2" t="s">
        <v>1710</v>
      </c>
      <c r="G868" t="s">
        <v>107</v>
      </c>
      <c r="H868" s="2">
        <v>3</v>
      </c>
      <c r="I868" s="2" t="str" cm="1">
        <f t="array" ref="I868">_xlfn.XLOOKUP(F868,customers!$A$1:A1867,customers!$B$1:B1867,,0)</f>
        <v>Rafaela Treacher</v>
      </c>
      <c r="J868" s="2" t="str" cm="1">
        <f t="array" ref="J868">_xlfn.XLOOKUP(F868,customers!$A$1:A1867,customers!$C$1:C1867,,0)</f>
        <v>rtreachero2@usa.gov</v>
      </c>
      <c r="K868" s="2" t="str" cm="1">
        <f t="array" ref="K868">_xlfn.XLOOKUP(F868,customers!$A$1:A1867,customers!$G$1:G1867,,0)</f>
        <v>Ireland</v>
      </c>
      <c r="L868" t="str" cm="1">
        <f t="array" ref="L868">_xlfn.XLOOKUP(G868,products!$A$1:A915,products!$B$1:B915,,0)</f>
        <v>Ara</v>
      </c>
      <c r="M868" t="str" cm="1">
        <f t="array" ref="M868">_xlfn.XLOOKUP(G868,products!$A$1:A915,products!$C$1:C915,,0)</f>
        <v>D</v>
      </c>
      <c r="N868" cm="1">
        <f t="array" ref="N868">_xlfn.XLOOKUP(G868,products!$A$1:A915,products!$D$1:D915,,0)</f>
        <v>0.5</v>
      </c>
      <c r="O868" s="3" cm="1">
        <f t="array" ref="O868">_xlfn.XLOOKUP(G868,products!$A$1:A915,products!$E$1:E915,,0)</f>
        <v>5.97</v>
      </c>
      <c r="P868" s="3">
        <f xml:space="preserve"> Orders[[#This Row],[Unit Price]]*Orders[[#This Row],[Quantity]]</f>
        <v>17.91</v>
      </c>
      <c r="Q868" t="str">
        <f>_xlfn.XLOOKUP(orders!F868,customers!A867:A1867,customers!I867:I1867,,0)</f>
        <v>No</v>
      </c>
    </row>
    <row r="869" spans="1:17" x14ac:dyDescent="0.25">
      <c r="A869" s="2" t="s">
        <v>1711</v>
      </c>
      <c r="B869" s="7">
        <v>44792</v>
      </c>
      <c r="C869" s="2">
        <f>MONTH(Orders[[#This Row],[Order Date]])</f>
        <v>8</v>
      </c>
      <c r="D869" s="2">
        <f>DAY(Orders[[#This Row],[Order Date]])</f>
        <v>19</v>
      </c>
      <c r="E869" s="2">
        <f>YEAR(Orders[[#This Row],[Order Date]])</f>
        <v>2022</v>
      </c>
      <c r="F869" s="2" t="s">
        <v>1712</v>
      </c>
      <c r="G869" t="s">
        <v>239</v>
      </c>
      <c r="H869" s="2">
        <v>1</v>
      </c>
      <c r="I869" s="2" t="str" cm="1">
        <f t="array" ref="I869">_xlfn.XLOOKUP(F869,customers!$A$1:A1868,customers!$B$1:B1868,,0)</f>
        <v>Bee Fattorini</v>
      </c>
      <c r="J869" s="2" t="str" cm="1">
        <f t="array" ref="J869">_xlfn.XLOOKUP(F869,customers!$A$1:A1868,customers!$C$1:C1868,,0)</f>
        <v>bfattorinio3@quantcast.com</v>
      </c>
      <c r="K869" s="2" t="str" cm="1">
        <f t="array" ref="K869">_xlfn.XLOOKUP(F869,customers!$A$1:A1868,customers!$G$1:G1868,,0)</f>
        <v>Ireland</v>
      </c>
      <c r="L869" t="str" cm="1">
        <f t="array" ref="L869">_xlfn.XLOOKUP(G869,products!$A$1:A916,products!$B$1:B916,,0)</f>
        <v>Ara</v>
      </c>
      <c r="M869" t="str" cm="1">
        <f t="array" ref="M869">_xlfn.XLOOKUP(G869,products!$A$1:A916,products!$C$1:C916,,0)</f>
        <v>L</v>
      </c>
      <c r="N869" cm="1">
        <f t="array" ref="N869">_xlfn.XLOOKUP(G869,products!$A$1:A916,products!$D$1:D916,,0)</f>
        <v>2.5</v>
      </c>
      <c r="O869" s="3" cm="1">
        <f t="array" ref="O869">_xlfn.XLOOKUP(G869,products!$A$1:A916,products!$E$1:E916,,0)</f>
        <v>29.784999999999997</v>
      </c>
      <c r="P869" s="3">
        <f xml:space="preserve"> Orders[[#This Row],[Unit Price]]*Orders[[#This Row],[Quantity]]</f>
        <v>29.784999999999997</v>
      </c>
      <c r="Q869" t="str">
        <f>_xlfn.XLOOKUP(orders!F869,customers!A868:A1868,customers!I868:I1868,,0)</f>
        <v>Yes</v>
      </c>
    </row>
    <row r="870" spans="1:17" x14ac:dyDescent="0.25">
      <c r="A870" s="2" t="s">
        <v>1713</v>
      </c>
      <c r="B870" s="7">
        <v>43526</v>
      </c>
      <c r="C870" s="2">
        <f>MONTH(Orders[[#This Row],[Order Date]])</f>
        <v>3</v>
      </c>
      <c r="D870" s="2">
        <f>DAY(Orders[[#This Row],[Order Date]])</f>
        <v>2</v>
      </c>
      <c r="E870" s="2">
        <f>YEAR(Orders[[#This Row],[Order Date]])</f>
        <v>2019</v>
      </c>
      <c r="F870" s="2" t="s">
        <v>1714</v>
      </c>
      <c r="G870" t="s">
        <v>38</v>
      </c>
      <c r="H870" s="2">
        <v>5</v>
      </c>
      <c r="I870" s="2" t="str" cm="1">
        <f t="array" ref="I870">_xlfn.XLOOKUP(F870,customers!$A$1:A1869,customers!$B$1:B1869,,0)</f>
        <v>Margie Palleske</v>
      </c>
      <c r="J870" s="2" t="str" cm="1">
        <f t="array" ref="J870">_xlfn.XLOOKUP(F870,customers!$A$1:A1869,customers!$C$1:C1869,,0)</f>
        <v>mpalleskeo4@nyu.edu</v>
      </c>
      <c r="K870" s="2" t="str" cm="1">
        <f t="array" ref="K870">_xlfn.XLOOKUP(F870,customers!$A$1:A1869,customers!$G$1:G1869,,0)</f>
        <v>United States</v>
      </c>
      <c r="L870" t="str" cm="1">
        <f t="array" ref="L870">_xlfn.XLOOKUP(G870,products!$A$1:A917,products!$B$1:B917,,0)</f>
        <v>Exc</v>
      </c>
      <c r="M870" t="str" cm="1">
        <f t="array" ref="M870">_xlfn.XLOOKUP(G870,products!$A$1:A917,products!$C$1:C917,,0)</f>
        <v>M</v>
      </c>
      <c r="N870" cm="1">
        <f t="array" ref="N870">_xlfn.XLOOKUP(G870,products!$A$1:A917,products!$D$1:D917,,0)</f>
        <v>0.5</v>
      </c>
      <c r="O870" s="3" cm="1">
        <f t="array" ref="O870">_xlfn.XLOOKUP(G870,products!$A$1:A917,products!$E$1:E917,,0)</f>
        <v>8.25</v>
      </c>
      <c r="P870" s="3">
        <f xml:space="preserve"> Orders[[#This Row],[Unit Price]]*Orders[[#This Row],[Quantity]]</f>
        <v>41.25</v>
      </c>
      <c r="Q870" t="str">
        <f>_xlfn.XLOOKUP(orders!F870,customers!A869:A1869,customers!I869:I1869,,0)</f>
        <v>Yes</v>
      </c>
    </row>
    <row r="871" spans="1:17" x14ac:dyDescent="0.25">
      <c r="A871" s="2" t="s">
        <v>1715</v>
      </c>
      <c r="B871" s="7">
        <v>43851</v>
      </c>
      <c r="C871" s="2">
        <f>MONTH(Orders[[#This Row],[Order Date]])</f>
        <v>1</v>
      </c>
      <c r="D871" s="2">
        <f>DAY(Orders[[#This Row],[Order Date]])</f>
        <v>21</v>
      </c>
      <c r="E871" s="2">
        <f>YEAR(Orders[[#This Row],[Order Date]])</f>
        <v>2020</v>
      </c>
      <c r="F871" s="2" t="s">
        <v>1716</v>
      </c>
      <c r="G871" t="s">
        <v>57</v>
      </c>
      <c r="H871" s="2">
        <v>3</v>
      </c>
      <c r="I871" s="2" t="str" cm="1">
        <f t="array" ref="I871">_xlfn.XLOOKUP(F871,customers!$A$1:A1870,customers!$B$1:B1870,,0)</f>
        <v>Alexina Randals</v>
      </c>
      <c r="J871" s="2" cm="1">
        <f t="array" ref="J871">_xlfn.XLOOKUP(F871,customers!$A$1:A1870,customers!$C$1:C1870,,0)</f>
        <v>0</v>
      </c>
      <c r="K871" s="2" t="str" cm="1">
        <f t="array" ref="K871">_xlfn.XLOOKUP(F871,customers!$A$1:A1870,customers!$G$1:G1870,,0)</f>
        <v>United States</v>
      </c>
      <c r="L871" t="str" cm="1">
        <f t="array" ref="L871">_xlfn.XLOOKUP(G871,products!$A$1:A918,products!$B$1:B918,,0)</f>
        <v>Rob</v>
      </c>
      <c r="M871" t="str" cm="1">
        <f t="array" ref="M871">_xlfn.XLOOKUP(G871,products!$A$1:A918,products!$C$1:C918,,0)</f>
        <v>M</v>
      </c>
      <c r="N871" cm="1">
        <f t="array" ref="N871">_xlfn.XLOOKUP(G871,products!$A$1:A918,products!$D$1:D918,,0)</f>
        <v>0.5</v>
      </c>
      <c r="O871" s="3" cm="1">
        <f t="array" ref="O871">_xlfn.XLOOKUP(G871,products!$A$1:A918,products!$E$1:E918,,0)</f>
        <v>5.97</v>
      </c>
      <c r="P871" s="3">
        <f xml:space="preserve"> Orders[[#This Row],[Unit Price]]*Orders[[#This Row],[Quantity]]</f>
        <v>17.91</v>
      </c>
      <c r="Q871" t="str">
        <f>_xlfn.XLOOKUP(orders!F871,customers!A870:A1870,customers!I870:I1870,,0)</f>
        <v>Yes</v>
      </c>
    </row>
    <row r="872" spans="1:17" x14ac:dyDescent="0.25">
      <c r="A872" s="2" t="s">
        <v>1717</v>
      </c>
      <c r="B872" s="7">
        <v>44460</v>
      </c>
      <c r="C872" s="2">
        <f>MONTH(Orders[[#This Row],[Order Date]])</f>
        <v>9</v>
      </c>
      <c r="D872" s="2">
        <f>DAY(Orders[[#This Row],[Order Date]])</f>
        <v>21</v>
      </c>
      <c r="E872" s="2">
        <f>YEAR(Orders[[#This Row],[Order Date]])</f>
        <v>2021</v>
      </c>
      <c r="F872" s="2" t="s">
        <v>1718</v>
      </c>
      <c r="G872" t="s">
        <v>51</v>
      </c>
      <c r="H872" s="2">
        <v>1</v>
      </c>
      <c r="I872" s="2" t="str" cm="1">
        <f t="array" ref="I872">_xlfn.XLOOKUP(F872,customers!$A$1:A1871,customers!$B$1:B1871,,0)</f>
        <v>Filip Antcliffe</v>
      </c>
      <c r="J872" s="2" t="str" cm="1">
        <f t="array" ref="J872">_xlfn.XLOOKUP(F872,customers!$A$1:A1871,customers!$C$1:C1871,,0)</f>
        <v>fantcliffeo6@amazon.co.jp</v>
      </c>
      <c r="K872" s="2" t="str" cm="1">
        <f t="array" ref="K872">_xlfn.XLOOKUP(F872,customers!$A$1:A1871,customers!$G$1:G1871,,0)</f>
        <v>Ireland</v>
      </c>
      <c r="L872" t="str" cm="1">
        <f t="array" ref="L872">_xlfn.XLOOKUP(G872,products!$A$1:A919,products!$B$1:B919,,0)</f>
        <v>Exc</v>
      </c>
      <c r="M872" t="str" cm="1">
        <f t="array" ref="M872">_xlfn.XLOOKUP(G872,products!$A$1:A919,products!$C$1:C919,,0)</f>
        <v>D</v>
      </c>
      <c r="N872" cm="1">
        <f t="array" ref="N872">_xlfn.XLOOKUP(G872,products!$A$1:A919,products!$D$1:D919,,0)</f>
        <v>0.5</v>
      </c>
      <c r="O872" s="3" cm="1">
        <f t="array" ref="O872">_xlfn.XLOOKUP(G872,products!$A$1:A919,products!$E$1:E919,,0)</f>
        <v>7.29</v>
      </c>
      <c r="P872" s="3">
        <f xml:space="preserve"> Orders[[#This Row],[Unit Price]]*Orders[[#This Row],[Quantity]]</f>
        <v>7.29</v>
      </c>
      <c r="Q872" t="str">
        <f>_xlfn.XLOOKUP(orders!F872,customers!A871:A1871,customers!I871:I1871,,0)</f>
        <v>Yes</v>
      </c>
    </row>
    <row r="873" spans="1:17" x14ac:dyDescent="0.25">
      <c r="A873" s="2" t="s">
        <v>1719</v>
      </c>
      <c r="B873" s="7">
        <v>43707</v>
      </c>
      <c r="C873" s="2">
        <f>MONTH(Orders[[#This Row],[Order Date]])</f>
        <v>8</v>
      </c>
      <c r="D873" s="2">
        <f>DAY(Orders[[#This Row],[Order Date]])</f>
        <v>30</v>
      </c>
      <c r="E873" s="2">
        <f>YEAR(Orders[[#This Row],[Order Date]])</f>
        <v>2019</v>
      </c>
      <c r="F873" s="2" t="s">
        <v>1720</v>
      </c>
      <c r="G873" t="s">
        <v>172</v>
      </c>
      <c r="H873" s="2">
        <v>2</v>
      </c>
      <c r="I873" s="2" t="str" cm="1">
        <f t="array" ref="I873">_xlfn.XLOOKUP(F873,customers!$A$1:A1872,customers!$B$1:B1872,,0)</f>
        <v>Peyter Matignon</v>
      </c>
      <c r="J873" s="2" t="str" cm="1">
        <f t="array" ref="J873">_xlfn.XLOOKUP(F873,customers!$A$1:A1872,customers!$C$1:C1872,,0)</f>
        <v>pmatignono7@harvard.edu</v>
      </c>
      <c r="K873" s="2" t="str" cm="1">
        <f t="array" ref="K873">_xlfn.XLOOKUP(F873,customers!$A$1:A1872,customers!$G$1:G1872,,0)</f>
        <v>United Kingdom</v>
      </c>
      <c r="L873" t="str" cm="1">
        <f t="array" ref="L873">_xlfn.XLOOKUP(G873,products!$A$1:A920,products!$B$1:B920,,0)</f>
        <v>Exc</v>
      </c>
      <c r="M873" t="str" cm="1">
        <f t="array" ref="M873">_xlfn.XLOOKUP(G873,products!$A$1:A920,products!$C$1:C920,,0)</f>
        <v>L</v>
      </c>
      <c r="N873" cm="1">
        <f t="array" ref="N873">_xlfn.XLOOKUP(G873,products!$A$1:A920,products!$D$1:D920,,0)</f>
        <v>1</v>
      </c>
      <c r="O873" s="3" cm="1">
        <f t="array" ref="O873">_xlfn.XLOOKUP(G873,products!$A$1:A920,products!$E$1:E920,,0)</f>
        <v>14.85</v>
      </c>
      <c r="P873" s="3">
        <f xml:space="preserve"> Orders[[#This Row],[Unit Price]]*Orders[[#This Row],[Quantity]]</f>
        <v>29.7</v>
      </c>
      <c r="Q873" t="str">
        <f>_xlfn.XLOOKUP(orders!F873,customers!A872:A1872,customers!I872:I1872,,0)</f>
        <v>Yes</v>
      </c>
    </row>
    <row r="874" spans="1:17" x14ac:dyDescent="0.25">
      <c r="A874" s="2" t="s">
        <v>1721</v>
      </c>
      <c r="B874" s="7">
        <v>43521</v>
      </c>
      <c r="C874" s="2">
        <f>MONTH(Orders[[#This Row],[Order Date]])</f>
        <v>2</v>
      </c>
      <c r="D874" s="2">
        <f>DAY(Orders[[#This Row],[Order Date]])</f>
        <v>25</v>
      </c>
      <c r="E874" s="2">
        <f>YEAR(Orders[[#This Row],[Order Date]])</f>
        <v>2019</v>
      </c>
      <c r="F874" s="2" t="s">
        <v>1722</v>
      </c>
      <c r="G874" t="s">
        <v>96</v>
      </c>
      <c r="H874" s="2">
        <v>2</v>
      </c>
      <c r="I874" s="2" t="str" cm="1">
        <f t="array" ref="I874">_xlfn.XLOOKUP(F874,customers!$A$1:A1873,customers!$B$1:B1873,,0)</f>
        <v>Claudie Weond</v>
      </c>
      <c r="J874" s="2" t="str" cm="1">
        <f t="array" ref="J874">_xlfn.XLOOKUP(F874,customers!$A$1:A1873,customers!$C$1:C1873,,0)</f>
        <v>cweondo8@theglobeandmail.com</v>
      </c>
      <c r="K874" s="2" t="str" cm="1">
        <f t="array" ref="K874">_xlfn.XLOOKUP(F874,customers!$A$1:A1873,customers!$G$1:G1873,,0)</f>
        <v>United States</v>
      </c>
      <c r="L874" t="str" cm="1">
        <f t="array" ref="L874">_xlfn.XLOOKUP(G874,products!$A$1:A921,products!$B$1:B921,,0)</f>
        <v>Ara</v>
      </c>
      <c r="M874" t="str" cm="1">
        <f t="array" ref="M874">_xlfn.XLOOKUP(G874,products!$A$1:A921,products!$C$1:C921,,0)</f>
        <v>M</v>
      </c>
      <c r="N874" cm="1">
        <f t="array" ref="N874">_xlfn.XLOOKUP(G874,products!$A$1:A921,products!$D$1:D921,,0)</f>
        <v>1</v>
      </c>
      <c r="O874" s="3" cm="1">
        <f t="array" ref="O874">_xlfn.XLOOKUP(G874,products!$A$1:A921,products!$E$1:E921,,0)</f>
        <v>11.25</v>
      </c>
      <c r="P874" s="3">
        <f xml:space="preserve"> Orders[[#This Row],[Unit Price]]*Orders[[#This Row],[Quantity]]</f>
        <v>22.5</v>
      </c>
      <c r="Q874" t="str">
        <f>_xlfn.XLOOKUP(orders!F874,customers!A873:A1873,customers!I873:I1873,,0)</f>
        <v>No</v>
      </c>
    </row>
    <row r="875" spans="1:17" x14ac:dyDescent="0.25">
      <c r="A875" s="2" t="s">
        <v>1723</v>
      </c>
      <c r="B875" s="7">
        <v>43725</v>
      </c>
      <c r="C875" s="2">
        <f>MONTH(Orders[[#This Row],[Order Date]])</f>
        <v>9</v>
      </c>
      <c r="D875" s="2">
        <f>DAY(Orders[[#This Row],[Order Date]])</f>
        <v>17</v>
      </c>
      <c r="E875" s="2">
        <f>YEAR(Orders[[#This Row],[Order Date]])</f>
        <v>2019</v>
      </c>
      <c r="F875" s="2" t="s">
        <v>1708</v>
      </c>
      <c r="G875" t="s">
        <v>197</v>
      </c>
      <c r="H875" s="2">
        <v>4</v>
      </c>
      <c r="I875" s="2" t="str" cm="1">
        <f t="array" ref="I875">_xlfn.XLOOKUP(F875,customers!$A$1:A1874,customers!$B$1:B1874,,0)</f>
        <v>Modesty MacConnechie</v>
      </c>
      <c r="J875" s="2" t="str" cm="1">
        <f t="array" ref="J875">_xlfn.XLOOKUP(F875,customers!$A$1:A1874,customers!$C$1:C1874,,0)</f>
        <v>mmacconnechieo9@reuters.com</v>
      </c>
      <c r="K875" s="2" t="str" cm="1">
        <f t="array" ref="K875">_xlfn.XLOOKUP(F875,customers!$A$1:A1874,customers!$G$1:G1874,,0)</f>
        <v>United States</v>
      </c>
      <c r="L875" t="str" cm="1">
        <f t="array" ref="L875">_xlfn.XLOOKUP(G875,products!$A$1:A922,products!$B$1:B922,,0)</f>
        <v>Rob</v>
      </c>
      <c r="M875" t="str" cm="1">
        <f t="array" ref="M875">_xlfn.XLOOKUP(G875,products!$A$1:A922,products!$C$1:C922,,0)</f>
        <v>M</v>
      </c>
      <c r="N875" cm="1">
        <f t="array" ref="N875">_xlfn.XLOOKUP(G875,products!$A$1:A922,products!$D$1:D922,,0)</f>
        <v>0.2</v>
      </c>
      <c r="O875" s="3" cm="1">
        <f t="array" ref="O875">_xlfn.XLOOKUP(G875,products!$A$1:A922,products!$E$1:E922,,0)</f>
        <v>2.9849999999999999</v>
      </c>
      <c r="P875" s="3">
        <f xml:space="preserve"> Orders[[#This Row],[Unit Price]]*Orders[[#This Row],[Quantity]]</f>
        <v>11.94</v>
      </c>
      <c r="Q875" t="str">
        <f>_xlfn.XLOOKUP(orders!F875,customers!A874:A1874,customers!I874:I1874,,0)</f>
        <v>Yes</v>
      </c>
    </row>
    <row r="876" spans="1:17" x14ac:dyDescent="0.25">
      <c r="A876" s="2" t="s">
        <v>1724</v>
      </c>
      <c r="B876" s="7">
        <v>43680</v>
      </c>
      <c r="C876" s="2">
        <f>MONTH(Orders[[#This Row],[Order Date]])</f>
        <v>8</v>
      </c>
      <c r="D876" s="2">
        <f>DAY(Orders[[#This Row],[Order Date]])</f>
        <v>3</v>
      </c>
      <c r="E876" s="2">
        <f>YEAR(Orders[[#This Row],[Order Date]])</f>
        <v>2019</v>
      </c>
      <c r="F876" s="2" t="s">
        <v>1725</v>
      </c>
      <c r="G876" t="s">
        <v>41</v>
      </c>
      <c r="H876" s="2">
        <v>2</v>
      </c>
      <c r="I876" s="2" t="str" cm="1">
        <f t="array" ref="I876">_xlfn.XLOOKUP(F876,customers!$A$1:A1875,customers!$B$1:B1875,,0)</f>
        <v>Jaquenette Skentelbery</v>
      </c>
      <c r="J876" s="2" t="str" cm="1">
        <f t="array" ref="J876">_xlfn.XLOOKUP(F876,customers!$A$1:A1875,customers!$C$1:C1875,,0)</f>
        <v>jskentelberyoa@paypal.com</v>
      </c>
      <c r="K876" s="2" t="str" cm="1">
        <f t="array" ref="K876">_xlfn.XLOOKUP(F876,customers!$A$1:A1875,customers!$G$1:G1875,,0)</f>
        <v>United States</v>
      </c>
      <c r="L876" t="str" cm="1">
        <f t="array" ref="L876">_xlfn.XLOOKUP(G876,products!$A$1:A923,products!$B$1:B923,,0)</f>
        <v>Ara</v>
      </c>
      <c r="M876" t="str" cm="1">
        <f t="array" ref="M876">_xlfn.XLOOKUP(G876,products!$A$1:A923,products!$C$1:C923,,0)</f>
        <v>L</v>
      </c>
      <c r="N876" cm="1">
        <f t="array" ref="N876">_xlfn.XLOOKUP(G876,products!$A$1:A923,products!$D$1:D923,,0)</f>
        <v>1</v>
      </c>
      <c r="O876" s="3" cm="1">
        <f t="array" ref="O876">_xlfn.XLOOKUP(G876,products!$A$1:A923,products!$E$1:E923,,0)</f>
        <v>12.95</v>
      </c>
      <c r="P876" s="3">
        <f xml:space="preserve"> Orders[[#This Row],[Unit Price]]*Orders[[#This Row],[Quantity]]</f>
        <v>25.9</v>
      </c>
      <c r="Q876" t="str">
        <f>_xlfn.XLOOKUP(orders!F876,customers!A875:A1875,customers!I875:I1875,,0)</f>
        <v>No</v>
      </c>
    </row>
    <row r="877" spans="1:17" x14ac:dyDescent="0.25">
      <c r="A877" s="2" t="s">
        <v>1726</v>
      </c>
      <c r="B877" s="7">
        <v>44253</v>
      </c>
      <c r="C877" s="2">
        <f>MONTH(Orders[[#This Row],[Order Date]])</f>
        <v>2</v>
      </c>
      <c r="D877" s="2">
        <f>DAY(Orders[[#This Row],[Order Date]])</f>
        <v>26</v>
      </c>
      <c r="E877" s="2">
        <f>YEAR(Orders[[#This Row],[Order Date]])</f>
        <v>2021</v>
      </c>
      <c r="F877" s="2" t="s">
        <v>1727</v>
      </c>
      <c r="G877" t="s">
        <v>113</v>
      </c>
      <c r="H877" s="2">
        <v>5</v>
      </c>
      <c r="I877" s="2" t="str" cm="1">
        <f t="array" ref="I877">_xlfn.XLOOKUP(F877,customers!$A$1:A1876,customers!$B$1:B1876,,0)</f>
        <v>Orazio Comber</v>
      </c>
      <c r="J877" s="2" t="str" cm="1">
        <f t="array" ref="J877">_xlfn.XLOOKUP(F877,customers!$A$1:A1876,customers!$C$1:C1876,,0)</f>
        <v>ocomberob@goo.gl</v>
      </c>
      <c r="K877" s="2" t="str" cm="1">
        <f t="array" ref="K877">_xlfn.XLOOKUP(F877,customers!$A$1:A1876,customers!$G$1:G1876,,0)</f>
        <v>Ireland</v>
      </c>
      <c r="L877" t="str" cm="1">
        <f t="array" ref="L877">_xlfn.XLOOKUP(G877,products!$A$1:A924,products!$B$1:B924,,0)</f>
        <v>Lib</v>
      </c>
      <c r="M877" t="str" cm="1">
        <f t="array" ref="M877">_xlfn.XLOOKUP(G877,products!$A$1:A924,products!$C$1:C924,,0)</f>
        <v>M</v>
      </c>
      <c r="N877" cm="1">
        <f t="array" ref="N877">_xlfn.XLOOKUP(G877,products!$A$1:A924,products!$D$1:D924,,0)</f>
        <v>0.5</v>
      </c>
      <c r="O877" s="3" cm="1">
        <f t="array" ref="O877">_xlfn.XLOOKUP(G877,products!$A$1:A924,products!$E$1:E924,,0)</f>
        <v>8.73</v>
      </c>
      <c r="P877" s="3">
        <f xml:space="preserve"> Orders[[#This Row],[Unit Price]]*Orders[[#This Row],[Quantity]]</f>
        <v>43.650000000000006</v>
      </c>
      <c r="Q877" t="str">
        <f>_xlfn.XLOOKUP(orders!F877,customers!A876:A1876,customers!I876:I1876,,0)</f>
        <v>No</v>
      </c>
    </row>
    <row r="878" spans="1:17" x14ac:dyDescent="0.25">
      <c r="A878" s="2" t="s">
        <v>1726</v>
      </c>
      <c r="B878" s="7">
        <v>44253</v>
      </c>
      <c r="C878" s="2">
        <f>MONTH(Orders[[#This Row],[Order Date]])</f>
        <v>2</v>
      </c>
      <c r="D878" s="2">
        <f>DAY(Orders[[#This Row],[Order Date]])</f>
        <v>26</v>
      </c>
      <c r="E878" s="2">
        <f>YEAR(Orders[[#This Row],[Order Date]])</f>
        <v>2021</v>
      </c>
      <c r="F878" s="2" t="s">
        <v>1727</v>
      </c>
      <c r="G878" t="s">
        <v>227</v>
      </c>
      <c r="H878" s="2">
        <v>6</v>
      </c>
      <c r="I878" s="2" t="str" cm="1">
        <f t="array" ref="I878">_xlfn.XLOOKUP(F878,customers!$A$1:A1877,customers!$B$1:B1877,,0)</f>
        <v>Orazio Comber</v>
      </c>
      <c r="J878" s="2" t="str" cm="1">
        <f t="array" ref="J878">_xlfn.XLOOKUP(F878,customers!$A$1:A1877,customers!$C$1:C1877,,0)</f>
        <v>ocomberob@goo.gl</v>
      </c>
      <c r="K878" s="2" t="str" cm="1">
        <f t="array" ref="K878">_xlfn.XLOOKUP(F878,customers!$A$1:A1877,customers!$G$1:G1877,,0)</f>
        <v>Ireland</v>
      </c>
      <c r="L878" t="str" cm="1">
        <f t="array" ref="L878">_xlfn.XLOOKUP(G878,products!$A$1:A925,products!$B$1:B925,,0)</f>
        <v>Ara</v>
      </c>
      <c r="M878" t="str" cm="1">
        <f t="array" ref="M878">_xlfn.XLOOKUP(G878,products!$A$1:A925,products!$C$1:C925,,0)</f>
        <v>L</v>
      </c>
      <c r="N878" cm="1">
        <f t="array" ref="N878">_xlfn.XLOOKUP(G878,products!$A$1:A925,products!$D$1:D925,,0)</f>
        <v>0.5</v>
      </c>
      <c r="O878" s="3" cm="1">
        <f t="array" ref="O878">_xlfn.XLOOKUP(G878,products!$A$1:A925,products!$E$1:E925,,0)</f>
        <v>7.77</v>
      </c>
      <c r="P878" s="3">
        <f xml:space="preserve"> Orders[[#This Row],[Unit Price]]*Orders[[#This Row],[Quantity]]</f>
        <v>46.62</v>
      </c>
      <c r="Q878" t="str">
        <f>_xlfn.XLOOKUP(orders!F878,customers!A877:A1877,customers!I877:I1877,,0)</f>
        <v>No</v>
      </c>
    </row>
    <row r="879" spans="1:17" x14ac:dyDescent="0.25">
      <c r="A879" s="2" t="s">
        <v>1728</v>
      </c>
      <c r="B879" s="7">
        <v>44411</v>
      </c>
      <c r="C879" s="2">
        <f>MONTH(Orders[[#This Row],[Order Date]])</f>
        <v>8</v>
      </c>
      <c r="D879" s="2">
        <f>DAY(Orders[[#This Row],[Order Date]])</f>
        <v>3</v>
      </c>
      <c r="E879" s="2">
        <f>YEAR(Orders[[#This Row],[Order Date]])</f>
        <v>2021</v>
      </c>
      <c r="F879" s="2" t="s">
        <v>1729</v>
      </c>
      <c r="G879" t="s">
        <v>118</v>
      </c>
      <c r="H879" s="2">
        <v>3</v>
      </c>
      <c r="I879" s="2" t="str" cm="1">
        <f t="array" ref="I879">_xlfn.XLOOKUP(F879,customers!$A$1:A1878,customers!$B$1:B1878,,0)</f>
        <v>Zachary Tramel</v>
      </c>
      <c r="J879" s="2" t="str" cm="1">
        <f t="array" ref="J879">_xlfn.XLOOKUP(F879,customers!$A$1:A1878,customers!$C$1:C1878,,0)</f>
        <v>ztramelod@netlog.com</v>
      </c>
      <c r="K879" s="2" t="str" cm="1">
        <f t="array" ref="K879">_xlfn.XLOOKUP(F879,customers!$A$1:A1878,customers!$G$1:G1878,,0)</f>
        <v>United States</v>
      </c>
      <c r="L879" t="str" cm="1">
        <f t="array" ref="L879">_xlfn.XLOOKUP(G879,products!$A$1:A926,products!$B$1:B926,,0)</f>
        <v>Lib</v>
      </c>
      <c r="M879" t="str" cm="1">
        <f t="array" ref="M879">_xlfn.XLOOKUP(G879,products!$A$1:A926,products!$C$1:C926,,0)</f>
        <v>L</v>
      </c>
      <c r="N879" cm="1">
        <f t="array" ref="N879">_xlfn.XLOOKUP(G879,products!$A$1:A926,products!$D$1:D926,,0)</f>
        <v>0.5</v>
      </c>
      <c r="O879" s="3" cm="1">
        <f t="array" ref="O879">_xlfn.XLOOKUP(G879,products!$A$1:A926,products!$E$1:E926,,0)</f>
        <v>9.51</v>
      </c>
      <c r="P879" s="3">
        <f xml:space="preserve"> Orders[[#This Row],[Unit Price]]*Orders[[#This Row],[Quantity]]</f>
        <v>28.53</v>
      </c>
      <c r="Q879" t="str">
        <f>_xlfn.XLOOKUP(orders!F879,customers!A878:A1878,customers!I878:I1878,,0)</f>
        <v>No</v>
      </c>
    </row>
    <row r="880" spans="1:17" x14ac:dyDescent="0.25">
      <c r="A880" s="2" t="s">
        <v>1730</v>
      </c>
      <c r="B880" s="7">
        <v>44323</v>
      </c>
      <c r="C880" s="2">
        <f>MONTH(Orders[[#This Row],[Order Date]])</f>
        <v>5</v>
      </c>
      <c r="D880" s="2">
        <f>DAY(Orders[[#This Row],[Order Date]])</f>
        <v>7</v>
      </c>
      <c r="E880" s="2">
        <f>YEAR(Orders[[#This Row],[Order Date]])</f>
        <v>2021</v>
      </c>
      <c r="F880" s="2" t="s">
        <v>1731</v>
      </c>
      <c r="G880" t="s">
        <v>45</v>
      </c>
      <c r="H880" s="2">
        <v>1</v>
      </c>
      <c r="I880" s="2" t="str" cm="1">
        <f t="array" ref="I880">_xlfn.XLOOKUP(F880,customers!$A$1:A1879,customers!$B$1:B1879,,0)</f>
        <v>Izaak Primak</v>
      </c>
      <c r="J880" s="2" cm="1">
        <f t="array" ref="J880">_xlfn.XLOOKUP(F880,customers!$A$1:A1879,customers!$C$1:C1879,,0)</f>
        <v>0</v>
      </c>
      <c r="K880" s="2" t="str" cm="1">
        <f t="array" ref="K880">_xlfn.XLOOKUP(F880,customers!$A$1:A1879,customers!$G$1:G1879,,0)</f>
        <v>United States</v>
      </c>
      <c r="L880" t="str" cm="1">
        <f t="array" ref="L880">_xlfn.XLOOKUP(G880,products!$A$1:A927,products!$B$1:B927,,0)</f>
        <v>Rob</v>
      </c>
      <c r="M880" t="str" cm="1">
        <f t="array" ref="M880">_xlfn.XLOOKUP(G880,products!$A$1:A927,products!$C$1:C927,,0)</f>
        <v>L</v>
      </c>
      <c r="N880" cm="1">
        <f t="array" ref="N880">_xlfn.XLOOKUP(G880,products!$A$1:A927,products!$D$1:D927,,0)</f>
        <v>2.5</v>
      </c>
      <c r="O880" s="3" cm="1">
        <f t="array" ref="O880">_xlfn.XLOOKUP(G880,products!$A$1:A927,products!$E$1:E927,,0)</f>
        <v>27.484999999999996</v>
      </c>
      <c r="P880" s="3">
        <f xml:space="preserve"> Orders[[#This Row],[Unit Price]]*Orders[[#This Row],[Quantity]]</f>
        <v>27.484999999999996</v>
      </c>
      <c r="Q880" t="str">
        <f>_xlfn.XLOOKUP(orders!F880,customers!A879:A1879,customers!I879:I1879,,0)</f>
        <v>Yes</v>
      </c>
    </row>
    <row r="881" spans="1:17" x14ac:dyDescent="0.25">
      <c r="A881" s="2" t="s">
        <v>1732</v>
      </c>
      <c r="B881" s="7">
        <v>43630</v>
      </c>
      <c r="C881" s="2">
        <f>MONTH(Orders[[#This Row],[Order Date]])</f>
        <v>6</v>
      </c>
      <c r="D881" s="2">
        <f>DAY(Orders[[#This Row],[Order Date]])</f>
        <v>14</v>
      </c>
      <c r="E881" s="2">
        <f>YEAR(Orders[[#This Row],[Order Date]])</f>
        <v>2019</v>
      </c>
      <c r="F881" s="2" t="s">
        <v>1733</v>
      </c>
      <c r="G881" t="s">
        <v>86</v>
      </c>
      <c r="H881" s="2">
        <v>3</v>
      </c>
      <c r="I881" s="2" t="str" cm="1">
        <f t="array" ref="I881">_xlfn.XLOOKUP(F881,customers!$A$1:A1880,customers!$B$1:B1880,,0)</f>
        <v>Brittani Thoresbie</v>
      </c>
      <c r="J881" s="2" cm="1">
        <f t="array" ref="J881">_xlfn.XLOOKUP(F881,customers!$A$1:A1880,customers!$C$1:C1880,,0)</f>
        <v>0</v>
      </c>
      <c r="K881" s="2" t="str" cm="1">
        <f t="array" ref="K881">_xlfn.XLOOKUP(F881,customers!$A$1:A1880,customers!$G$1:G1880,,0)</f>
        <v>United States</v>
      </c>
      <c r="L881" t="str" cm="1">
        <f t="array" ref="L881">_xlfn.XLOOKUP(G881,products!$A$1:A928,products!$B$1:B928,,0)</f>
        <v>Exc</v>
      </c>
      <c r="M881" t="str" cm="1">
        <f t="array" ref="M881">_xlfn.XLOOKUP(G881,products!$A$1:A928,products!$C$1:C928,,0)</f>
        <v>D</v>
      </c>
      <c r="N881" cm="1">
        <f t="array" ref="N881">_xlfn.XLOOKUP(G881,products!$A$1:A928,products!$D$1:D928,,0)</f>
        <v>0.2</v>
      </c>
      <c r="O881" s="3" cm="1">
        <f t="array" ref="O881">_xlfn.XLOOKUP(G881,products!$A$1:A928,products!$E$1:E928,,0)</f>
        <v>3.645</v>
      </c>
      <c r="P881" s="3">
        <f xml:space="preserve"> Orders[[#This Row],[Unit Price]]*Orders[[#This Row],[Quantity]]</f>
        <v>10.935</v>
      </c>
      <c r="Q881" t="str">
        <f>_xlfn.XLOOKUP(orders!F881,customers!A880:A1880,customers!I880:I1880,,0)</f>
        <v>No</v>
      </c>
    </row>
    <row r="882" spans="1:17" x14ac:dyDescent="0.25">
      <c r="A882" s="2" t="s">
        <v>1734</v>
      </c>
      <c r="B882" s="7">
        <v>43790</v>
      </c>
      <c r="C882" s="2">
        <f>MONTH(Orders[[#This Row],[Order Date]])</f>
        <v>11</v>
      </c>
      <c r="D882" s="2">
        <f>DAY(Orders[[#This Row],[Order Date]])</f>
        <v>21</v>
      </c>
      <c r="E882" s="2">
        <f>YEAR(Orders[[#This Row],[Order Date]])</f>
        <v>2019</v>
      </c>
      <c r="F882" s="2" t="s">
        <v>1735</v>
      </c>
      <c r="G882" t="s">
        <v>217</v>
      </c>
      <c r="H882" s="2">
        <v>2</v>
      </c>
      <c r="I882" s="2" t="str" cm="1">
        <f t="array" ref="I882">_xlfn.XLOOKUP(F882,customers!$A$1:A1881,customers!$B$1:B1881,,0)</f>
        <v>Constanta Hatfull</v>
      </c>
      <c r="J882" s="2" t="str" cm="1">
        <f t="array" ref="J882">_xlfn.XLOOKUP(F882,customers!$A$1:A1881,customers!$C$1:C1881,,0)</f>
        <v>chatfullog@ebay.com</v>
      </c>
      <c r="K882" s="2" t="str" cm="1">
        <f t="array" ref="K882">_xlfn.XLOOKUP(F882,customers!$A$1:A1881,customers!$G$1:G1881,,0)</f>
        <v>United States</v>
      </c>
      <c r="L882" t="str" cm="1">
        <f t="array" ref="L882">_xlfn.XLOOKUP(G882,products!$A$1:A929,products!$B$1:B929,,0)</f>
        <v>Rob</v>
      </c>
      <c r="M882" t="str" cm="1">
        <f t="array" ref="M882">_xlfn.XLOOKUP(G882,products!$A$1:A929,products!$C$1:C929,,0)</f>
        <v>L</v>
      </c>
      <c r="N882" cm="1">
        <f t="array" ref="N882">_xlfn.XLOOKUP(G882,products!$A$1:A929,products!$D$1:D929,,0)</f>
        <v>0.2</v>
      </c>
      <c r="O882" s="3" cm="1">
        <f t="array" ref="O882">_xlfn.XLOOKUP(G882,products!$A$1:A929,products!$E$1:E929,,0)</f>
        <v>3.5849999999999995</v>
      </c>
      <c r="P882" s="3">
        <f xml:space="preserve"> Orders[[#This Row],[Unit Price]]*Orders[[#This Row],[Quantity]]</f>
        <v>7.169999999999999</v>
      </c>
      <c r="Q882" t="str">
        <f>_xlfn.XLOOKUP(orders!F882,customers!A881:A1881,customers!I881:I1881,,0)</f>
        <v>No</v>
      </c>
    </row>
    <row r="883" spans="1:17" x14ac:dyDescent="0.25">
      <c r="A883" s="2" t="s">
        <v>1736</v>
      </c>
      <c r="B883" s="7">
        <v>44286</v>
      </c>
      <c r="C883" s="2">
        <f>MONTH(Orders[[#This Row],[Order Date]])</f>
        <v>3</v>
      </c>
      <c r="D883" s="2">
        <f>DAY(Orders[[#This Row],[Order Date]])</f>
        <v>31</v>
      </c>
      <c r="E883" s="2">
        <f>YEAR(Orders[[#This Row],[Order Date]])</f>
        <v>2021</v>
      </c>
      <c r="F883" s="2" t="s">
        <v>1737</v>
      </c>
      <c r="G883" t="s">
        <v>150</v>
      </c>
      <c r="H883" s="2">
        <v>6</v>
      </c>
      <c r="I883" s="2" t="str" cm="1">
        <f t="array" ref="I883">_xlfn.XLOOKUP(F883,customers!$A$1:A1882,customers!$B$1:B1882,,0)</f>
        <v>Bobbe Castagneto</v>
      </c>
      <c r="J883" s="2" cm="1">
        <f t="array" ref="J883">_xlfn.XLOOKUP(F883,customers!$A$1:A1882,customers!$C$1:C1882,,0)</f>
        <v>0</v>
      </c>
      <c r="K883" s="2" t="str" cm="1">
        <f t="array" ref="K883">_xlfn.XLOOKUP(F883,customers!$A$1:A1882,customers!$G$1:G1882,,0)</f>
        <v>United States</v>
      </c>
      <c r="L883" t="str" cm="1">
        <f t="array" ref="L883">_xlfn.XLOOKUP(G883,products!$A$1:A930,products!$B$1:B930,,0)</f>
        <v>Ara</v>
      </c>
      <c r="M883" t="str" cm="1">
        <f t="array" ref="M883">_xlfn.XLOOKUP(G883,products!$A$1:A930,products!$C$1:C930,,0)</f>
        <v>L</v>
      </c>
      <c r="N883" cm="1">
        <f t="array" ref="N883">_xlfn.XLOOKUP(G883,products!$A$1:A930,products!$D$1:D930,,0)</f>
        <v>0.2</v>
      </c>
      <c r="O883" s="3" cm="1">
        <f t="array" ref="O883">_xlfn.XLOOKUP(G883,products!$A$1:A930,products!$E$1:E930,,0)</f>
        <v>3.8849999999999998</v>
      </c>
      <c r="P883" s="3">
        <f xml:space="preserve"> Orders[[#This Row],[Unit Price]]*Orders[[#This Row],[Quantity]]</f>
        <v>23.31</v>
      </c>
      <c r="Q883" t="str">
        <f>_xlfn.XLOOKUP(orders!F883,customers!A882:A1882,customers!I882:I1882,,0)</f>
        <v>Yes</v>
      </c>
    </row>
    <row r="884" spans="1:17" x14ac:dyDescent="0.25">
      <c r="A884" s="2" t="s">
        <v>1738</v>
      </c>
      <c r="B884" s="7">
        <v>43647</v>
      </c>
      <c r="C884" s="2">
        <f>MONTH(Orders[[#This Row],[Order Date]])</f>
        <v>7</v>
      </c>
      <c r="D884" s="2">
        <f>DAY(Orders[[#This Row],[Order Date]])</f>
        <v>1</v>
      </c>
      <c r="E884" s="2">
        <f>YEAR(Orders[[#This Row],[Order Date]])</f>
        <v>2019</v>
      </c>
      <c r="F884" s="2" t="s">
        <v>1739</v>
      </c>
      <c r="G884" t="s">
        <v>153</v>
      </c>
      <c r="H884" s="2">
        <v>5</v>
      </c>
      <c r="I884" s="2" t="str" cm="1">
        <f t="array" ref="I884">_xlfn.XLOOKUP(F884,customers!$A$1:A1883,customers!$B$1:B1883,,0)</f>
        <v>Kippie Marrison</v>
      </c>
      <c r="J884" s="2" t="str" cm="1">
        <f t="array" ref="J884">_xlfn.XLOOKUP(F884,customers!$A$1:A1883,customers!$C$1:C1883,,0)</f>
        <v>kmarrisonoq@dropbox.com</v>
      </c>
      <c r="K884" s="2" t="str" cm="1">
        <f t="array" ref="K884">_xlfn.XLOOKUP(F884,customers!$A$1:A1883,customers!$G$1:G1883,,0)</f>
        <v>United States</v>
      </c>
      <c r="L884" t="str" cm="1">
        <f t="array" ref="L884">_xlfn.XLOOKUP(G884,products!$A$1:A931,products!$B$1:B931,,0)</f>
        <v>Ara</v>
      </c>
      <c r="M884" t="str" cm="1">
        <f t="array" ref="M884">_xlfn.XLOOKUP(G884,products!$A$1:A931,products!$C$1:C931,,0)</f>
        <v>D</v>
      </c>
      <c r="N884" cm="1">
        <f t="array" ref="N884">_xlfn.XLOOKUP(G884,products!$A$1:A931,products!$D$1:D931,,0)</f>
        <v>2.5</v>
      </c>
      <c r="O884" s="3" cm="1">
        <f t="array" ref="O884">_xlfn.XLOOKUP(G884,products!$A$1:A931,products!$E$1:E931,,0)</f>
        <v>22.884999999999998</v>
      </c>
      <c r="P884" s="3">
        <f xml:space="preserve"> Orders[[#This Row],[Unit Price]]*Orders[[#This Row],[Quantity]]</f>
        <v>114.42499999999998</v>
      </c>
      <c r="Q884" t="str">
        <f>_xlfn.XLOOKUP(orders!F884,customers!A883:A1883,customers!I883:I1883,,0)</f>
        <v>Yes</v>
      </c>
    </row>
    <row r="885" spans="1:17" x14ac:dyDescent="0.25">
      <c r="A885" s="2" t="s">
        <v>1740</v>
      </c>
      <c r="B885" s="7">
        <v>43956</v>
      </c>
      <c r="C885" s="2">
        <f>MONTH(Orders[[#This Row],[Order Date]])</f>
        <v>5</v>
      </c>
      <c r="D885" s="2">
        <f>DAY(Orders[[#This Row],[Order Date]])</f>
        <v>5</v>
      </c>
      <c r="E885" s="2">
        <f>YEAR(Orders[[#This Row],[Order Date]])</f>
        <v>2020</v>
      </c>
      <c r="F885" s="2" t="s">
        <v>1741</v>
      </c>
      <c r="G885" t="s">
        <v>206</v>
      </c>
      <c r="H885" s="2">
        <v>3</v>
      </c>
      <c r="I885" s="2" t="str" cm="1">
        <f t="array" ref="I885">_xlfn.XLOOKUP(F885,customers!$A$1:A1884,customers!$B$1:B1884,,0)</f>
        <v>Lindon Agnolo</v>
      </c>
      <c r="J885" s="2" t="str" cm="1">
        <f t="array" ref="J885">_xlfn.XLOOKUP(F885,customers!$A$1:A1884,customers!$C$1:C1884,,0)</f>
        <v>lagnolooj@pinterest.com</v>
      </c>
      <c r="K885" s="2" t="str" cm="1">
        <f t="array" ref="K885">_xlfn.XLOOKUP(F885,customers!$A$1:A1884,customers!$G$1:G1884,,0)</f>
        <v>United States</v>
      </c>
      <c r="L885" t="str" cm="1">
        <f t="array" ref="L885">_xlfn.XLOOKUP(G885,products!$A$1:A932,products!$B$1:B932,,0)</f>
        <v>Ara</v>
      </c>
      <c r="M885" t="str" cm="1">
        <f t="array" ref="M885">_xlfn.XLOOKUP(G885,products!$A$1:A932,products!$C$1:C932,,0)</f>
        <v>M</v>
      </c>
      <c r="N885" cm="1">
        <f t="array" ref="N885">_xlfn.XLOOKUP(G885,products!$A$1:A932,products!$D$1:D932,,0)</f>
        <v>2.5</v>
      </c>
      <c r="O885" s="3" cm="1">
        <f t="array" ref="O885">_xlfn.XLOOKUP(G885,products!$A$1:A932,products!$E$1:E932,,0)</f>
        <v>25.874999999999996</v>
      </c>
      <c r="P885" s="3">
        <f xml:space="preserve"> Orders[[#This Row],[Unit Price]]*Orders[[#This Row],[Quantity]]</f>
        <v>77.624999999999986</v>
      </c>
      <c r="Q885" t="str">
        <f>_xlfn.XLOOKUP(orders!F885,customers!A884:A1884,customers!I884:I1884,,0)</f>
        <v>Yes</v>
      </c>
    </row>
    <row r="886" spans="1:17" x14ac:dyDescent="0.25">
      <c r="A886" s="2" t="s">
        <v>1742</v>
      </c>
      <c r="B886" s="7">
        <v>43941</v>
      </c>
      <c r="C886" s="2">
        <f>MONTH(Orders[[#This Row],[Order Date]])</f>
        <v>4</v>
      </c>
      <c r="D886" s="2">
        <f>DAY(Orders[[#This Row],[Order Date]])</f>
        <v>20</v>
      </c>
      <c r="E886" s="2">
        <f>YEAR(Orders[[#This Row],[Order Date]])</f>
        <v>2020</v>
      </c>
      <c r="F886" s="2" t="s">
        <v>1743</v>
      </c>
      <c r="G886" t="s">
        <v>181</v>
      </c>
      <c r="H886" s="2">
        <v>1</v>
      </c>
      <c r="I886" s="2" t="str" cm="1">
        <f t="array" ref="I886">_xlfn.XLOOKUP(F886,customers!$A$1:A1885,customers!$B$1:B1885,,0)</f>
        <v>Delainey Kiddy</v>
      </c>
      <c r="J886" s="2" t="str" cm="1">
        <f t="array" ref="J886">_xlfn.XLOOKUP(F886,customers!$A$1:A1885,customers!$C$1:C1885,,0)</f>
        <v>dkiddyok@fda.gov</v>
      </c>
      <c r="K886" s="2" t="str" cm="1">
        <f t="array" ref="K886">_xlfn.XLOOKUP(F886,customers!$A$1:A1885,customers!$G$1:G1885,,0)</f>
        <v>United States</v>
      </c>
      <c r="L886" t="str" cm="1">
        <f t="array" ref="L886">_xlfn.XLOOKUP(G886,products!$A$1:A933,products!$B$1:B933,,0)</f>
        <v>Rob</v>
      </c>
      <c r="M886" t="str" cm="1">
        <f t="array" ref="M886">_xlfn.XLOOKUP(G886,products!$A$1:A933,products!$C$1:C933,,0)</f>
        <v>D</v>
      </c>
      <c r="N886" cm="1">
        <f t="array" ref="N886">_xlfn.XLOOKUP(G886,products!$A$1:A933,products!$D$1:D933,,0)</f>
        <v>0.5</v>
      </c>
      <c r="O886" s="3" cm="1">
        <f t="array" ref="O886">_xlfn.XLOOKUP(G886,products!$A$1:A933,products!$E$1:E933,,0)</f>
        <v>5.3699999999999992</v>
      </c>
      <c r="P886" s="3">
        <f xml:space="preserve"> Orders[[#This Row],[Unit Price]]*Orders[[#This Row],[Quantity]]</f>
        <v>5.3699999999999992</v>
      </c>
      <c r="Q886" t="str">
        <f>_xlfn.XLOOKUP(orders!F886,customers!A885:A1885,customers!I885:I1885,,0)</f>
        <v>Yes</v>
      </c>
    </row>
    <row r="887" spans="1:17" x14ac:dyDescent="0.25">
      <c r="A887" s="2" t="s">
        <v>1744</v>
      </c>
      <c r="B887" s="7">
        <v>43664</v>
      </c>
      <c r="C887" s="2">
        <f>MONTH(Orders[[#This Row],[Order Date]])</f>
        <v>7</v>
      </c>
      <c r="D887" s="2">
        <f>DAY(Orders[[#This Row],[Order Date]])</f>
        <v>18</v>
      </c>
      <c r="E887" s="2">
        <f>YEAR(Orders[[#This Row],[Order Date]])</f>
        <v>2019</v>
      </c>
      <c r="F887" s="2" t="s">
        <v>1745</v>
      </c>
      <c r="G887" t="s">
        <v>70</v>
      </c>
      <c r="H887" s="2">
        <v>6</v>
      </c>
      <c r="I887" s="2" t="str" cm="1">
        <f t="array" ref="I887">_xlfn.XLOOKUP(F887,customers!$A$1:A1886,customers!$B$1:B1886,,0)</f>
        <v>Helli Petroulis</v>
      </c>
      <c r="J887" s="2" t="str" cm="1">
        <f t="array" ref="J887">_xlfn.XLOOKUP(F887,customers!$A$1:A1886,customers!$C$1:C1886,,0)</f>
        <v>hpetroulisol@state.tx.us</v>
      </c>
      <c r="K887" s="2" t="str" cm="1">
        <f t="array" ref="K887">_xlfn.XLOOKUP(F887,customers!$A$1:A1886,customers!$G$1:G1886,,0)</f>
        <v>Ireland</v>
      </c>
      <c r="L887" t="str" cm="1">
        <f t="array" ref="L887">_xlfn.XLOOKUP(G887,products!$A$1:A934,products!$B$1:B934,,0)</f>
        <v>Rob</v>
      </c>
      <c r="M887" t="str" cm="1">
        <f t="array" ref="M887">_xlfn.XLOOKUP(G887,products!$A$1:A934,products!$C$1:C934,,0)</f>
        <v>D</v>
      </c>
      <c r="N887" cm="1">
        <f t="array" ref="N887">_xlfn.XLOOKUP(G887,products!$A$1:A934,products!$D$1:D934,,0)</f>
        <v>2.5</v>
      </c>
      <c r="O887" s="3" cm="1">
        <f t="array" ref="O887">_xlfn.XLOOKUP(G887,products!$A$1:A934,products!$E$1:E934,,0)</f>
        <v>20.584999999999997</v>
      </c>
      <c r="P887" s="3">
        <f xml:space="preserve"> Orders[[#This Row],[Unit Price]]*Orders[[#This Row],[Quantity]]</f>
        <v>123.50999999999999</v>
      </c>
      <c r="Q887" t="str">
        <f>_xlfn.XLOOKUP(orders!F887,customers!A886:A1886,customers!I886:I1886,,0)</f>
        <v>No</v>
      </c>
    </row>
    <row r="888" spans="1:17" x14ac:dyDescent="0.25">
      <c r="A888" s="2" t="s">
        <v>1746</v>
      </c>
      <c r="B888" s="7">
        <v>44518</v>
      </c>
      <c r="C888" s="2">
        <f>MONTH(Orders[[#This Row],[Order Date]])</f>
        <v>11</v>
      </c>
      <c r="D888" s="2">
        <f>DAY(Orders[[#This Row],[Order Date]])</f>
        <v>18</v>
      </c>
      <c r="E888" s="2">
        <f>YEAR(Orders[[#This Row],[Order Date]])</f>
        <v>2021</v>
      </c>
      <c r="F888" s="2" t="s">
        <v>1747</v>
      </c>
      <c r="G888" t="s">
        <v>113</v>
      </c>
      <c r="H888" s="2">
        <v>2</v>
      </c>
      <c r="I888" s="2" t="str" cm="1">
        <f t="array" ref="I888">_xlfn.XLOOKUP(F888,customers!$A$1:A1887,customers!$B$1:B1887,,0)</f>
        <v>Marty Scholl</v>
      </c>
      <c r="J888" s="2" t="str" cm="1">
        <f t="array" ref="J888">_xlfn.XLOOKUP(F888,customers!$A$1:A1887,customers!$C$1:C1887,,0)</f>
        <v>mschollom@taobao.com</v>
      </c>
      <c r="K888" s="2" t="str" cm="1">
        <f t="array" ref="K888">_xlfn.XLOOKUP(F888,customers!$A$1:A1887,customers!$G$1:G1887,,0)</f>
        <v>United States</v>
      </c>
      <c r="L888" t="str" cm="1">
        <f t="array" ref="L888">_xlfn.XLOOKUP(G888,products!$A$1:A935,products!$B$1:B935,,0)</f>
        <v>Lib</v>
      </c>
      <c r="M888" t="str" cm="1">
        <f t="array" ref="M888">_xlfn.XLOOKUP(G888,products!$A$1:A935,products!$C$1:C935,,0)</f>
        <v>M</v>
      </c>
      <c r="N888" cm="1">
        <f t="array" ref="N888">_xlfn.XLOOKUP(G888,products!$A$1:A935,products!$D$1:D935,,0)</f>
        <v>0.5</v>
      </c>
      <c r="O888" s="3" cm="1">
        <f t="array" ref="O888">_xlfn.XLOOKUP(G888,products!$A$1:A935,products!$E$1:E935,,0)</f>
        <v>8.73</v>
      </c>
      <c r="P888" s="3">
        <f xml:space="preserve"> Orders[[#This Row],[Unit Price]]*Orders[[#This Row],[Quantity]]</f>
        <v>17.46</v>
      </c>
      <c r="Q888" t="str">
        <f>_xlfn.XLOOKUP(orders!F888,customers!A887:A1887,customers!I887:I1887,,0)</f>
        <v>No</v>
      </c>
    </row>
    <row r="889" spans="1:17" x14ac:dyDescent="0.25">
      <c r="A889" s="2" t="s">
        <v>1748</v>
      </c>
      <c r="B889" s="7">
        <v>44002</v>
      </c>
      <c r="C889" s="2">
        <f>MONTH(Orders[[#This Row],[Order Date]])</f>
        <v>6</v>
      </c>
      <c r="D889" s="2">
        <f>DAY(Orders[[#This Row],[Order Date]])</f>
        <v>20</v>
      </c>
      <c r="E889" s="2">
        <f>YEAR(Orders[[#This Row],[Order Date]])</f>
        <v>2020</v>
      </c>
      <c r="F889" s="2" t="s">
        <v>1749</v>
      </c>
      <c r="G889" t="s">
        <v>289</v>
      </c>
      <c r="H889" s="2">
        <v>3</v>
      </c>
      <c r="I889" s="2" t="str" cm="1">
        <f t="array" ref="I889">_xlfn.XLOOKUP(F889,customers!$A$1:A1888,customers!$B$1:B1888,,0)</f>
        <v>Kienan Ferson</v>
      </c>
      <c r="J889" s="2" t="str" cm="1">
        <f t="array" ref="J889">_xlfn.XLOOKUP(F889,customers!$A$1:A1888,customers!$C$1:C1888,,0)</f>
        <v>kfersonon@g.co</v>
      </c>
      <c r="K889" s="2" t="str" cm="1">
        <f t="array" ref="K889">_xlfn.XLOOKUP(F889,customers!$A$1:A1888,customers!$G$1:G1888,,0)</f>
        <v>United States</v>
      </c>
      <c r="L889" t="str" cm="1">
        <f t="array" ref="L889">_xlfn.XLOOKUP(G889,products!$A$1:A936,products!$B$1:B936,,0)</f>
        <v>Exc</v>
      </c>
      <c r="M889" t="str" cm="1">
        <f t="array" ref="M889">_xlfn.XLOOKUP(G889,products!$A$1:A936,products!$C$1:C936,,0)</f>
        <v>L</v>
      </c>
      <c r="N889" cm="1">
        <f t="array" ref="N889">_xlfn.XLOOKUP(G889,products!$A$1:A936,products!$D$1:D936,,0)</f>
        <v>0.2</v>
      </c>
      <c r="O889" s="3" cm="1">
        <f t="array" ref="O889">_xlfn.XLOOKUP(G889,products!$A$1:A936,products!$E$1:E936,,0)</f>
        <v>4.4550000000000001</v>
      </c>
      <c r="P889" s="3">
        <f xml:space="preserve"> Orders[[#This Row],[Unit Price]]*Orders[[#This Row],[Quantity]]</f>
        <v>13.365</v>
      </c>
      <c r="Q889" t="str">
        <f>_xlfn.XLOOKUP(orders!F889,customers!A888:A1888,customers!I888:I1888,,0)</f>
        <v>No</v>
      </c>
    </row>
    <row r="890" spans="1:17" x14ac:dyDescent="0.25">
      <c r="A890" s="2" t="s">
        <v>1750</v>
      </c>
      <c r="B890" s="7">
        <v>44292</v>
      </c>
      <c r="C890" s="2">
        <f>MONTH(Orders[[#This Row],[Order Date]])</f>
        <v>4</v>
      </c>
      <c r="D890" s="2">
        <f>DAY(Orders[[#This Row],[Order Date]])</f>
        <v>6</v>
      </c>
      <c r="E890" s="2">
        <f>YEAR(Orders[[#This Row],[Order Date]])</f>
        <v>2021</v>
      </c>
      <c r="F890" s="2" t="s">
        <v>1751</v>
      </c>
      <c r="G890" t="s">
        <v>150</v>
      </c>
      <c r="H890" s="2">
        <v>2</v>
      </c>
      <c r="I890" s="2" t="str" cm="1">
        <f t="array" ref="I890">_xlfn.XLOOKUP(F890,customers!$A$1:A1889,customers!$B$1:B1889,,0)</f>
        <v>Blake Kelloway</v>
      </c>
      <c r="J890" s="2" t="str" cm="1">
        <f t="array" ref="J890">_xlfn.XLOOKUP(F890,customers!$A$1:A1889,customers!$C$1:C1889,,0)</f>
        <v>bkellowayoo@omniture.com</v>
      </c>
      <c r="K890" s="2" t="str" cm="1">
        <f t="array" ref="K890">_xlfn.XLOOKUP(F890,customers!$A$1:A1889,customers!$G$1:G1889,,0)</f>
        <v>United States</v>
      </c>
      <c r="L890" t="str" cm="1">
        <f t="array" ref="L890">_xlfn.XLOOKUP(G890,products!$A$1:A937,products!$B$1:B937,,0)</f>
        <v>Ara</v>
      </c>
      <c r="M890" t="str" cm="1">
        <f t="array" ref="M890">_xlfn.XLOOKUP(G890,products!$A$1:A937,products!$C$1:C937,,0)</f>
        <v>L</v>
      </c>
      <c r="N890" cm="1">
        <f t="array" ref="N890">_xlfn.XLOOKUP(G890,products!$A$1:A937,products!$D$1:D937,,0)</f>
        <v>0.2</v>
      </c>
      <c r="O890" s="3" cm="1">
        <f t="array" ref="O890">_xlfn.XLOOKUP(G890,products!$A$1:A937,products!$E$1:E937,,0)</f>
        <v>3.8849999999999998</v>
      </c>
      <c r="P890" s="3">
        <f xml:space="preserve"> Orders[[#This Row],[Unit Price]]*Orders[[#This Row],[Quantity]]</f>
        <v>7.77</v>
      </c>
      <c r="Q890" t="str">
        <f>_xlfn.XLOOKUP(orders!F890,customers!A889:A1889,customers!I889:I1889,,0)</f>
        <v>Yes</v>
      </c>
    </row>
    <row r="891" spans="1:17" x14ac:dyDescent="0.25">
      <c r="A891" s="2" t="s">
        <v>1752</v>
      </c>
      <c r="B891" s="7">
        <v>43633</v>
      </c>
      <c r="C891" s="2">
        <f>MONTH(Orders[[#This Row],[Order Date]])</f>
        <v>6</v>
      </c>
      <c r="D891" s="2">
        <f>DAY(Orders[[#This Row],[Order Date]])</f>
        <v>17</v>
      </c>
      <c r="E891" s="2">
        <f>YEAR(Orders[[#This Row],[Order Date]])</f>
        <v>2019</v>
      </c>
      <c r="F891" s="2" t="s">
        <v>1753</v>
      </c>
      <c r="G891" t="s">
        <v>136</v>
      </c>
      <c r="H891" s="2">
        <v>1</v>
      </c>
      <c r="I891" s="2" t="str" cm="1">
        <f t="array" ref="I891">_xlfn.XLOOKUP(F891,customers!$A$1:A1890,customers!$B$1:B1890,,0)</f>
        <v>Scarlett Oliffe</v>
      </c>
      <c r="J891" s="2" t="str" cm="1">
        <f t="array" ref="J891">_xlfn.XLOOKUP(F891,customers!$A$1:A1890,customers!$C$1:C1890,,0)</f>
        <v>soliffeop@yellowbook.com</v>
      </c>
      <c r="K891" s="2" t="str" cm="1">
        <f t="array" ref="K891">_xlfn.XLOOKUP(F891,customers!$A$1:A1890,customers!$G$1:G1890,,0)</f>
        <v>United States</v>
      </c>
      <c r="L891" t="str" cm="1">
        <f t="array" ref="L891">_xlfn.XLOOKUP(G891,products!$A$1:A938,products!$B$1:B938,,0)</f>
        <v>Rob</v>
      </c>
      <c r="M891" t="str" cm="1">
        <f t="array" ref="M891">_xlfn.XLOOKUP(G891,products!$A$1:A938,products!$C$1:C938,,0)</f>
        <v>D</v>
      </c>
      <c r="N891" cm="1">
        <f t="array" ref="N891">_xlfn.XLOOKUP(G891,products!$A$1:A938,products!$D$1:D938,,0)</f>
        <v>0.2</v>
      </c>
      <c r="O891" s="3" cm="1">
        <f t="array" ref="O891">_xlfn.XLOOKUP(G891,products!$A$1:A938,products!$E$1:E938,,0)</f>
        <v>2.6849999999999996</v>
      </c>
      <c r="P891" s="3">
        <f xml:space="preserve"> Orders[[#This Row],[Unit Price]]*Orders[[#This Row],[Quantity]]</f>
        <v>2.6849999999999996</v>
      </c>
      <c r="Q891" t="str">
        <f>_xlfn.XLOOKUP(orders!F891,customers!A890:A1890,customers!I890:I1890,,0)</f>
        <v>Yes</v>
      </c>
    </row>
    <row r="892" spans="1:17" x14ac:dyDescent="0.25">
      <c r="A892" s="2" t="s">
        <v>1754</v>
      </c>
      <c r="B892" s="7">
        <v>44646</v>
      </c>
      <c r="C892" s="2">
        <f>MONTH(Orders[[#This Row],[Order Date]])</f>
        <v>3</v>
      </c>
      <c r="D892" s="2">
        <f>DAY(Orders[[#This Row],[Order Date]])</f>
        <v>26</v>
      </c>
      <c r="E892" s="2">
        <f>YEAR(Orders[[#This Row],[Order Date]])</f>
        <v>2022</v>
      </c>
      <c r="F892" s="2" t="s">
        <v>1739</v>
      </c>
      <c r="G892" t="s">
        <v>70</v>
      </c>
      <c r="H892" s="2">
        <v>1</v>
      </c>
      <c r="I892" s="2" t="str" cm="1">
        <f t="array" ref="I892">_xlfn.XLOOKUP(F892,customers!$A$1:A1891,customers!$B$1:B1891,,0)</f>
        <v>Kippie Marrison</v>
      </c>
      <c r="J892" s="2" t="str" cm="1">
        <f t="array" ref="J892">_xlfn.XLOOKUP(F892,customers!$A$1:A1891,customers!$C$1:C1891,,0)</f>
        <v>kmarrisonoq@dropbox.com</v>
      </c>
      <c r="K892" s="2" t="str" cm="1">
        <f t="array" ref="K892">_xlfn.XLOOKUP(F892,customers!$A$1:A1891,customers!$G$1:G1891,,0)</f>
        <v>United States</v>
      </c>
      <c r="L892" t="str" cm="1">
        <f t="array" ref="L892">_xlfn.XLOOKUP(G892,products!$A$1:A939,products!$B$1:B939,,0)</f>
        <v>Rob</v>
      </c>
      <c r="M892" t="str" cm="1">
        <f t="array" ref="M892">_xlfn.XLOOKUP(G892,products!$A$1:A939,products!$C$1:C939,,0)</f>
        <v>D</v>
      </c>
      <c r="N892" cm="1">
        <f t="array" ref="N892">_xlfn.XLOOKUP(G892,products!$A$1:A939,products!$D$1:D939,,0)</f>
        <v>2.5</v>
      </c>
      <c r="O892" s="3" cm="1">
        <f t="array" ref="O892">_xlfn.XLOOKUP(G892,products!$A$1:A939,products!$E$1:E939,,0)</f>
        <v>20.584999999999997</v>
      </c>
      <c r="P892" s="3">
        <f xml:space="preserve"> Orders[[#This Row],[Unit Price]]*Orders[[#This Row],[Quantity]]</f>
        <v>20.584999999999997</v>
      </c>
      <c r="Q892" t="str">
        <f>_xlfn.XLOOKUP(orders!F892,customers!A891:A1891,customers!I891:I1891,,0)</f>
        <v>Yes</v>
      </c>
    </row>
    <row r="893" spans="1:17" x14ac:dyDescent="0.25">
      <c r="A893" s="2" t="s">
        <v>1755</v>
      </c>
      <c r="B893" s="7">
        <v>44469</v>
      </c>
      <c r="C893" s="2">
        <f>MONTH(Orders[[#This Row],[Order Date]])</f>
        <v>9</v>
      </c>
      <c r="D893" s="2">
        <f>DAY(Orders[[#This Row],[Order Date]])</f>
        <v>30</v>
      </c>
      <c r="E893" s="2">
        <f>YEAR(Orders[[#This Row],[Order Date]])</f>
        <v>2021</v>
      </c>
      <c r="F893" s="2" t="s">
        <v>1756</v>
      </c>
      <c r="G893" t="s">
        <v>153</v>
      </c>
      <c r="H893" s="2">
        <v>5</v>
      </c>
      <c r="I893" s="2" t="str" cm="1">
        <f t="array" ref="I893">_xlfn.XLOOKUP(F893,customers!$A$1:A1892,customers!$B$1:B1892,,0)</f>
        <v>Celestia Dolohunty</v>
      </c>
      <c r="J893" s="2" t="str" cm="1">
        <f t="array" ref="J893">_xlfn.XLOOKUP(F893,customers!$A$1:A1892,customers!$C$1:C1892,,0)</f>
        <v>cdolohuntyor@dailymail.co.uk</v>
      </c>
      <c r="K893" s="2" t="str" cm="1">
        <f t="array" ref="K893">_xlfn.XLOOKUP(F893,customers!$A$1:A1892,customers!$G$1:G1892,,0)</f>
        <v>United States</v>
      </c>
      <c r="L893" t="str" cm="1">
        <f t="array" ref="L893">_xlfn.XLOOKUP(G893,products!$A$1:A940,products!$B$1:B940,,0)</f>
        <v>Ara</v>
      </c>
      <c r="M893" t="str" cm="1">
        <f t="array" ref="M893">_xlfn.XLOOKUP(G893,products!$A$1:A940,products!$C$1:C940,,0)</f>
        <v>D</v>
      </c>
      <c r="N893" cm="1">
        <f t="array" ref="N893">_xlfn.XLOOKUP(G893,products!$A$1:A940,products!$D$1:D940,,0)</f>
        <v>2.5</v>
      </c>
      <c r="O893" s="3" cm="1">
        <f t="array" ref="O893">_xlfn.XLOOKUP(G893,products!$A$1:A940,products!$E$1:E940,,0)</f>
        <v>22.884999999999998</v>
      </c>
      <c r="P893" s="3">
        <f xml:space="preserve"> Orders[[#This Row],[Unit Price]]*Orders[[#This Row],[Quantity]]</f>
        <v>114.42499999999998</v>
      </c>
      <c r="Q893" t="str">
        <f>_xlfn.XLOOKUP(orders!F893,customers!A892:A1892,customers!I892:I1892,,0)</f>
        <v>Yes</v>
      </c>
    </row>
    <row r="894" spans="1:17" x14ac:dyDescent="0.25">
      <c r="A894" s="2" t="s">
        <v>1757</v>
      </c>
      <c r="B894" s="7">
        <v>43635</v>
      </c>
      <c r="C894" s="2">
        <f>MONTH(Orders[[#This Row],[Order Date]])</f>
        <v>6</v>
      </c>
      <c r="D894" s="2">
        <f>DAY(Orders[[#This Row],[Order Date]])</f>
        <v>19</v>
      </c>
      <c r="E894" s="2">
        <f>YEAR(Orders[[#This Row],[Order Date]])</f>
        <v>2019</v>
      </c>
      <c r="F894" s="2" t="s">
        <v>1758</v>
      </c>
      <c r="G894" t="s">
        <v>99</v>
      </c>
      <c r="H894" s="2">
        <v>5</v>
      </c>
      <c r="I894" s="2" t="str" cm="1">
        <f t="array" ref="I894">_xlfn.XLOOKUP(F894,customers!$A$1:A1893,customers!$B$1:B1893,,0)</f>
        <v>Patsy Vasilenko</v>
      </c>
      <c r="J894" s="2" t="str" cm="1">
        <f t="array" ref="J894">_xlfn.XLOOKUP(F894,customers!$A$1:A1893,customers!$C$1:C1893,,0)</f>
        <v>pvasilenkoos@addtoany.com</v>
      </c>
      <c r="K894" s="2" t="str" cm="1">
        <f t="array" ref="K894">_xlfn.XLOOKUP(F894,customers!$A$1:A1893,customers!$G$1:G1893,,0)</f>
        <v>United Kingdom</v>
      </c>
      <c r="L894" t="str" cm="1">
        <f t="array" ref="L894">_xlfn.XLOOKUP(G894,products!$A$1:A941,products!$B$1:B941,,0)</f>
        <v>Exc</v>
      </c>
      <c r="M894" t="str" cm="1">
        <f t="array" ref="M894">_xlfn.XLOOKUP(G894,products!$A$1:A941,products!$C$1:C941,,0)</f>
        <v>M</v>
      </c>
      <c r="N894" cm="1">
        <f t="array" ref="N894">_xlfn.XLOOKUP(G894,products!$A$1:A941,products!$D$1:D941,,0)</f>
        <v>0.2</v>
      </c>
      <c r="O894" s="3" cm="1">
        <f t="array" ref="O894">_xlfn.XLOOKUP(G894,products!$A$1:A941,products!$E$1:E941,,0)</f>
        <v>4.125</v>
      </c>
      <c r="P894" s="3">
        <f xml:space="preserve"> Orders[[#This Row],[Unit Price]]*Orders[[#This Row],[Quantity]]</f>
        <v>20.625</v>
      </c>
      <c r="Q894" t="str">
        <f>_xlfn.XLOOKUP(orders!F894,customers!A893:A1893,customers!I893:I1893,,0)</f>
        <v>No</v>
      </c>
    </row>
    <row r="895" spans="1:17" x14ac:dyDescent="0.25">
      <c r="A895" s="2" t="s">
        <v>1759</v>
      </c>
      <c r="B895" s="7">
        <v>44651</v>
      </c>
      <c r="C895" s="2">
        <f>MONTH(Orders[[#This Row],[Order Date]])</f>
        <v>3</v>
      </c>
      <c r="D895" s="2">
        <f>DAY(Orders[[#This Row],[Order Date]])</f>
        <v>31</v>
      </c>
      <c r="E895" s="2">
        <f>YEAR(Orders[[#This Row],[Order Date]])</f>
        <v>2022</v>
      </c>
      <c r="F895" s="2" t="s">
        <v>1760</v>
      </c>
      <c r="G895" t="s">
        <v>118</v>
      </c>
      <c r="H895" s="2">
        <v>6</v>
      </c>
      <c r="I895" s="2" t="str" cm="1">
        <f t="array" ref="I895">_xlfn.XLOOKUP(F895,customers!$A$1:A1894,customers!$B$1:B1894,,0)</f>
        <v>Raphaela Schankelborg</v>
      </c>
      <c r="J895" s="2" t="str" cm="1">
        <f t="array" ref="J895">_xlfn.XLOOKUP(F895,customers!$A$1:A1894,customers!$C$1:C1894,,0)</f>
        <v>rschankelborgot@ameblo.jp</v>
      </c>
      <c r="K895" s="2" t="str" cm="1">
        <f t="array" ref="K895">_xlfn.XLOOKUP(F895,customers!$A$1:A1894,customers!$G$1:G1894,,0)</f>
        <v>United States</v>
      </c>
      <c r="L895" t="str" cm="1">
        <f t="array" ref="L895">_xlfn.XLOOKUP(G895,products!$A$1:A942,products!$B$1:B942,,0)</f>
        <v>Lib</v>
      </c>
      <c r="M895" t="str" cm="1">
        <f t="array" ref="M895">_xlfn.XLOOKUP(G895,products!$A$1:A942,products!$C$1:C942,,0)</f>
        <v>L</v>
      </c>
      <c r="N895" cm="1">
        <f t="array" ref="N895">_xlfn.XLOOKUP(G895,products!$A$1:A942,products!$D$1:D942,,0)</f>
        <v>0.5</v>
      </c>
      <c r="O895" s="3" cm="1">
        <f t="array" ref="O895">_xlfn.XLOOKUP(G895,products!$A$1:A942,products!$E$1:E942,,0)</f>
        <v>9.51</v>
      </c>
      <c r="P895" s="3">
        <f xml:space="preserve"> Orders[[#This Row],[Unit Price]]*Orders[[#This Row],[Quantity]]</f>
        <v>57.06</v>
      </c>
      <c r="Q895" t="str">
        <f>_xlfn.XLOOKUP(orders!F895,customers!A894:A1894,customers!I894:I1894,,0)</f>
        <v>Yes</v>
      </c>
    </row>
    <row r="896" spans="1:17" x14ac:dyDescent="0.25">
      <c r="A896" s="2" t="s">
        <v>1761</v>
      </c>
      <c r="B896" s="7">
        <v>44016</v>
      </c>
      <c r="C896" s="2">
        <f>MONTH(Orders[[#This Row],[Order Date]])</f>
        <v>7</v>
      </c>
      <c r="D896" s="2">
        <f>DAY(Orders[[#This Row],[Order Date]])</f>
        <v>4</v>
      </c>
      <c r="E896" s="2">
        <f>YEAR(Orders[[#This Row],[Order Date]])</f>
        <v>2020</v>
      </c>
      <c r="F896" s="2" t="s">
        <v>1762</v>
      </c>
      <c r="G896" t="s">
        <v>70</v>
      </c>
      <c r="H896" s="2">
        <v>4</v>
      </c>
      <c r="I896" s="2" t="str" cm="1">
        <f t="array" ref="I896">_xlfn.XLOOKUP(F896,customers!$A$1:A1895,customers!$B$1:B1895,,0)</f>
        <v>Sharity Wickens</v>
      </c>
      <c r="J896" s="2" cm="1">
        <f t="array" ref="J896">_xlfn.XLOOKUP(F896,customers!$A$1:A1895,customers!$C$1:C1895,,0)</f>
        <v>0</v>
      </c>
      <c r="K896" s="2" t="str" cm="1">
        <f t="array" ref="K896">_xlfn.XLOOKUP(F896,customers!$A$1:A1895,customers!$G$1:G1895,,0)</f>
        <v>Ireland</v>
      </c>
      <c r="L896" t="str" cm="1">
        <f t="array" ref="L896">_xlfn.XLOOKUP(G896,products!$A$1:A943,products!$B$1:B943,,0)</f>
        <v>Rob</v>
      </c>
      <c r="M896" t="str" cm="1">
        <f t="array" ref="M896">_xlfn.XLOOKUP(G896,products!$A$1:A943,products!$C$1:C943,,0)</f>
        <v>D</v>
      </c>
      <c r="N896" cm="1">
        <f t="array" ref="N896">_xlfn.XLOOKUP(G896,products!$A$1:A943,products!$D$1:D943,,0)</f>
        <v>2.5</v>
      </c>
      <c r="O896" s="3" cm="1">
        <f t="array" ref="O896">_xlfn.XLOOKUP(G896,products!$A$1:A943,products!$E$1:E943,,0)</f>
        <v>20.584999999999997</v>
      </c>
      <c r="P896" s="3">
        <f xml:space="preserve"> Orders[[#This Row],[Unit Price]]*Orders[[#This Row],[Quantity]]</f>
        <v>82.339999999999989</v>
      </c>
      <c r="Q896" t="str">
        <f>_xlfn.XLOOKUP(orders!F896,customers!A895:A1895,customers!I895:I1895,,0)</f>
        <v>Yes</v>
      </c>
    </row>
    <row r="897" spans="1:17" x14ac:dyDescent="0.25">
      <c r="A897" s="2" t="s">
        <v>1763</v>
      </c>
      <c r="B897" s="7">
        <v>44521</v>
      </c>
      <c r="C897" s="2">
        <f>MONTH(Orders[[#This Row],[Order Date]])</f>
        <v>11</v>
      </c>
      <c r="D897" s="2">
        <f>DAY(Orders[[#This Row],[Order Date]])</f>
        <v>21</v>
      </c>
      <c r="E897" s="2">
        <f>YEAR(Orders[[#This Row],[Order Date]])</f>
        <v>2021</v>
      </c>
      <c r="F897" s="2" t="s">
        <v>1764</v>
      </c>
      <c r="G897" t="s">
        <v>147</v>
      </c>
      <c r="H897" s="2">
        <v>5</v>
      </c>
      <c r="I897" s="2" t="str" cm="1">
        <f t="array" ref="I897">_xlfn.XLOOKUP(F897,customers!$A$1:A1896,customers!$B$1:B1896,,0)</f>
        <v>Derick Snow</v>
      </c>
      <c r="J897" s="2" cm="1">
        <f t="array" ref="J897">_xlfn.XLOOKUP(F897,customers!$A$1:A1896,customers!$C$1:C1896,,0)</f>
        <v>0</v>
      </c>
      <c r="K897" s="2" t="str" cm="1">
        <f t="array" ref="K897">_xlfn.XLOOKUP(F897,customers!$A$1:A1896,customers!$G$1:G1896,,0)</f>
        <v>United States</v>
      </c>
      <c r="L897" t="str" cm="1">
        <f t="array" ref="L897">_xlfn.XLOOKUP(G897,products!$A$1:A944,products!$B$1:B944,,0)</f>
        <v>Exc</v>
      </c>
      <c r="M897" t="str" cm="1">
        <f t="array" ref="M897">_xlfn.XLOOKUP(G897,products!$A$1:A944,products!$C$1:C944,,0)</f>
        <v>M</v>
      </c>
      <c r="N897" cm="1">
        <f t="array" ref="N897">_xlfn.XLOOKUP(G897,products!$A$1:A944,products!$D$1:D944,,0)</f>
        <v>2.5</v>
      </c>
      <c r="O897" s="3" cm="1">
        <f t="array" ref="O897">_xlfn.XLOOKUP(G897,products!$A$1:A944,products!$E$1:E944,,0)</f>
        <v>31.624999999999996</v>
      </c>
      <c r="P897" s="3">
        <f xml:space="preserve"> Orders[[#This Row],[Unit Price]]*Orders[[#This Row],[Quantity]]</f>
        <v>158.12499999999997</v>
      </c>
      <c r="Q897" t="str">
        <f>_xlfn.XLOOKUP(orders!F897,customers!A896:A1896,customers!I896:I1896,,0)</f>
        <v>No</v>
      </c>
    </row>
    <row r="898" spans="1:17" x14ac:dyDescent="0.25">
      <c r="A898" s="2" t="s">
        <v>1765</v>
      </c>
      <c r="B898" s="7">
        <v>44347</v>
      </c>
      <c r="C898" s="2">
        <f>MONTH(Orders[[#This Row],[Order Date]])</f>
        <v>5</v>
      </c>
      <c r="D898" s="2">
        <f>DAY(Orders[[#This Row],[Order Date]])</f>
        <v>31</v>
      </c>
      <c r="E898" s="2">
        <f>YEAR(Orders[[#This Row],[Order Date]])</f>
        <v>2021</v>
      </c>
      <c r="F898" s="2" t="s">
        <v>1766</v>
      </c>
      <c r="G898" t="s">
        <v>181</v>
      </c>
      <c r="H898" s="2">
        <v>6</v>
      </c>
      <c r="I898" s="2" t="str" cm="1">
        <f t="array" ref="I898">_xlfn.XLOOKUP(F898,customers!$A$1:A1897,customers!$B$1:B1897,,0)</f>
        <v>Baxy Cargen</v>
      </c>
      <c r="J898" s="2" t="str" cm="1">
        <f t="array" ref="J898">_xlfn.XLOOKUP(F898,customers!$A$1:A1897,customers!$C$1:C1897,,0)</f>
        <v>bcargenow@geocities.jp</v>
      </c>
      <c r="K898" s="2" t="str" cm="1">
        <f t="array" ref="K898">_xlfn.XLOOKUP(F898,customers!$A$1:A1897,customers!$G$1:G1897,,0)</f>
        <v>United States</v>
      </c>
      <c r="L898" t="str" cm="1">
        <f t="array" ref="L898">_xlfn.XLOOKUP(G898,products!$A$1:A945,products!$B$1:B945,,0)</f>
        <v>Rob</v>
      </c>
      <c r="M898" t="str" cm="1">
        <f t="array" ref="M898">_xlfn.XLOOKUP(G898,products!$A$1:A945,products!$C$1:C945,,0)</f>
        <v>D</v>
      </c>
      <c r="N898" cm="1">
        <f t="array" ref="N898">_xlfn.XLOOKUP(G898,products!$A$1:A945,products!$D$1:D945,,0)</f>
        <v>0.5</v>
      </c>
      <c r="O898" s="3" cm="1">
        <f t="array" ref="O898">_xlfn.XLOOKUP(G898,products!$A$1:A945,products!$E$1:E945,,0)</f>
        <v>5.3699999999999992</v>
      </c>
      <c r="P898" s="3">
        <f xml:space="preserve"> Orders[[#This Row],[Unit Price]]*Orders[[#This Row],[Quantity]]</f>
        <v>32.22</v>
      </c>
      <c r="Q898" t="str">
        <f>_xlfn.XLOOKUP(orders!F898,customers!A897:A1897,customers!I897:I1897,,0)</f>
        <v>Yes</v>
      </c>
    </row>
    <row r="899" spans="1:17" x14ac:dyDescent="0.25">
      <c r="A899" s="2" t="s">
        <v>1767</v>
      </c>
      <c r="B899" s="7">
        <v>43932</v>
      </c>
      <c r="C899" s="2">
        <f>MONTH(Orders[[#This Row],[Order Date]])</f>
        <v>4</v>
      </c>
      <c r="D899" s="2">
        <f>DAY(Orders[[#This Row],[Order Date]])</f>
        <v>11</v>
      </c>
      <c r="E899" s="2">
        <f>YEAR(Orders[[#This Row],[Order Date]])</f>
        <v>2020</v>
      </c>
      <c r="F899" s="2" t="s">
        <v>1768</v>
      </c>
      <c r="G899" t="s">
        <v>280</v>
      </c>
      <c r="H899" s="2">
        <v>2</v>
      </c>
      <c r="I899" s="2" t="str" cm="1">
        <f t="array" ref="I899">_xlfn.XLOOKUP(F899,customers!$A$1:A1898,customers!$B$1:B1898,,0)</f>
        <v>Ryann Stickler</v>
      </c>
      <c r="J899" s="2" t="str" cm="1">
        <f t="array" ref="J899">_xlfn.XLOOKUP(F899,customers!$A$1:A1898,customers!$C$1:C1898,,0)</f>
        <v>rsticklerox@printfriendly.com</v>
      </c>
      <c r="K899" s="2" t="str" cm="1">
        <f t="array" ref="K899">_xlfn.XLOOKUP(F899,customers!$A$1:A1898,customers!$G$1:G1898,,0)</f>
        <v>United Kingdom</v>
      </c>
      <c r="L899" t="str" cm="1">
        <f t="array" ref="L899">_xlfn.XLOOKUP(G899,products!$A$1:A946,products!$B$1:B946,,0)</f>
        <v>Exc</v>
      </c>
      <c r="M899" t="str" cm="1">
        <f t="array" ref="M899">_xlfn.XLOOKUP(G899,products!$A$1:A946,products!$C$1:C946,,0)</f>
        <v>D</v>
      </c>
      <c r="N899" cm="1">
        <f t="array" ref="N899">_xlfn.XLOOKUP(G899,products!$A$1:A946,products!$D$1:D946,,0)</f>
        <v>1</v>
      </c>
      <c r="O899" s="3" cm="1">
        <f t="array" ref="O899">_xlfn.XLOOKUP(G899,products!$A$1:A946,products!$E$1:E946,,0)</f>
        <v>12.15</v>
      </c>
      <c r="P899" s="3">
        <f xml:space="preserve"> Orders[[#This Row],[Unit Price]]*Orders[[#This Row],[Quantity]]</f>
        <v>24.3</v>
      </c>
      <c r="Q899" t="str">
        <f>_xlfn.XLOOKUP(orders!F899,customers!A898:A1898,customers!I898:I1898,,0)</f>
        <v>No</v>
      </c>
    </row>
    <row r="900" spans="1:17" x14ac:dyDescent="0.25">
      <c r="A900" s="2" t="s">
        <v>1769</v>
      </c>
      <c r="B900" s="7">
        <v>44089</v>
      </c>
      <c r="C900" s="2">
        <f>MONTH(Orders[[#This Row],[Order Date]])</f>
        <v>9</v>
      </c>
      <c r="D900" s="2">
        <f>DAY(Orders[[#This Row],[Order Date]])</f>
        <v>15</v>
      </c>
      <c r="E900" s="2">
        <f>YEAR(Orders[[#This Row],[Order Date]])</f>
        <v>2020</v>
      </c>
      <c r="F900" s="2" t="s">
        <v>1770</v>
      </c>
      <c r="G900" t="s">
        <v>192</v>
      </c>
      <c r="H900" s="2">
        <v>5</v>
      </c>
      <c r="I900" s="2" t="str" cm="1">
        <f t="array" ref="I900">_xlfn.XLOOKUP(F900,customers!$A$1:A1899,customers!$B$1:B1899,,0)</f>
        <v>Daryn Cassius</v>
      </c>
      <c r="J900" s="2" cm="1">
        <f t="array" ref="J900">_xlfn.XLOOKUP(F900,customers!$A$1:A1899,customers!$C$1:C1899,,0)</f>
        <v>0</v>
      </c>
      <c r="K900" s="2" t="str" cm="1">
        <f t="array" ref="K900">_xlfn.XLOOKUP(F900,customers!$A$1:A1899,customers!$G$1:G1899,,0)</f>
        <v>United States</v>
      </c>
      <c r="L900" t="str" cm="1">
        <f t="array" ref="L900">_xlfn.XLOOKUP(G900,products!$A$1:A947,products!$B$1:B947,,0)</f>
        <v>Rob</v>
      </c>
      <c r="M900" t="str" cm="1">
        <f t="array" ref="M900">_xlfn.XLOOKUP(G900,products!$A$1:A947,products!$C$1:C947,,0)</f>
        <v>L</v>
      </c>
      <c r="N900" cm="1">
        <f t="array" ref="N900">_xlfn.XLOOKUP(G900,products!$A$1:A947,products!$D$1:D947,,0)</f>
        <v>0.5</v>
      </c>
      <c r="O900" s="3" cm="1">
        <f t="array" ref="O900">_xlfn.XLOOKUP(G900,products!$A$1:A947,products!$E$1:E947,,0)</f>
        <v>7.169999999999999</v>
      </c>
      <c r="P900" s="3">
        <f xml:space="preserve"> Orders[[#This Row],[Unit Price]]*Orders[[#This Row],[Quantity]]</f>
        <v>35.849999999999994</v>
      </c>
      <c r="Q900" t="str">
        <f>_xlfn.XLOOKUP(orders!F900,customers!A899:A1899,customers!I899:I1899,,0)</f>
        <v>No</v>
      </c>
    </row>
    <row r="901" spans="1:17" x14ac:dyDescent="0.25">
      <c r="A901" s="2" t="s">
        <v>1771</v>
      </c>
      <c r="B901" s="7">
        <v>44523</v>
      </c>
      <c r="C901" s="2">
        <f>MONTH(Orders[[#This Row],[Order Date]])</f>
        <v>11</v>
      </c>
      <c r="D901" s="2">
        <f>DAY(Orders[[#This Row],[Order Date]])</f>
        <v>23</v>
      </c>
      <c r="E901" s="2">
        <f>YEAR(Orders[[#This Row],[Order Date]])</f>
        <v>2021</v>
      </c>
      <c r="F901" s="2" t="s">
        <v>1764</v>
      </c>
      <c r="G901" t="s">
        <v>131</v>
      </c>
      <c r="H901" s="2">
        <v>5</v>
      </c>
      <c r="I901" s="2" t="str" cm="1">
        <f t="array" ref="I901">_xlfn.XLOOKUP(F901,customers!$A$1:A1900,customers!$B$1:B1900,,0)</f>
        <v>Derick Snow</v>
      </c>
      <c r="J901" s="2" cm="1">
        <f t="array" ref="J901">_xlfn.XLOOKUP(F901,customers!$A$1:A1900,customers!$C$1:C1900,,0)</f>
        <v>0</v>
      </c>
      <c r="K901" s="2" t="str" cm="1">
        <f t="array" ref="K901">_xlfn.XLOOKUP(F901,customers!$A$1:A1900,customers!$G$1:G1900,,0)</f>
        <v>United States</v>
      </c>
      <c r="L901" t="str" cm="1">
        <f t="array" ref="L901">_xlfn.XLOOKUP(G901,products!$A$1:A948,products!$B$1:B948,,0)</f>
        <v>Lib</v>
      </c>
      <c r="M901" t="str" cm="1">
        <f t="array" ref="M901">_xlfn.XLOOKUP(G901,products!$A$1:A948,products!$C$1:C948,,0)</f>
        <v>M</v>
      </c>
      <c r="N901" cm="1">
        <f t="array" ref="N901">_xlfn.XLOOKUP(G901,products!$A$1:A948,products!$D$1:D948,,0)</f>
        <v>1</v>
      </c>
      <c r="O901" s="3" cm="1">
        <f t="array" ref="O901">_xlfn.XLOOKUP(G901,products!$A$1:A948,products!$E$1:E948,,0)</f>
        <v>14.55</v>
      </c>
      <c r="P901" s="3">
        <f xml:space="preserve"> Orders[[#This Row],[Unit Price]]*Orders[[#This Row],[Quantity]]</f>
        <v>72.75</v>
      </c>
      <c r="Q901" t="e">
        <f>_xlfn.XLOOKUP(orders!F901,customers!A900:A1900,customers!I900:I1900,,0)</f>
        <v>#N/A</v>
      </c>
    </row>
    <row r="902" spans="1:17" x14ac:dyDescent="0.25">
      <c r="A902" s="2" t="s">
        <v>1772</v>
      </c>
      <c r="B902" s="7">
        <v>44584</v>
      </c>
      <c r="C902" s="2">
        <f>MONTH(Orders[[#This Row],[Order Date]])</f>
        <v>1</v>
      </c>
      <c r="D902" s="2">
        <f>DAY(Orders[[#This Row],[Order Date]])</f>
        <v>23</v>
      </c>
      <c r="E902" s="2">
        <f>YEAR(Orders[[#This Row],[Order Date]])</f>
        <v>2022</v>
      </c>
      <c r="F902" s="2" t="s">
        <v>1773</v>
      </c>
      <c r="G902" t="s">
        <v>167</v>
      </c>
      <c r="H902" s="2">
        <v>3</v>
      </c>
      <c r="I902" s="2" t="str" cm="1">
        <f t="array" ref="I902">_xlfn.XLOOKUP(F902,customers!$A$1:A1901,customers!$B$1:B1901,,0)</f>
        <v>Skelly Dolohunty</v>
      </c>
      <c r="J902" s="2" cm="1">
        <f t="array" ref="J902">_xlfn.XLOOKUP(F902,customers!$A$1:A1901,customers!$C$1:C1901,,0)</f>
        <v>0</v>
      </c>
      <c r="K902" s="2" t="str" cm="1">
        <f t="array" ref="K902">_xlfn.XLOOKUP(F902,customers!$A$1:A1901,customers!$G$1:G1901,,0)</f>
        <v>Ireland</v>
      </c>
      <c r="L902" t="str" cm="1">
        <f t="array" ref="L902">_xlfn.XLOOKUP(G902,products!$A$1:A949,products!$B$1:B949,,0)</f>
        <v>Lib</v>
      </c>
      <c r="M902" t="str" cm="1">
        <f t="array" ref="M902">_xlfn.XLOOKUP(G902,products!$A$1:A949,products!$C$1:C949,,0)</f>
        <v>L</v>
      </c>
      <c r="N902" cm="1">
        <f t="array" ref="N902">_xlfn.XLOOKUP(G902,products!$A$1:A949,products!$D$1:D949,,0)</f>
        <v>1</v>
      </c>
      <c r="O902" s="3" cm="1">
        <f t="array" ref="O902">_xlfn.XLOOKUP(G902,products!$A$1:A949,products!$E$1:E949,,0)</f>
        <v>15.85</v>
      </c>
      <c r="P902" s="3">
        <f xml:space="preserve"> Orders[[#This Row],[Unit Price]]*Orders[[#This Row],[Quantity]]</f>
        <v>47.55</v>
      </c>
      <c r="Q902" t="str">
        <f>_xlfn.XLOOKUP(orders!F902,customers!A901:A1901,customers!I901:I1901,,0)</f>
        <v>No</v>
      </c>
    </row>
    <row r="903" spans="1:17" x14ac:dyDescent="0.25">
      <c r="A903" s="2" t="s">
        <v>1774</v>
      </c>
      <c r="B903" s="7">
        <v>44223</v>
      </c>
      <c r="C903" s="2">
        <f>MONTH(Orders[[#This Row],[Order Date]])</f>
        <v>1</v>
      </c>
      <c r="D903" s="2">
        <f>DAY(Orders[[#This Row],[Order Date]])</f>
        <v>27</v>
      </c>
      <c r="E903" s="2">
        <f>YEAR(Orders[[#This Row],[Order Date]])</f>
        <v>2021</v>
      </c>
      <c r="F903" s="2" t="s">
        <v>1775</v>
      </c>
      <c r="G903" t="s">
        <v>217</v>
      </c>
      <c r="H903" s="2">
        <v>1</v>
      </c>
      <c r="I903" s="2" t="str" cm="1">
        <f t="array" ref="I903">_xlfn.XLOOKUP(F903,customers!$A$1:A1902,customers!$B$1:B1902,,0)</f>
        <v>Drake Jevon</v>
      </c>
      <c r="J903" s="2" t="str" cm="1">
        <f t="array" ref="J903">_xlfn.XLOOKUP(F903,customers!$A$1:A1902,customers!$C$1:C1902,,0)</f>
        <v>djevonp1@ibm.com</v>
      </c>
      <c r="K903" s="2" t="str" cm="1">
        <f t="array" ref="K903">_xlfn.XLOOKUP(F903,customers!$A$1:A1902,customers!$G$1:G1902,,0)</f>
        <v>United States</v>
      </c>
      <c r="L903" t="str" cm="1">
        <f t="array" ref="L903">_xlfn.XLOOKUP(G903,products!$A$1:A950,products!$B$1:B950,,0)</f>
        <v>Rob</v>
      </c>
      <c r="M903" t="str" cm="1">
        <f t="array" ref="M903">_xlfn.XLOOKUP(G903,products!$A$1:A950,products!$C$1:C950,,0)</f>
        <v>L</v>
      </c>
      <c r="N903" cm="1">
        <f t="array" ref="N903">_xlfn.XLOOKUP(G903,products!$A$1:A950,products!$D$1:D950,,0)</f>
        <v>0.2</v>
      </c>
      <c r="O903" s="3" cm="1">
        <f t="array" ref="O903">_xlfn.XLOOKUP(G903,products!$A$1:A950,products!$E$1:E950,,0)</f>
        <v>3.5849999999999995</v>
      </c>
      <c r="P903" s="3">
        <f xml:space="preserve"> Orders[[#This Row],[Unit Price]]*Orders[[#This Row],[Quantity]]</f>
        <v>3.5849999999999995</v>
      </c>
      <c r="Q903" t="str">
        <f>_xlfn.XLOOKUP(orders!F903,customers!A902:A1902,customers!I902:I1902,,0)</f>
        <v>Yes</v>
      </c>
    </row>
    <row r="904" spans="1:17" x14ac:dyDescent="0.25">
      <c r="A904" s="2" t="s">
        <v>1776</v>
      </c>
      <c r="B904" s="7">
        <v>43640</v>
      </c>
      <c r="C904" s="2">
        <f>MONTH(Orders[[#This Row],[Order Date]])</f>
        <v>6</v>
      </c>
      <c r="D904" s="2">
        <f>DAY(Orders[[#This Row],[Order Date]])</f>
        <v>24</v>
      </c>
      <c r="E904" s="2">
        <f>YEAR(Orders[[#This Row],[Order Date]])</f>
        <v>2019</v>
      </c>
      <c r="F904" s="2" t="s">
        <v>1777</v>
      </c>
      <c r="G904" t="s">
        <v>147</v>
      </c>
      <c r="H904" s="2">
        <v>5</v>
      </c>
      <c r="I904" s="2" t="str" cm="1">
        <f t="array" ref="I904">_xlfn.XLOOKUP(F904,customers!$A$1:A1903,customers!$B$1:B1903,,0)</f>
        <v>Hall Ranner</v>
      </c>
      <c r="J904" s="2" t="str" cm="1">
        <f t="array" ref="J904">_xlfn.XLOOKUP(F904,customers!$A$1:A1903,customers!$C$1:C1903,,0)</f>
        <v>hrannerp2@omniture.com</v>
      </c>
      <c r="K904" s="2" t="str" cm="1">
        <f t="array" ref="K904">_xlfn.XLOOKUP(F904,customers!$A$1:A1903,customers!$G$1:G1903,,0)</f>
        <v>United States</v>
      </c>
      <c r="L904" t="str" cm="1">
        <f t="array" ref="L904">_xlfn.XLOOKUP(G904,products!$A$1:A951,products!$B$1:B951,,0)</f>
        <v>Exc</v>
      </c>
      <c r="M904" t="str" cm="1">
        <f t="array" ref="M904">_xlfn.XLOOKUP(G904,products!$A$1:A951,products!$C$1:C951,,0)</f>
        <v>M</v>
      </c>
      <c r="N904" cm="1">
        <f t="array" ref="N904">_xlfn.XLOOKUP(G904,products!$A$1:A951,products!$D$1:D951,,0)</f>
        <v>2.5</v>
      </c>
      <c r="O904" s="3" cm="1">
        <f t="array" ref="O904">_xlfn.XLOOKUP(G904,products!$A$1:A951,products!$E$1:E951,,0)</f>
        <v>31.624999999999996</v>
      </c>
      <c r="P904" s="3">
        <f xml:space="preserve"> Orders[[#This Row],[Unit Price]]*Orders[[#This Row],[Quantity]]</f>
        <v>158.12499999999997</v>
      </c>
      <c r="Q904" t="str">
        <f>_xlfn.XLOOKUP(orders!F904,customers!A903:A1903,customers!I903:I1903,,0)</f>
        <v>No</v>
      </c>
    </row>
    <row r="905" spans="1:17" x14ac:dyDescent="0.25">
      <c r="A905" s="2" t="s">
        <v>1778</v>
      </c>
      <c r="B905" s="7">
        <v>43905</v>
      </c>
      <c r="C905" s="2">
        <f>MONTH(Orders[[#This Row],[Order Date]])</f>
        <v>3</v>
      </c>
      <c r="D905" s="2">
        <f>DAY(Orders[[#This Row],[Order Date]])</f>
        <v>15</v>
      </c>
      <c r="E905" s="2">
        <f>YEAR(Orders[[#This Row],[Order Date]])</f>
        <v>2020</v>
      </c>
      <c r="F905" s="2" t="s">
        <v>1779</v>
      </c>
      <c r="G905" t="s">
        <v>113</v>
      </c>
      <c r="H905" s="2">
        <v>2</v>
      </c>
      <c r="I905" s="2" t="str" cm="1">
        <f t="array" ref="I905">_xlfn.XLOOKUP(F905,customers!$A$1:A1904,customers!$B$1:B1904,,0)</f>
        <v>Berkly Imrie</v>
      </c>
      <c r="J905" s="2" t="str" cm="1">
        <f t="array" ref="J905">_xlfn.XLOOKUP(F905,customers!$A$1:A1904,customers!$C$1:C1904,,0)</f>
        <v>bimriep3@addtoany.com</v>
      </c>
      <c r="K905" s="2" t="str" cm="1">
        <f t="array" ref="K905">_xlfn.XLOOKUP(F905,customers!$A$1:A1904,customers!$G$1:G1904,,0)</f>
        <v>United States</v>
      </c>
      <c r="L905" t="str" cm="1">
        <f t="array" ref="L905">_xlfn.XLOOKUP(G905,products!$A$1:A952,products!$B$1:B952,,0)</f>
        <v>Lib</v>
      </c>
      <c r="M905" t="str" cm="1">
        <f t="array" ref="M905">_xlfn.XLOOKUP(G905,products!$A$1:A952,products!$C$1:C952,,0)</f>
        <v>M</v>
      </c>
      <c r="N905" cm="1">
        <f t="array" ref="N905">_xlfn.XLOOKUP(G905,products!$A$1:A952,products!$D$1:D952,,0)</f>
        <v>0.5</v>
      </c>
      <c r="O905" s="3" cm="1">
        <f t="array" ref="O905">_xlfn.XLOOKUP(G905,products!$A$1:A952,products!$E$1:E952,,0)</f>
        <v>8.73</v>
      </c>
      <c r="P905" s="3">
        <f xml:space="preserve"> Orders[[#This Row],[Unit Price]]*Orders[[#This Row],[Quantity]]</f>
        <v>17.46</v>
      </c>
      <c r="Q905" t="str">
        <f>_xlfn.XLOOKUP(orders!F905,customers!A904:A1904,customers!I904:I1904,,0)</f>
        <v>No</v>
      </c>
    </row>
    <row r="906" spans="1:17" x14ac:dyDescent="0.25">
      <c r="A906" s="2" t="s">
        <v>1780</v>
      </c>
      <c r="B906" s="7">
        <v>44463</v>
      </c>
      <c r="C906" s="2">
        <f>MONTH(Orders[[#This Row],[Order Date]])</f>
        <v>9</v>
      </c>
      <c r="D906" s="2">
        <f>DAY(Orders[[#This Row],[Order Date]])</f>
        <v>24</v>
      </c>
      <c r="E906" s="2">
        <f>YEAR(Orders[[#This Row],[Order Date]])</f>
        <v>2021</v>
      </c>
      <c r="F906" s="2" t="s">
        <v>1781</v>
      </c>
      <c r="G906" t="s">
        <v>239</v>
      </c>
      <c r="H906" s="2">
        <v>5</v>
      </c>
      <c r="I906" s="2" t="str" cm="1">
        <f t="array" ref="I906">_xlfn.XLOOKUP(F906,customers!$A$1:A1905,customers!$B$1:B1905,,0)</f>
        <v>Dorey Sopper</v>
      </c>
      <c r="J906" s="2" t="str" cm="1">
        <f t="array" ref="J906">_xlfn.XLOOKUP(F906,customers!$A$1:A1905,customers!$C$1:C1905,,0)</f>
        <v>dsopperp4@eventbrite.com</v>
      </c>
      <c r="K906" s="2" t="str" cm="1">
        <f t="array" ref="K906">_xlfn.XLOOKUP(F906,customers!$A$1:A1905,customers!$G$1:G1905,,0)</f>
        <v>United States</v>
      </c>
      <c r="L906" t="str" cm="1">
        <f t="array" ref="L906">_xlfn.XLOOKUP(G906,products!$A$1:A953,products!$B$1:B953,,0)</f>
        <v>Ara</v>
      </c>
      <c r="M906" t="str" cm="1">
        <f t="array" ref="M906">_xlfn.XLOOKUP(G906,products!$A$1:A953,products!$C$1:C953,,0)</f>
        <v>L</v>
      </c>
      <c r="N906" cm="1">
        <f t="array" ref="N906">_xlfn.XLOOKUP(G906,products!$A$1:A953,products!$D$1:D953,,0)</f>
        <v>2.5</v>
      </c>
      <c r="O906" s="3" cm="1">
        <f t="array" ref="O906">_xlfn.XLOOKUP(G906,products!$A$1:A953,products!$E$1:E953,,0)</f>
        <v>29.784999999999997</v>
      </c>
      <c r="P906" s="3">
        <f xml:space="preserve"> Orders[[#This Row],[Unit Price]]*Orders[[#This Row],[Quantity]]</f>
        <v>148.92499999999998</v>
      </c>
      <c r="Q906" t="str">
        <f>_xlfn.XLOOKUP(orders!F906,customers!A905:A1905,customers!I905:I1905,,0)</f>
        <v>No</v>
      </c>
    </row>
    <row r="907" spans="1:17" x14ac:dyDescent="0.25">
      <c r="A907" s="2" t="s">
        <v>1782</v>
      </c>
      <c r="B907" s="7">
        <v>43560</v>
      </c>
      <c r="C907" s="2">
        <f>MONTH(Orders[[#This Row],[Order Date]])</f>
        <v>4</v>
      </c>
      <c r="D907" s="2">
        <f>DAY(Orders[[#This Row],[Order Date]])</f>
        <v>5</v>
      </c>
      <c r="E907" s="2">
        <f>YEAR(Orders[[#This Row],[Order Date]])</f>
        <v>2019</v>
      </c>
      <c r="F907" s="2" t="s">
        <v>1783</v>
      </c>
      <c r="G907" t="s">
        <v>102</v>
      </c>
      <c r="H907" s="2">
        <v>6</v>
      </c>
      <c r="I907" s="2" t="str" cm="1">
        <f t="array" ref="I907">_xlfn.XLOOKUP(F907,customers!$A$1:A1906,customers!$B$1:B1906,,0)</f>
        <v>Darcy Lochran</v>
      </c>
      <c r="J907" s="2" cm="1">
        <f t="array" ref="J907">_xlfn.XLOOKUP(F907,customers!$A$1:A1906,customers!$C$1:C1906,,0)</f>
        <v>0</v>
      </c>
      <c r="K907" s="2" t="str" cm="1">
        <f t="array" ref="K907">_xlfn.XLOOKUP(F907,customers!$A$1:A1906,customers!$G$1:G1906,,0)</f>
        <v>United States</v>
      </c>
      <c r="L907" t="str" cm="1">
        <f t="array" ref="L907">_xlfn.XLOOKUP(G907,products!$A$1:A954,products!$B$1:B954,,0)</f>
        <v>Ara</v>
      </c>
      <c r="M907" t="str" cm="1">
        <f t="array" ref="M907">_xlfn.XLOOKUP(G907,products!$A$1:A954,products!$C$1:C954,,0)</f>
        <v>M</v>
      </c>
      <c r="N907" cm="1">
        <f t="array" ref="N907">_xlfn.XLOOKUP(G907,products!$A$1:A954,products!$D$1:D954,,0)</f>
        <v>0.5</v>
      </c>
      <c r="O907" s="3" cm="1">
        <f t="array" ref="O907">_xlfn.XLOOKUP(G907,products!$A$1:A954,products!$E$1:E954,,0)</f>
        <v>6.75</v>
      </c>
      <c r="P907" s="3">
        <f xml:space="preserve"> Orders[[#This Row],[Unit Price]]*Orders[[#This Row],[Quantity]]</f>
        <v>40.5</v>
      </c>
      <c r="Q907" t="str">
        <f>_xlfn.XLOOKUP(orders!F907,customers!A906:A1906,customers!I906:I1906,,0)</f>
        <v>Yes</v>
      </c>
    </row>
    <row r="908" spans="1:17" x14ac:dyDescent="0.25">
      <c r="A908" s="2" t="s">
        <v>1784</v>
      </c>
      <c r="B908" s="7">
        <v>44588</v>
      </c>
      <c r="C908" s="2">
        <f>MONTH(Orders[[#This Row],[Order Date]])</f>
        <v>1</v>
      </c>
      <c r="D908" s="2">
        <f>DAY(Orders[[#This Row],[Order Date]])</f>
        <v>27</v>
      </c>
      <c r="E908" s="2">
        <f>YEAR(Orders[[#This Row],[Order Date]])</f>
        <v>2022</v>
      </c>
      <c r="F908" s="2" t="s">
        <v>1785</v>
      </c>
      <c r="G908" t="s">
        <v>102</v>
      </c>
      <c r="H908" s="2">
        <v>4</v>
      </c>
      <c r="I908" s="2" t="str" cm="1">
        <f t="array" ref="I908">_xlfn.XLOOKUP(F908,customers!$A$1:A1907,customers!$B$1:B1907,,0)</f>
        <v>Lauritz Ledgley</v>
      </c>
      <c r="J908" s="2" t="str" cm="1">
        <f t="array" ref="J908">_xlfn.XLOOKUP(F908,customers!$A$1:A1907,customers!$C$1:C1907,,0)</f>
        <v>lledgleyp6@de.vu</v>
      </c>
      <c r="K908" s="2" t="str" cm="1">
        <f t="array" ref="K908">_xlfn.XLOOKUP(F908,customers!$A$1:A1907,customers!$G$1:G1907,,0)</f>
        <v>United States</v>
      </c>
      <c r="L908" t="str" cm="1">
        <f t="array" ref="L908">_xlfn.XLOOKUP(G908,products!$A$1:A955,products!$B$1:B955,,0)</f>
        <v>Ara</v>
      </c>
      <c r="M908" t="str" cm="1">
        <f t="array" ref="M908">_xlfn.XLOOKUP(G908,products!$A$1:A955,products!$C$1:C955,,0)</f>
        <v>M</v>
      </c>
      <c r="N908" cm="1">
        <f t="array" ref="N908">_xlfn.XLOOKUP(G908,products!$A$1:A955,products!$D$1:D955,,0)</f>
        <v>0.5</v>
      </c>
      <c r="O908" s="3" cm="1">
        <f t="array" ref="O908">_xlfn.XLOOKUP(G908,products!$A$1:A955,products!$E$1:E955,,0)</f>
        <v>6.75</v>
      </c>
      <c r="P908" s="3">
        <f xml:space="preserve"> Orders[[#This Row],[Unit Price]]*Orders[[#This Row],[Quantity]]</f>
        <v>27</v>
      </c>
      <c r="Q908" t="str">
        <f>_xlfn.XLOOKUP(orders!F908,customers!A907:A1907,customers!I907:I1907,,0)</f>
        <v>Yes</v>
      </c>
    </row>
    <row r="909" spans="1:17" x14ac:dyDescent="0.25">
      <c r="A909" s="2" t="s">
        <v>1786</v>
      </c>
      <c r="B909" s="7">
        <v>44449</v>
      </c>
      <c r="C909" s="2">
        <f>MONTH(Orders[[#This Row],[Order Date]])</f>
        <v>9</v>
      </c>
      <c r="D909" s="2">
        <f>DAY(Orders[[#This Row],[Order Date]])</f>
        <v>10</v>
      </c>
      <c r="E909" s="2">
        <f>YEAR(Orders[[#This Row],[Order Date]])</f>
        <v>2021</v>
      </c>
      <c r="F909" s="2" t="s">
        <v>1787</v>
      </c>
      <c r="G909" t="s">
        <v>48</v>
      </c>
      <c r="H909" s="2">
        <v>3</v>
      </c>
      <c r="I909" s="2" t="str" cm="1">
        <f t="array" ref="I909">_xlfn.XLOOKUP(F909,customers!$A$1:A1908,customers!$B$1:B1908,,0)</f>
        <v>Tawnya Menary</v>
      </c>
      <c r="J909" s="2" t="str" cm="1">
        <f t="array" ref="J909">_xlfn.XLOOKUP(F909,customers!$A$1:A1908,customers!$C$1:C1908,,0)</f>
        <v>tmenaryp7@phoca.cz</v>
      </c>
      <c r="K909" s="2" t="str" cm="1">
        <f t="array" ref="K909">_xlfn.XLOOKUP(F909,customers!$A$1:A1908,customers!$G$1:G1908,,0)</f>
        <v>United States</v>
      </c>
      <c r="L909" t="str" cm="1">
        <f t="array" ref="L909">_xlfn.XLOOKUP(G909,products!$A$1:A956,products!$B$1:B956,,0)</f>
        <v>Lib</v>
      </c>
      <c r="M909" t="str" cm="1">
        <f t="array" ref="M909">_xlfn.XLOOKUP(G909,products!$A$1:A956,products!$C$1:C956,,0)</f>
        <v>D</v>
      </c>
      <c r="N909" cm="1">
        <f t="array" ref="N909">_xlfn.XLOOKUP(G909,products!$A$1:A956,products!$D$1:D956,,0)</f>
        <v>1</v>
      </c>
      <c r="O909" s="3" cm="1">
        <f t="array" ref="O909">_xlfn.XLOOKUP(G909,products!$A$1:A956,products!$E$1:E956,,0)</f>
        <v>12.95</v>
      </c>
      <c r="P909" s="3">
        <f xml:space="preserve"> Orders[[#This Row],[Unit Price]]*Orders[[#This Row],[Quantity]]</f>
        <v>38.849999999999994</v>
      </c>
      <c r="Q909" t="str">
        <f>_xlfn.XLOOKUP(orders!F909,customers!A908:A1908,customers!I908:I1908,,0)</f>
        <v>No</v>
      </c>
    </row>
    <row r="910" spans="1:17" x14ac:dyDescent="0.25">
      <c r="A910" s="2" t="s">
        <v>1788</v>
      </c>
      <c r="B910" s="7">
        <v>43836</v>
      </c>
      <c r="C910" s="2">
        <f>MONTH(Orders[[#This Row],[Order Date]])</f>
        <v>1</v>
      </c>
      <c r="D910" s="2">
        <f>DAY(Orders[[#This Row],[Order Date]])</f>
        <v>6</v>
      </c>
      <c r="E910" s="2">
        <f>YEAR(Orders[[#This Row],[Order Date]])</f>
        <v>2020</v>
      </c>
      <c r="F910" s="2" t="s">
        <v>1789</v>
      </c>
      <c r="G910" t="s">
        <v>224</v>
      </c>
      <c r="H910" s="2">
        <v>5</v>
      </c>
      <c r="I910" s="2" t="str" cm="1">
        <f t="array" ref="I910">_xlfn.XLOOKUP(F910,customers!$A$1:A1909,customers!$B$1:B1909,,0)</f>
        <v>Gustaf Ciccotti</v>
      </c>
      <c r="J910" s="2" t="str" cm="1">
        <f t="array" ref="J910">_xlfn.XLOOKUP(F910,customers!$A$1:A1909,customers!$C$1:C1909,,0)</f>
        <v>gciccottip8@so-net.ne.jp</v>
      </c>
      <c r="K910" s="2" t="str" cm="1">
        <f t="array" ref="K910">_xlfn.XLOOKUP(F910,customers!$A$1:A1909,customers!$G$1:G1909,,0)</f>
        <v>United States</v>
      </c>
      <c r="L910" t="str" cm="1">
        <f t="array" ref="L910">_xlfn.XLOOKUP(G910,products!$A$1:A957,products!$B$1:B957,,0)</f>
        <v>Rob</v>
      </c>
      <c r="M910" t="str" cm="1">
        <f t="array" ref="M910">_xlfn.XLOOKUP(G910,products!$A$1:A957,products!$C$1:C957,,0)</f>
        <v>L</v>
      </c>
      <c r="N910" cm="1">
        <f t="array" ref="N910">_xlfn.XLOOKUP(G910,products!$A$1:A957,products!$D$1:D957,,0)</f>
        <v>1</v>
      </c>
      <c r="O910" s="3" cm="1">
        <f t="array" ref="O910">_xlfn.XLOOKUP(G910,products!$A$1:A957,products!$E$1:E957,,0)</f>
        <v>11.95</v>
      </c>
      <c r="P910" s="3">
        <f xml:space="preserve"> Orders[[#This Row],[Unit Price]]*Orders[[#This Row],[Quantity]]</f>
        <v>59.75</v>
      </c>
      <c r="Q910" t="str">
        <f>_xlfn.XLOOKUP(orders!F910,customers!A909:A1909,customers!I909:I1909,,0)</f>
        <v>No</v>
      </c>
    </row>
    <row r="911" spans="1:17" x14ac:dyDescent="0.25">
      <c r="A911" s="2" t="s">
        <v>1790</v>
      </c>
      <c r="B911" s="7">
        <v>44635</v>
      </c>
      <c r="C911" s="2">
        <f>MONTH(Orders[[#This Row],[Order Date]])</f>
        <v>3</v>
      </c>
      <c r="D911" s="2">
        <f>DAY(Orders[[#This Row],[Order Date]])</f>
        <v>15</v>
      </c>
      <c r="E911" s="2">
        <f>YEAR(Orders[[#This Row],[Order Date]])</f>
        <v>2022</v>
      </c>
      <c r="F911" s="2" t="s">
        <v>1791</v>
      </c>
      <c r="G911" t="s">
        <v>217</v>
      </c>
      <c r="H911" s="2">
        <v>3</v>
      </c>
      <c r="I911" s="2" t="str" cm="1">
        <f t="array" ref="I911">_xlfn.XLOOKUP(F911,customers!$A$1:A1910,customers!$B$1:B1910,,0)</f>
        <v>Bobbe Renner</v>
      </c>
      <c r="J911" s="2" cm="1">
        <f t="array" ref="J911">_xlfn.XLOOKUP(F911,customers!$A$1:A1910,customers!$C$1:C1910,,0)</f>
        <v>0</v>
      </c>
      <c r="K911" s="2" t="str" cm="1">
        <f t="array" ref="K911">_xlfn.XLOOKUP(F911,customers!$A$1:A1910,customers!$G$1:G1910,,0)</f>
        <v>United States</v>
      </c>
      <c r="L911" t="str" cm="1">
        <f t="array" ref="L911">_xlfn.XLOOKUP(G911,products!$A$1:A958,products!$B$1:B958,,0)</f>
        <v>Rob</v>
      </c>
      <c r="M911" t="str" cm="1">
        <f t="array" ref="M911">_xlfn.XLOOKUP(G911,products!$A$1:A958,products!$C$1:C958,,0)</f>
        <v>L</v>
      </c>
      <c r="N911" cm="1">
        <f t="array" ref="N911">_xlfn.XLOOKUP(G911,products!$A$1:A958,products!$D$1:D958,,0)</f>
        <v>0.2</v>
      </c>
      <c r="O911" s="3" cm="1">
        <f t="array" ref="O911">_xlfn.XLOOKUP(G911,products!$A$1:A958,products!$E$1:E958,,0)</f>
        <v>3.5849999999999995</v>
      </c>
      <c r="P911" s="3">
        <f xml:space="preserve"> Orders[[#This Row],[Unit Price]]*Orders[[#This Row],[Quantity]]</f>
        <v>10.754999999999999</v>
      </c>
      <c r="Q911" t="str">
        <f>_xlfn.XLOOKUP(orders!F911,customers!A910:A1910,customers!I910:I1910,,0)</f>
        <v>No</v>
      </c>
    </row>
    <row r="912" spans="1:17" x14ac:dyDescent="0.25">
      <c r="A912" s="2" t="s">
        <v>1792</v>
      </c>
      <c r="B912" s="7">
        <v>44447</v>
      </c>
      <c r="C912" s="2">
        <f>MONTH(Orders[[#This Row],[Order Date]])</f>
        <v>9</v>
      </c>
      <c r="D912" s="2">
        <f>DAY(Orders[[#This Row],[Order Date]])</f>
        <v>8</v>
      </c>
      <c r="E912" s="2">
        <f>YEAR(Orders[[#This Row],[Order Date]])</f>
        <v>2021</v>
      </c>
      <c r="F912" s="2" t="s">
        <v>1793</v>
      </c>
      <c r="G912" t="s">
        <v>153</v>
      </c>
      <c r="H912" s="2">
        <v>4</v>
      </c>
      <c r="I912" s="2" t="str" cm="1">
        <f t="array" ref="I912">_xlfn.XLOOKUP(F912,customers!$A$1:A1911,customers!$B$1:B1911,,0)</f>
        <v>Wilton Jallin</v>
      </c>
      <c r="J912" s="2" t="str" cm="1">
        <f t="array" ref="J912">_xlfn.XLOOKUP(F912,customers!$A$1:A1911,customers!$C$1:C1911,,0)</f>
        <v>wjallinpa@pcworld.com</v>
      </c>
      <c r="K912" s="2" t="str" cm="1">
        <f t="array" ref="K912">_xlfn.XLOOKUP(F912,customers!$A$1:A1911,customers!$G$1:G1911,,0)</f>
        <v>United States</v>
      </c>
      <c r="L912" t="str" cm="1">
        <f t="array" ref="L912">_xlfn.XLOOKUP(G912,products!$A$1:A959,products!$B$1:B959,,0)</f>
        <v>Ara</v>
      </c>
      <c r="M912" t="str" cm="1">
        <f t="array" ref="M912">_xlfn.XLOOKUP(G912,products!$A$1:A959,products!$C$1:C959,,0)</f>
        <v>D</v>
      </c>
      <c r="N912" cm="1">
        <f t="array" ref="N912">_xlfn.XLOOKUP(G912,products!$A$1:A959,products!$D$1:D959,,0)</f>
        <v>2.5</v>
      </c>
      <c r="O912" s="3" cm="1">
        <f t="array" ref="O912">_xlfn.XLOOKUP(G912,products!$A$1:A959,products!$E$1:E959,,0)</f>
        <v>22.884999999999998</v>
      </c>
      <c r="P912" s="3">
        <f xml:space="preserve"> Orders[[#This Row],[Unit Price]]*Orders[[#This Row],[Quantity]]</f>
        <v>91.539999999999992</v>
      </c>
      <c r="Q912" t="str">
        <f>_xlfn.XLOOKUP(orders!F912,customers!A911:A1911,customers!I911:I1911,,0)</f>
        <v>No</v>
      </c>
    </row>
    <row r="913" spans="1:17" x14ac:dyDescent="0.25">
      <c r="A913" s="2" t="s">
        <v>1794</v>
      </c>
      <c r="B913" s="7">
        <v>44511</v>
      </c>
      <c r="C913" s="2">
        <f>MONTH(Orders[[#This Row],[Order Date]])</f>
        <v>11</v>
      </c>
      <c r="D913" s="2">
        <f>DAY(Orders[[#This Row],[Order Date]])</f>
        <v>11</v>
      </c>
      <c r="E913" s="2">
        <f>YEAR(Orders[[#This Row],[Order Date]])</f>
        <v>2021</v>
      </c>
      <c r="F913" s="2" t="s">
        <v>1795</v>
      </c>
      <c r="G913" t="s">
        <v>96</v>
      </c>
      <c r="H913" s="2">
        <v>4</v>
      </c>
      <c r="I913" s="2" t="str" cm="1">
        <f t="array" ref="I913">_xlfn.XLOOKUP(F913,customers!$A$1:A1912,customers!$B$1:B1912,,0)</f>
        <v>Mindy Bogey</v>
      </c>
      <c r="J913" s="2" t="str" cm="1">
        <f t="array" ref="J913">_xlfn.XLOOKUP(F913,customers!$A$1:A1912,customers!$C$1:C1912,,0)</f>
        <v>mbogeypb@thetimes.co.uk</v>
      </c>
      <c r="K913" s="2" t="str" cm="1">
        <f t="array" ref="K913">_xlfn.XLOOKUP(F913,customers!$A$1:A1912,customers!$G$1:G1912,,0)</f>
        <v>United States</v>
      </c>
      <c r="L913" t="str" cm="1">
        <f t="array" ref="L913">_xlfn.XLOOKUP(G913,products!$A$1:A960,products!$B$1:B960,,0)</f>
        <v>Ara</v>
      </c>
      <c r="M913" t="str" cm="1">
        <f t="array" ref="M913">_xlfn.XLOOKUP(G913,products!$A$1:A960,products!$C$1:C960,,0)</f>
        <v>M</v>
      </c>
      <c r="N913" cm="1">
        <f t="array" ref="N913">_xlfn.XLOOKUP(G913,products!$A$1:A960,products!$D$1:D960,,0)</f>
        <v>1</v>
      </c>
      <c r="O913" s="3" cm="1">
        <f t="array" ref="O913">_xlfn.XLOOKUP(G913,products!$A$1:A960,products!$E$1:E960,,0)</f>
        <v>11.25</v>
      </c>
      <c r="P913" s="3">
        <f xml:space="preserve"> Orders[[#This Row],[Unit Price]]*Orders[[#This Row],[Quantity]]</f>
        <v>45</v>
      </c>
      <c r="Q913" t="str">
        <f>_xlfn.XLOOKUP(orders!F913,customers!A912:A1912,customers!I912:I1912,,0)</f>
        <v>Yes</v>
      </c>
    </row>
    <row r="914" spans="1:17" x14ac:dyDescent="0.25">
      <c r="A914" s="2" t="s">
        <v>1796</v>
      </c>
      <c r="B914" s="7">
        <v>43726</v>
      </c>
      <c r="C914" s="2">
        <f>MONTH(Orders[[#This Row],[Order Date]])</f>
        <v>9</v>
      </c>
      <c r="D914" s="2">
        <f>DAY(Orders[[#This Row],[Order Date]])</f>
        <v>18</v>
      </c>
      <c r="E914" s="2">
        <f>YEAR(Orders[[#This Row],[Order Date]])</f>
        <v>2019</v>
      </c>
      <c r="F914" s="2" t="s">
        <v>1797</v>
      </c>
      <c r="G914" t="s">
        <v>76</v>
      </c>
      <c r="H914" s="2">
        <v>6</v>
      </c>
      <c r="I914" s="2" t="str" cm="1">
        <f t="array" ref="I914">_xlfn.XLOOKUP(F914,customers!$A$1:A1913,customers!$B$1:B1913,,0)</f>
        <v>Paulie Fonzone</v>
      </c>
      <c r="J914" s="2" cm="1">
        <f t="array" ref="J914">_xlfn.XLOOKUP(F914,customers!$A$1:A1913,customers!$C$1:C1913,,0)</f>
        <v>0</v>
      </c>
      <c r="K914" s="2" t="str" cm="1">
        <f t="array" ref="K914">_xlfn.XLOOKUP(F914,customers!$A$1:A1913,customers!$G$1:G1913,,0)</f>
        <v>United States</v>
      </c>
      <c r="L914" t="str" cm="1">
        <f t="array" ref="L914">_xlfn.XLOOKUP(G914,products!$A$1:A961,products!$B$1:B961,,0)</f>
        <v>Rob</v>
      </c>
      <c r="M914" t="str" cm="1">
        <f t="array" ref="M914">_xlfn.XLOOKUP(G914,products!$A$1:A961,products!$C$1:C961,,0)</f>
        <v>M</v>
      </c>
      <c r="N914" cm="1">
        <f t="array" ref="N914">_xlfn.XLOOKUP(G914,products!$A$1:A961,products!$D$1:D961,,0)</f>
        <v>2.5</v>
      </c>
      <c r="O914" s="3" cm="1">
        <f t="array" ref="O914">_xlfn.XLOOKUP(G914,products!$A$1:A961,products!$E$1:E961,,0)</f>
        <v>22.884999999999998</v>
      </c>
      <c r="P914" s="3">
        <f xml:space="preserve"> Orders[[#This Row],[Unit Price]]*Orders[[#This Row],[Quantity]]</f>
        <v>137.31</v>
      </c>
      <c r="Q914" t="str">
        <f>_xlfn.XLOOKUP(orders!F914,customers!A913:A1913,customers!I913:I1913,,0)</f>
        <v>Yes</v>
      </c>
    </row>
    <row r="915" spans="1:17" x14ac:dyDescent="0.25">
      <c r="A915" s="2" t="s">
        <v>1798</v>
      </c>
      <c r="B915" s="7">
        <v>44406</v>
      </c>
      <c r="C915" s="2">
        <f>MONTH(Orders[[#This Row],[Order Date]])</f>
        <v>7</v>
      </c>
      <c r="D915" s="2">
        <f>DAY(Orders[[#This Row],[Order Date]])</f>
        <v>29</v>
      </c>
      <c r="E915" s="2">
        <f>YEAR(Orders[[#This Row],[Order Date]])</f>
        <v>2021</v>
      </c>
      <c r="F915" s="2" t="s">
        <v>1799</v>
      </c>
      <c r="G915" t="s">
        <v>102</v>
      </c>
      <c r="H915" s="2">
        <v>1</v>
      </c>
      <c r="I915" s="2" t="str" cm="1">
        <f t="array" ref="I915">_xlfn.XLOOKUP(F915,customers!$A$1:A1914,customers!$B$1:B1914,,0)</f>
        <v>Merrile Cobbledick</v>
      </c>
      <c r="J915" s="2" t="str" cm="1">
        <f t="array" ref="J915">_xlfn.XLOOKUP(F915,customers!$A$1:A1914,customers!$C$1:C1914,,0)</f>
        <v>mcobbledickpd@ucsd.edu</v>
      </c>
      <c r="K915" s="2" t="str" cm="1">
        <f t="array" ref="K915">_xlfn.XLOOKUP(F915,customers!$A$1:A1914,customers!$G$1:G1914,,0)</f>
        <v>United States</v>
      </c>
      <c r="L915" t="str" cm="1">
        <f t="array" ref="L915">_xlfn.XLOOKUP(G915,products!$A$1:A962,products!$B$1:B962,,0)</f>
        <v>Ara</v>
      </c>
      <c r="M915" t="str" cm="1">
        <f t="array" ref="M915">_xlfn.XLOOKUP(G915,products!$A$1:A962,products!$C$1:C962,,0)</f>
        <v>M</v>
      </c>
      <c r="N915" cm="1">
        <f t="array" ref="N915">_xlfn.XLOOKUP(G915,products!$A$1:A962,products!$D$1:D962,,0)</f>
        <v>0.5</v>
      </c>
      <c r="O915" s="3" cm="1">
        <f t="array" ref="O915">_xlfn.XLOOKUP(G915,products!$A$1:A962,products!$E$1:E962,,0)</f>
        <v>6.75</v>
      </c>
      <c r="P915" s="3">
        <f xml:space="preserve"> Orders[[#This Row],[Unit Price]]*Orders[[#This Row],[Quantity]]</f>
        <v>6.75</v>
      </c>
      <c r="Q915" t="str">
        <f>_xlfn.XLOOKUP(orders!F915,customers!A914:A1914,customers!I914:I1914,,0)</f>
        <v>No</v>
      </c>
    </row>
    <row r="916" spans="1:17" x14ac:dyDescent="0.25">
      <c r="A916" s="2" t="s">
        <v>1800</v>
      </c>
      <c r="B916" s="7">
        <v>44640</v>
      </c>
      <c r="C916" s="2">
        <f>MONTH(Orders[[#This Row],[Order Date]])</f>
        <v>3</v>
      </c>
      <c r="D916" s="2">
        <f>DAY(Orders[[#This Row],[Order Date]])</f>
        <v>20</v>
      </c>
      <c r="E916" s="2">
        <f>YEAR(Orders[[#This Row],[Order Date]])</f>
        <v>2022</v>
      </c>
      <c r="F916" s="2" t="s">
        <v>1801</v>
      </c>
      <c r="G916" t="s">
        <v>96</v>
      </c>
      <c r="H916" s="2">
        <v>4</v>
      </c>
      <c r="I916" s="2" t="str" cm="1">
        <f t="array" ref="I916">_xlfn.XLOOKUP(F916,customers!$A$1:A1915,customers!$B$1:B1915,,0)</f>
        <v>Antonius Lewry</v>
      </c>
      <c r="J916" s="2" t="str" cm="1">
        <f t="array" ref="J916">_xlfn.XLOOKUP(F916,customers!$A$1:A1915,customers!$C$1:C1915,,0)</f>
        <v>alewrype@whitehouse.gov</v>
      </c>
      <c r="K916" s="2" t="str" cm="1">
        <f t="array" ref="K916">_xlfn.XLOOKUP(F916,customers!$A$1:A1915,customers!$G$1:G1915,,0)</f>
        <v>United States</v>
      </c>
      <c r="L916" t="str" cm="1">
        <f t="array" ref="L916">_xlfn.XLOOKUP(G916,products!$A$1:A963,products!$B$1:B963,,0)</f>
        <v>Ara</v>
      </c>
      <c r="M916" t="str" cm="1">
        <f t="array" ref="M916">_xlfn.XLOOKUP(G916,products!$A$1:A963,products!$C$1:C963,,0)</f>
        <v>M</v>
      </c>
      <c r="N916" cm="1">
        <f t="array" ref="N916">_xlfn.XLOOKUP(G916,products!$A$1:A963,products!$D$1:D963,,0)</f>
        <v>1</v>
      </c>
      <c r="O916" s="3" cm="1">
        <f t="array" ref="O916">_xlfn.XLOOKUP(G916,products!$A$1:A963,products!$E$1:E963,,0)</f>
        <v>11.25</v>
      </c>
      <c r="P916" s="3">
        <f xml:space="preserve"> Orders[[#This Row],[Unit Price]]*Orders[[#This Row],[Quantity]]</f>
        <v>45</v>
      </c>
      <c r="Q916" t="str">
        <f>_xlfn.XLOOKUP(orders!F916,customers!A915:A1915,customers!I915:I1915,,0)</f>
        <v>No</v>
      </c>
    </row>
    <row r="917" spans="1:17" x14ac:dyDescent="0.25">
      <c r="A917" s="2" t="s">
        <v>1802</v>
      </c>
      <c r="B917" s="7">
        <v>43955</v>
      </c>
      <c r="C917" s="2">
        <f>MONTH(Orders[[#This Row],[Order Date]])</f>
        <v>5</v>
      </c>
      <c r="D917" s="2">
        <f>DAY(Orders[[#This Row],[Order Date]])</f>
        <v>4</v>
      </c>
      <c r="E917" s="2">
        <f>YEAR(Orders[[#This Row],[Order Date]])</f>
        <v>2020</v>
      </c>
      <c r="F917" s="2" t="s">
        <v>1803</v>
      </c>
      <c r="G917" t="s">
        <v>565</v>
      </c>
      <c r="H917" s="2">
        <v>3</v>
      </c>
      <c r="I917" s="2" t="str" cm="1">
        <f t="array" ref="I917">_xlfn.XLOOKUP(F917,customers!$A$1:A1916,customers!$B$1:B1916,,0)</f>
        <v>Isis Hessel</v>
      </c>
      <c r="J917" s="2" t="str" cm="1">
        <f t="array" ref="J917">_xlfn.XLOOKUP(F917,customers!$A$1:A1916,customers!$C$1:C1916,,0)</f>
        <v>ihesselpf@ox.ac.uk</v>
      </c>
      <c r="K917" s="2" t="str" cm="1">
        <f t="array" ref="K917">_xlfn.XLOOKUP(F917,customers!$A$1:A1916,customers!$G$1:G1916,,0)</f>
        <v>United States</v>
      </c>
      <c r="L917" t="str" cm="1">
        <f t="array" ref="L917">_xlfn.XLOOKUP(G917,products!$A$1:A964,products!$B$1:B964,,0)</f>
        <v>Exc</v>
      </c>
      <c r="M917" t="str" cm="1">
        <f t="array" ref="M917">_xlfn.XLOOKUP(G917,products!$A$1:A964,products!$C$1:C964,,0)</f>
        <v>D</v>
      </c>
      <c r="N917" cm="1">
        <f t="array" ref="N917">_xlfn.XLOOKUP(G917,products!$A$1:A964,products!$D$1:D964,,0)</f>
        <v>2.5</v>
      </c>
      <c r="O917" s="3" cm="1">
        <f t="array" ref="O917">_xlfn.XLOOKUP(G917,products!$A$1:A964,products!$E$1:E964,,0)</f>
        <v>27.945</v>
      </c>
      <c r="P917" s="3">
        <f xml:space="preserve"> Orders[[#This Row],[Unit Price]]*Orders[[#This Row],[Quantity]]</f>
        <v>83.835000000000008</v>
      </c>
      <c r="Q917" t="str">
        <f>_xlfn.XLOOKUP(orders!F917,customers!A916:A1916,customers!I916:I1916,,0)</f>
        <v>Yes</v>
      </c>
    </row>
    <row r="918" spans="1:17" x14ac:dyDescent="0.25">
      <c r="A918" s="2" t="s">
        <v>1804</v>
      </c>
      <c r="B918" s="7">
        <v>44291</v>
      </c>
      <c r="C918" s="2">
        <f>MONTH(Orders[[#This Row],[Order Date]])</f>
        <v>4</v>
      </c>
      <c r="D918" s="2">
        <f>DAY(Orders[[#This Row],[Order Date]])</f>
        <v>5</v>
      </c>
      <c r="E918" s="2">
        <f>YEAR(Orders[[#This Row],[Order Date]])</f>
        <v>2021</v>
      </c>
      <c r="F918" s="2" t="s">
        <v>1805</v>
      </c>
      <c r="G918" t="s">
        <v>86</v>
      </c>
      <c r="H918" s="2">
        <v>1</v>
      </c>
      <c r="I918" s="2" t="str" cm="1">
        <f t="array" ref="I918">_xlfn.XLOOKUP(F918,customers!$A$1:A1917,customers!$B$1:B1917,,0)</f>
        <v>Harland Trematick</v>
      </c>
      <c r="J918" s="2" cm="1">
        <f t="array" ref="J918">_xlfn.XLOOKUP(F918,customers!$A$1:A1917,customers!$C$1:C1917,,0)</f>
        <v>0</v>
      </c>
      <c r="K918" s="2" t="str" cm="1">
        <f t="array" ref="K918">_xlfn.XLOOKUP(F918,customers!$A$1:A1917,customers!$G$1:G1917,,0)</f>
        <v>Ireland</v>
      </c>
      <c r="L918" t="str" cm="1">
        <f t="array" ref="L918">_xlfn.XLOOKUP(G918,products!$A$1:A965,products!$B$1:B965,,0)</f>
        <v>Exc</v>
      </c>
      <c r="M918" t="str" cm="1">
        <f t="array" ref="M918">_xlfn.XLOOKUP(G918,products!$A$1:A965,products!$C$1:C965,,0)</f>
        <v>D</v>
      </c>
      <c r="N918" cm="1">
        <f t="array" ref="N918">_xlfn.XLOOKUP(G918,products!$A$1:A965,products!$D$1:D965,,0)</f>
        <v>0.2</v>
      </c>
      <c r="O918" s="3" cm="1">
        <f t="array" ref="O918">_xlfn.XLOOKUP(G918,products!$A$1:A965,products!$E$1:E965,,0)</f>
        <v>3.645</v>
      </c>
      <c r="P918" s="3">
        <f xml:space="preserve"> Orders[[#This Row],[Unit Price]]*Orders[[#This Row],[Quantity]]</f>
        <v>3.645</v>
      </c>
      <c r="Q918" t="str">
        <f>_xlfn.XLOOKUP(orders!F918,customers!A917:A1917,customers!I917:I1917,,0)</f>
        <v>Yes</v>
      </c>
    </row>
    <row r="919" spans="1:17" x14ac:dyDescent="0.25">
      <c r="A919" s="2" t="s">
        <v>1806</v>
      </c>
      <c r="B919" s="7">
        <v>44573</v>
      </c>
      <c r="C919" s="2">
        <f>MONTH(Orders[[#This Row],[Order Date]])</f>
        <v>1</v>
      </c>
      <c r="D919" s="2">
        <f>DAY(Orders[[#This Row],[Order Date]])</f>
        <v>12</v>
      </c>
      <c r="E919" s="2">
        <f>YEAR(Orders[[#This Row],[Order Date]])</f>
        <v>2022</v>
      </c>
      <c r="F919" s="2" t="s">
        <v>1807</v>
      </c>
      <c r="G919" t="s">
        <v>102</v>
      </c>
      <c r="H919" s="2">
        <v>1</v>
      </c>
      <c r="I919" s="2" t="str" cm="1">
        <f t="array" ref="I919">_xlfn.XLOOKUP(F919,customers!$A$1:A1918,customers!$B$1:B1918,,0)</f>
        <v>Chloris Sorrell</v>
      </c>
      <c r="J919" s="2" t="str" cm="1">
        <f t="array" ref="J919">_xlfn.XLOOKUP(F919,customers!$A$1:A1918,customers!$C$1:C1918,,0)</f>
        <v>csorrellph@amazon.com</v>
      </c>
      <c r="K919" s="2" t="str" cm="1">
        <f t="array" ref="K919">_xlfn.XLOOKUP(F919,customers!$A$1:A1918,customers!$G$1:G1918,,0)</f>
        <v>United Kingdom</v>
      </c>
      <c r="L919" t="str" cm="1">
        <f t="array" ref="L919">_xlfn.XLOOKUP(G919,products!$A$1:A966,products!$B$1:B966,,0)</f>
        <v>Ara</v>
      </c>
      <c r="M919" t="str" cm="1">
        <f t="array" ref="M919">_xlfn.XLOOKUP(G919,products!$A$1:A966,products!$C$1:C966,,0)</f>
        <v>M</v>
      </c>
      <c r="N919" cm="1">
        <f t="array" ref="N919">_xlfn.XLOOKUP(G919,products!$A$1:A966,products!$D$1:D966,,0)</f>
        <v>0.5</v>
      </c>
      <c r="O919" s="3" cm="1">
        <f t="array" ref="O919">_xlfn.XLOOKUP(G919,products!$A$1:A966,products!$E$1:E966,,0)</f>
        <v>6.75</v>
      </c>
      <c r="P919" s="3">
        <f xml:space="preserve"> Orders[[#This Row],[Unit Price]]*Orders[[#This Row],[Quantity]]</f>
        <v>6.75</v>
      </c>
      <c r="Q919" t="str">
        <f>_xlfn.XLOOKUP(orders!F919,customers!A918:A1918,customers!I918:I1918,,0)</f>
        <v>No</v>
      </c>
    </row>
    <row r="920" spans="1:17" x14ac:dyDescent="0.25">
      <c r="A920" s="2" t="s">
        <v>1806</v>
      </c>
      <c r="B920" s="7">
        <v>44573</v>
      </c>
      <c r="C920" s="2">
        <f>MONTH(Orders[[#This Row],[Order Date]])</f>
        <v>1</v>
      </c>
      <c r="D920" s="2">
        <f>DAY(Orders[[#This Row],[Order Date]])</f>
        <v>12</v>
      </c>
      <c r="E920" s="2">
        <f>YEAR(Orders[[#This Row],[Order Date]])</f>
        <v>2022</v>
      </c>
      <c r="F920" s="2" t="s">
        <v>1807</v>
      </c>
      <c r="G920" t="s">
        <v>51</v>
      </c>
      <c r="H920" s="2">
        <v>3</v>
      </c>
      <c r="I920" s="2" t="str" cm="1">
        <f t="array" ref="I920">_xlfn.XLOOKUP(F920,customers!$A$1:A1919,customers!$B$1:B1919,,0)</f>
        <v>Chloris Sorrell</v>
      </c>
      <c r="J920" s="2" t="str" cm="1">
        <f t="array" ref="J920">_xlfn.XLOOKUP(F920,customers!$A$1:A1919,customers!$C$1:C1919,,0)</f>
        <v>csorrellph@amazon.com</v>
      </c>
      <c r="K920" s="2" t="str" cm="1">
        <f t="array" ref="K920">_xlfn.XLOOKUP(F920,customers!$A$1:A1919,customers!$G$1:G1919,,0)</f>
        <v>United Kingdom</v>
      </c>
      <c r="L920" t="str" cm="1">
        <f t="array" ref="L920">_xlfn.XLOOKUP(G920,products!$A$1:A967,products!$B$1:B967,,0)</f>
        <v>Exc</v>
      </c>
      <c r="M920" t="str" cm="1">
        <f t="array" ref="M920">_xlfn.XLOOKUP(G920,products!$A$1:A967,products!$C$1:C967,,0)</f>
        <v>D</v>
      </c>
      <c r="N920" cm="1">
        <f t="array" ref="N920">_xlfn.XLOOKUP(G920,products!$A$1:A967,products!$D$1:D967,,0)</f>
        <v>0.5</v>
      </c>
      <c r="O920" s="3" cm="1">
        <f t="array" ref="O920">_xlfn.XLOOKUP(G920,products!$A$1:A967,products!$E$1:E967,,0)</f>
        <v>7.29</v>
      </c>
      <c r="P920" s="3">
        <f xml:space="preserve"> Orders[[#This Row],[Unit Price]]*Orders[[#This Row],[Quantity]]</f>
        <v>21.87</v>
      </c>
      <c r="Q920" t="str">
        <f>_xlfn.XLOOKUP(orders!F920,customers!A919:A1919,customers!I919:I1919,,0)</f>
        <v>No</v>
      </c>
    </row>
    <row r="921" spans="1:17" x14ac:dyDescent="0.25">
      <c r="A921" s="2" t="s">
        <v>1808</v>
      </c>
      <c r="B921" s="7">
        <v>44181</v>
      </c>
      <c r="C921" s="2">
        <f>MONTH(Orders[[#This Row],[Order Date]])</f>
        <v>12</v>
      </c>
      <c r="D921" s="2">
        <f>DAY(Orders[[#This Row],[Order Date]])</f>
        <v>16</v>
      </c>
      <c r="E921" s="2">
        <f>YEAR(Orders[[#This Row],[Order Date]])</f>
        <v>2020</v>
      </c>
      <c r="F921" s="2" t="s">
        <v>1809</v>
      </c>
      <c r="G921" t="s">
        <v>136</v>
      </c>
      <c r="H921" s="2">
        <v>5</v>
      </c>
      <c r="I921" s="2" t="str" cm="1">
        <f t="array" ref="I921">_xlfn.XLOOKUP(F921,customers!$A$1:A1920,customers!$B$1:B1920,,0)</f>
        <v>Quintina Heavyside</v>
      </c>
      <c r="J921" s="2" t="str" cm="1">
        <f t="array" ref="J921">_xlfn.XLOOKUP(F921,customers!$A$1:A1920,customers!$C$1:C1920,,0)</f>
        <v>qheavysidepj@unc.edu</v>
      </c>
      <c r="K921" s="2" t="str" cm="1">
        <f t="array" ref="K921">_xlfn.XLOOKUP(F921,customers!$A$1:A1920,customers!$G$1:G1920,,0)</f>
        <v>United States</v>
      </c>
      <c r="L921" t="str" cm="1">
        <f t="array" ref="L921">_xlfn.XLOOKUP(G921,products!$A$1:A968,products!$B$1:B968,,0)</f>
        <v>Rob</v>
      </c>
      <c r="M921" t="str" cm="1">
        <f t="array" ref="M921">_xlfn.XLOOKUP(G921,products!$A$1:A968,products!$C$1:C968,,0)</f>
        <v>D</v>
      </c>
      <c r="N921" cm="1">
        <f t="array" ref="N921">_xlfn.XLOOKUP(G921,products!$A$1:A968,products!$D$1:D968,,0)</f>
        <v>0.2</v>
      </c>
      <c r="O921" s="3" cm="1">
        <f t="array" ref="O921">_xlfn.XLOOKUP(G921,products!$A$1:A968,products!$E$1:E968,,0)</f>
        <v>2.6849999999999996</v>
      </c>
      <c r="P921" s="3">
        <f xml:space="preserve"> Orders[[#This Row],[Unit Price]]*Orders[[#This Row],[Quantity]]</f>
        <v>13.424999999999997</v>
      </c>
      <c r="Q921" t="str">
        <f>_xlfn.XLOOKUP(orders!F921,customers!A920:A1920,customers!I920:I1920,,0)</f>
        <v>Yes</v>
      </c>
    </row>
    <row r="922" spans="1:17" x14ac:dyDescent="0.25">
      <c r="A922" s="2" t="s">
        <v>1810</v>
      </c>
      <c r="B922" s="7">
        <v>44711</v>
      </c>
      <c r="C922" s="2">
        <f>MONTH(Orders[[#This Row],[Order Date]])</f>
        <v>5</v>
      </c>
      <c r="D922" s="2">
        <f>DAY(Orders[[#This Row],[Order Date]])</f>
        <v>30</v>
      </c>
      <c r="E922" s="2">
        <f>YEAR(Orders[[#This Row],[Order Date]])</f>
        <v>2022</v>
      </c>
      <c r="F922" s="2" t="s">
        <v>1811</v>
      </c>
      <c r="G922" t="s">
        <v>70</v>
      </c>
      <c r="H922" s="2">
        <v>6</v>
      </c>
      <c r="I922" s="2" t="str" cm="1">
        <f t="array" ref="I922">_xlfn.XLOOKUP(F922,customers!$A$1:A1921,customers!$B$1:B1921,,0)</f>
        <v>Hadley Reuven</v>
      </c>
      <c r="J922" s="2" t="str" cm="1">
        <f t="array" ref="J922">_xlfn.XLOOKUP(F922,customers!$A$1:A1921,customers!$C$1:C1921,,0)</f>
        <v>hreuvenpk@whitehouse.gov</v>
      </c>
      <c r="K922" s="2" t="str" cm="1">
        <f t="array" ref="K922">_xlfn.XLOOKUP(F922,customers!$A$1:A1921,customers!$G$1:G1921,,0)</f>
        <v>United States</v>
      </c>
      <c r="L922" t="str" cm="1">
        <f t="array" ref="L922">_xlfn.XLOOKUP(G922,products!$A$1:A969,products!$B$1:B969,,0)</f>
        <v>Rob</v>
      </c>
      <c r="M922" t="str" cm="1">
        <f t="array" ref="M922">_xlfn.XLOOKUP(G922,products!$A$1:A969,products!$C$1:C969,,0)</f>
        <v>D</v>
      </c>
      <c r="N922" cm="1">
        <f t="array" ref="N922">_xlfn.XLOOKUP(G922,products!$A$1:A969,products!$D$1:D969,,0)</f>
        <v>2.5</v>
      </c>
      <c r="O922" s="3" cm="1">
        <f t="array" ref="O922">_xlfn.XLOOKUP(G922,products!$A$1:A969,products!$E$1:E969,,0)</f>
        <v>20.584999999999997</v>
      </c>
      <c r="P922" s="3">
        <f xml:space="preserve"> Orders[[#This Row],[Unit Price]]*Orders[[#This Row],[Quantity]]</f>
        <v>123.50999999999999</v>
      </c>
      <c r="Q922" t="str">
        <f>_xlfn.XLOOKUP(orders!F922,customers!A921:A1921,customers!I921:I1921,,0)</f>
        <v>No</v>
      </c>
    </row>
    <row r="923" spans="1:17" x14ac:dyDescent="0.25">
      <c r="A923" s="2" t="s">
        <v>1812</v>
      </c>
      <c r="B923" s="7">
        <v>44509</v>
      </c>
      <c r="C923" s="2">
        <f>MONTH(Orders[[#This Row],[Order Date]])</f>
        <v>11</v>
      </c>
      <c r="D923" s="2">
        <f>DAY(Orders[[#This Row],[Order Date]])</f>
        <v>9</v>
      </c>
      <c r="E923" s="2">
        <f>YEAR(Orders[[#This Row],[Order Date]])</f>
        <v>2021</v>
      </c>
      <c r="F923" s="2" t="s">
        <v>1813</v>
      </c>
      <c r="G923" t="s">
        <v>73</v>
      </c>
      <c r="H923" s="2">
        <v>2</v>
      </c>
      <c r="I923" s="2" t="str" cm="1">
        <f t="array" ref="I923">_xlfn.XLOOKUP(F923,customers!$A$1:A1922,customers!$B$1:B1922,,0)</f>
        <v>Mitch Attwool</v>
      </c>
      <c r="J923" s="2" t="str" cm="1">
        <f t="array" ref="J923">_xlfn.XLOOKUP(F923,customers!$A$1:A1922,customers!$C$1:C1922,,0)</f>
        <v>mattwoolpl@nba.com</v>
      </c>
      <c r="K923" s="2" t="str" cm="1">
        <f t="array" ref="K923">_xlfn.XLOOKUP(F923,customers!$A$1:A1922,customers!$G$1:G1922,,0)</f>
        <v>United States</v>
      </c>
      <c r="L923" t="str" cm="1">
        <f t="array" ref="L923">_xlfn.XLOOKUP(G923,products!$A$1:A970,products!$B$1:B970,,0)</f>
        <v>Lib</v>
      </c>
      <c r="M923" t="str" cm="1">
        <f t="array" ref="M923">_xlfn.XLOOKUP(G923,products!$A$1:A970,products!$C$1:C970,,0)</f>
        <v>D</v>
      </c>
      <c r="N923" cm="1">
        <f t="array" ref="N923">_xlfn.XLOOKUP(G923,products!$A$1:A970,products!$D$1:D970,,0)</f>
        <v>0.2</v>
      </c>
      <c r="O923" s="3" cm="1">
        <f t="array" ref="O923">_xlfn.XLOOKUP(G923,products!$A$1:A970,products!$E$1:E970,,0)</f>
        <v>3.8849999999999998</v>
      </c>
      <c r="P923" s="3">
        <f xml:space="preserve"> Orders[[#This Row],[Unit Price]]*Orders[[#This Row],[Quantity]]</f>
        <v>7.77</v>
      </c>
      <c r="Q923" t="str">
        <f>_xlfn.XLOOKUP(orders!F923,customers!A922:A1922,customers!I922:I1922,,0)</f>
        <v>No</v>
      </c>
    </row>
    <row r="924" spans="1:17" x14ac:dyDescent="0.25">
      <c r="A924" s="2" t="s">
        <v>1814</v>
      </c>
      <c r="B924" s="7">
        <v>44659</v>
      </c>
      <c r="C924" s="2">
        <f>MONTH(Orders[[#This Row],[Order Date]])</f>
        <v>4</v>
      </c>
      <c r="D924" s="2">
        <f>DAY(Orders[[#This Row],[Order Date]])</f>
        <v>8</v>
      </c>
      <c r="E924" s="2">
        <f>YEAR(Orders[[#This Row],[Order Date]])</f>
        <v>2022</v>
      </c>
      <c r="F924" s="2" t="s">
        <v>1815</v>
      </c>
      <c r="G924" t="s">
        <v>96</v>
      </c>
      <c r="H924" s="2">
        <v>6</v>
      </c>
      <c r="I924" s="2" t="str" cm="1">
        <f t="array" ref="I924">_xlfn.XLOOKUP(F924,customers!$A$1:A1923,customers!$B$1:B1923,,0)</f>
        <v>Charin Maplethorp</v>
      </c>
      <c r="J924" s="2" cm="1">
        <f t="array" ref="J924">_xlfn.XLOOKUP(F924,customers!$A$1:A1923,customers!$C$1:C1923,,0)</f>
        <v>0</v>
      </c>
      <c r="K924" s="2" t="str" cm="1">
        <f t="array" ref="K924">_xlfn.XLOOKUP(F924,customers!$A$1:A1923,customers!$G$1:G1923,,0)</f>
        <v>United States</v>
      </c>
      <c r="L924" t="str" cm="1">
        <f t="array" ref="L924">_xlfn.XLOOKUP(G924,products!$A$1:A971,products!$B$1:B971,,0)</f>
        <v>Ara</v>
      </c>
      <c r="M924" t="str" cm="1">
        <f t="array" ref="M924">_xlfn.XLOOKUP(G924,products!$A$1:A971,products!$C$1:C971,,0)</f>
        <v>M</v>
      </c>
      <c r="N924" cm="1">
        <f t="array" ref="N924">_xlfn.XLOOKUP(G924,products!$A$1:A971,products!$D$1:D971,,0)</f>
        <v>1</v>
      </c>
      <c r="O924" s="3" cm="1">
        <f t="array" ref="O924">_xlfn.XLOOKUP(G924,products!$A$1:A971,products!$E$1:E971,,0)</f>
        <v>11.25</v>
      </c>
      <c r="P924" s="3">
        <f xml:space="preserve"> Orders[[#This Row],[Unit Price]]*Orders[[#This Row],[Quantity]]</f>
        <v>67.5</v>
      </c>
      <c r="Q924" t="str">
        <f>_xlfn.XLOOKUP(orders!F924,customers!A923:A1923,customers!I923:I1923,,0)</f>
        <v>Yes</v>
      </c>
    </row>
    <row r="925" spans="1:17" x14ac:dyDescent="0.25">
      <c r="A925" s="2" t="s">
        <v>1816</v>
      </c>
      <c r="B925" s="7">
        <v>43746</v>
      </c>
      <c r="C925" s="2">
        <f>MONTH(Orders[[#This Row],[Order Date]])</f>
        <v>10</v>
      </c>
      <c r="D925" s="2">
        <f>DAY(Orders[[#This Row],[Order Date]])</f>
        <v>8</v>
      </c>
      <c r="E925" s="2">
        <f>YEAR(Orders[[#This Row],[Order Date]])</f>
        <v>2019</v>
      </c>
      <c r="F925" s="2" t="s">
        <v>1817</v>
      </c>
      <c r="G925" t="s">
        <v>565</v>
      </c>
      <c r="H925" s="2">
        <v>1</v>
      </c>
      <c r="I925" s="2" t="str" cm="1">
        <f t="array" ref="I925">_xlfn.XLOOKUP(F925,customers!$A$1:A1924,customers!$B$1:B1924,,0)</f>
        <v>Goldie Wynes</v>
      </c>
      <c r="J925" s="2" t="str" cm="1">
        <f t="array" ref="J925">_xlfn.XLOOKUP(F925,customers!$A$1:A1924,customers!$C$1:C1924,,0)</f>
        <v>gwynespn@dagondesign.com</v>
      </c>
      <c r="K925" s="2" t="str" cm="1">
        <f t="array" ref="K925">_xlfn.XLOOKUP(F925,customers!$A$1:A1924,customers!$G$1:G1924,,0)</f>
        <v>United States</v>
      </c>
      <c r="L925" t="str" cm="1">
        <f t="array" ref="L925">_xlfn.XLOOKUP(G925,products!$A$1:A972,products!$B$1:B972,,0)</f>
        <v>Exc</v>
      </c>
      <c r="M925" t="str" cm="1">
        <f t="array" ref="M925">_xlfn.XLOOKUP(G925,products!$A$1:A972,products!$C$1:C972,,0)</f>
        <v>D</v>
      </c>
      <c r="N925" cm="1">
        <f t="array" ref="N925">_xlfn.XLOOKUP(G925,products!$A$1:A972,products!$D$1:D972,,0)</f>
        <v>2.5</v>
      </c>
      <c r="O925" s="3" cm="1">
        <f t="array" ref="O925">_xlfn.XLOOKUP(G925,products!$A$1:A972,products!$E$1:E972,,0)</f>
        <v>27.945</v>
      </c>
      <c r="P925" s="3">
        <f xml:space="preserve"> Orders[[#This Row],[Unit Price]]*Orders[[#This Row],[Quantity]]</f>
        <v>27.945</v>
      </c>
      <c r="Q925" t="str">
        <f>_xlfn.XLOOKUP(orders!F925,customers!A924:A1924,customers!I924:I1924,,0)</f>
        <v>No</v>
      </c>
    </row>
    <row r="926" spans="1:17" x14ac:dyDescent="0.25">
      <c r="A926" s="2" t="s">
        <v>1818</v>
      </c>
      <c r="B926" s="7">
        <v>44451</v>
      </c>
      <c r="C926" s="2">
        <f>MONTH(Orders[[#This Row],[Order Date]])</f>
        <v>9</v>
      </c>
      <c r="D926" s="2">
        <f>DAY(Orders[[#This Row],[Order Date]])</f>
        <v>12</v>
      </c>
      <c r="E926" s="2">
        <f>YEAR(Orders[[#This Row],[Order Date]])</f>
        <v>2021</v>
      </c>
      <c r="F926" s="2" t="s">
        <v>1819</v>
      </c>
      <c r="G926" t="s">
        <v>239</v>
      </c>
      <c r="H926" s="2">
        <v>3</v>
      </c>
      <c r="I926" s="2" t="str" cm="1">
        <f t="array" ref="I926">_xlfn.XLOOKUP(F926,customers!$A$1:A1925,customers!$B$1:B1925,,0)</f>
        <v>Celie MacCourt</v>
      </c>
      <c r="J926" s="2" t="str" cm="1">
        <f t="array" ref="J926">_xlfn.XLOOKUP(F926,customers!$A$1:A1925,customers!$C$1:C1925,,0)</f>
        <v>cmaccourtpo@amazon.com</v>
      </c>
      <c r="K926" s="2" t="str" cm="1">
        <f t="array" ref="K926">_xlfn.XLOOKUP(F926,customers!$A$1:A1925,customers!$G$1:G1925,,0)</f>
        <v>United States</v>
      </c>
      <c r="L926" t="str" cm="1">
        <f t="array" ref="L926">_xlfn.XLOOKUP(G926,products!$A$1:A973,products!$B$1:B973,,0)</f>
        <v>Ara</v>
      </c>
      <c r="M926" t="str" cm="1">
        <f t="array" ref="M926">_xlfn.XLOOKUP(G926,products!$A$1:A973,products!$C$1:C973,,0)</f>
        <v>L</v>
      </c>
      <c r="N926" cm="1">
        <f t="array" ref="N926">_xlfn.XLOOKUP(G926,products!$A$1:A973,products!$D$1:D973,,0)</f>
        <v>2.5</v>
      </c>
      <c r="O926" s="3" cm="1">
        <f t="array" ref="O926">_xlfn.XLOOKUP(G926,products!$A$1:A973,products!$E$1:E973,,0)</f>
        <v>29.784999999999997</v>
      </c>
      <c r="P926" s="3">
        <f xml:space="preserve"> Orders[[#This Row],[Unit Price]]*Orders[[#This Row],[Quantity]]</f>
        <v>89.35499999999999</v>
      </c>
      <c r="Q926" t="str">
        <f>_xlfn.XLOOKUP(orders!F926,customers!A925:A1925,customers!I925:I1925,,0)</f>
        <v>No</v>
      </c>
    </row>
    <row r="927" spans="1:17" x14ac:dyDescent="0.25">
      <c r="A927" s="2" t="s">
        <v>1820</v>
      </c>
      <c r="B927" s="7">
        <v>44770</v>
      </c>
      <c r="C927" s="2">
        <f>MONTH(Orders[[#This Row],[Order Date]])</f>
        <v>7</v>
      </c>
      <c r="D927" s="2">
        <f>DAY(Orders[[#This Row],[Order Date]])</f>
        <v>28</v>
      </c>
      <c r="E927" s="2">
        <f>YEAR(Orders[[#This Row],[Order Date]])</f>
        <v>2022</v>
      </c>
      <c r="F927" s="2" t="s">
        <v>1764</v>
      </c>
      <c r="G927" t="s">
        <v>102</v>
      </c>
      <c r="H927" s="2">
        <v>3</v>
      </c>
      <c r="I927" s="2" t="str" cm="1">
        <f t="array" ref="I927">_xlfn.XLOOKUP(F927,customers!$A$1:A1926,customers!$B$1:B1926,,0)</f>
        <v>Derick Snow</v>
      </c>
      <c r="J927" s="2" cm="1">
        <f t="array" ref="J927">_xlfn.XLOOKUP(F927,customers!$A$1:A1926,customers!$C$1:C1926,,0)</f>
        <v>0</v>
      </c>
      <c r="K927" s="2" t="str" cm="1">
        <f t="array" ref="K927">_xlfn.XLOOKUP(F927,customers!$A$1:A1926,customers!$G$1:G1926,,0)</f>
        <v>United States</v>
      </c>
      <c r="L927" t="str" cm="1">
        <f t="array" ref="L927">_xlfn.XLOOKUP(G927,products!$A$1:A974,products!$B$1:B974,,0)</f>
        <v>Ara</v>
      </c>
      <c r="M927" t="str" cm="1">
        <f t="array" ref="M927">_xlfn.XLOOKUP(G927,products!$A$1:A974,products!$C$1:C974,,0)</f>
        <v>M</v>
      </c>
      <c r="N927" cm="1">
        <f t="array" ref="N927">_xlfn.XLOOKUP(G927,products!$A$1:A974,products!$D$1:D974,,0)</f>
        <v>0.5</v>
      </c>
      <c r="O927" s="3" cm="1">
        <f t="array" ref="O927">_xlfn.XLOOKUP(G927,products!$A$1:A974,products!$E$1:E974,,0)</f>
        <v>6.75</v>
      </c>
      <c r="P927" s="3">
        <f xml:space="preserve"> Orders[[#This Row],[Unit Price]]*Orders[[#This Row],[Quantity]]</f>
        <v>20.25</v>
      </c>
      <c r="Q927" t="e">
        <f>_xlfn.XLOOKUP(orders!F927,customers!A926:A1926,customers!I926:I1926,,0)</f>
        <v>#N/A</v>
      </c>
    </row>
    <row r="928" spans="1:17" x14ac:dyDescent="0.25">
      <c r="A928" s="2" t="s">
        <v>1821</v>
      </c>
      <c r="B928" s="7">
        <v>44012</v>
      </c>
      <c r="C928" s="2">
        <f>MONTH(Orders[[#This Row],[Order Date]])</f>
        <v>6</v>
      </c>
      <c r="D928" s="2">
        <f>DAY(Orders[[#This Row],[Order Date]])</f>
        <v>30</v>
      </c>
      <c r="E928" s="2">
        <f>YEAR(Orders[[#This Row],[Order Date]])</f>
        <v>2020</v>
      </c>
      <c r="F928" s="2" t="s">
        <v>1822</v>
      </c>
      <c r="G928" t="s">
        <v>102</v>
      </c>
      <c r="H928" s="2">
        <v>5</v>
      </c>
      <c r="I928" s="2" t="str" cm="1">
        <f t="array" ref="I928">_xlfn.XLOOKUP(F928,customers!$A$1:A1927,customers!$B$1:B1927,,0)</f>
        <v>Evy Wilsone</v>
      </c>
      <c r="J928" s="2" t="str" cm="1">
        <f t="array" ref="J928">_xlfn.XLOOKUP(F928,customers!$A$1:A1927,customers!$C$1:C1927,,0)</f>
        <v>ewilsonepq@eepurl.com</v>
      </c>
      <c r="K928" s="2" t="str" cm="1">
        <f t="array" ref="K928">_xlfn.XLOOKUP(F928,customers!$A$1:A1927,customers!$G$1:G1927,,0)</f>
        <v>United States</v>
      </c>
      <c r="L928" t="str" cm="1">
        <f t="array" ref="L928">_xlfn.XLOOKUP(G928,products!$A$1:A975,products!$B$1:B975,,0)</f>
        <v>Ara</v>
      </c>
      <c r="M928" t="str" cm="1">
        <f t="array" ref="M928">_xlfn.XLOOKUP(G928,products!$A$1:A975,products!$C$1:C975,,0)</f>
        <v>M</v>
      </c>
      <c r="N928" cm="1">
        <f t="array" ref="N928">_xlfn.XLOOKUP(G928,products!$A$1:A975,products!$D$1:D975,,0)</f>
        <v>0.5</v>
      </c>
      <c r="O928" s="3" cm="1">
        <f t="array" ref="O928">_xlfn.XLOOKUP(G928,products!$A$1:A975,products!$E$1:E975,,0)</f>
        <v>6.75</v>
      </c>
      <c r="P928" s="3">
        <f xml:space="preserve"> Orders[[#This Row],[Unit Price]]*Orders[[#This Row],[Quantity]]</f>
        <v>33.75</v>
      </c>
      <c r="Q928" t="str">
        <f>_xlfn.XLOOKUP(orders!F928,customers!A927:A1927,customers!I927:I1927,,0)</f>
        <v>Yes</v>
      </c>
    </row>
    <row r="929" spans="1:17" x14ac:dyDescent="0.25">
      <c r="A929" s="2" t="s">
        <v>1823</v>
      </c>
      <c r="B929" s="7">
        <v>43474</v>
      </c>
      <c r="C929" s="2">
        <f>MONTH(Orders[[#This Row],[Order Date]])</f>
        <v>1</v>
      </c>
      <c r="D929" s="2">
        <f>DAY(Orders[[#This Row],[Order Date]])</f>
        <v>9</v>
      </c>
      <c r="E929" s="2">
        <f>YEAR(Orders[[#This Row],[Order Date]])</f>
        <v>2019</v>
      </c>
      <c r="F929" s="2" t="s">
        <v>1824</v>
      </c>
      <c r="G929" t="s">
        <v>565</v>
      </c>
      <c r="H929" s="2">
        <v>4</v>
      </c>
      <c r="I929" s="2" t="str" cm="1">
        <f t="array" ref="I929">_xlfn.XLOOKUP(F929,customers!$A$1:A1928,customers!$B$1:B1928,,0)</f>
        <v>Dolores Duffie</v>
      </c>
      <c r="J929" s="2" t="str" cm="1">
        <f t="array" ref="J929">_xlfn.XLOOKUP(F929,customers!$A$1:A1928,customers!$C$1:C1928,,0)</f>
        <v>dduffiepr@time.com</v>
      </c>
      <c r="K929" s="2" t="str" cm="1">
        <f t="array" ref="K929">_xlfn.XLOOKUP(F929,customers!$A$1:A1928,customers!$G$1:G1928,,0)</f>
        <v>United States</v>
      </c>
      <c r="L929" t="str" cm="1">
        <f t="array" ref="L929">_xlfn.XLOOKUP(G929,products!$A$1:A976,products!$B$1:B976,,0)</f>
        <v>Exc</v>
      </c>
      <c r="M929" t="str" cm="1">
        <f t="array" ref="M929">_xlfn.XLOOKUP(G929,products!$A$1:A976,products!$C$1:C976,,0)</f>
        <v>D</v>
      </c>
      <c r="N929" cm="1">
        <f t="array" ref="N929">_xlfn.XLOOKUP(G929,products!$A$1:A976,products!$D$1:D976,,0)</f>
        <v>2.5</v>
      </c>
      <c r="O929" s="3" cm="1">
        <f t="array" ref="O929">_xlfn.XLOOKUP(G929,products!$A$1:A976,products!$E$1:E976,,0)</f>
        <v>27.945</v>
      </c>
      <c r="P929" s="3">
        <f xml:space="preserve"> Orders[[#This Row],[Unit Price]]*Orders[[#This Row],[Quantity]]</f>
        <v>111.78</v>
      </c>
      <c r="Q929" t="str">
        <f>_xlfn.XLOOKUP(orders!F929,customers!A928:A1928,customers!I928:I1928,,0)</f>
        <v>No</v>
      </c>
    </row>
    <row r="930" spans="1:17" x14ac:dyDescent="0.25">
      <c r="A930" s="2" t="s">
        <v>1825</v>
      </c>
      <c r="B930" s="7">
        <v>44754</v>
      </c>
      <c r="C930" s="2">
        <f>MONTH(Orders[[#This Row],[Order Date]])</f>
        <v>7</v>
      </c>
      <c r="D930" s="2">
        <f>DAY(Orders[[#This Row],[Order Date]])</f>
        <v>12</v>
      </c>
      <c r="E930" s="2">
        <f>YEAR(Orders[[#This Row],[Order Date]])</f>
        <v>2022</v>
      </c>
      <c r="F930" s="2" t="s">
        <v>1826</v>
      </c>
      <c r="G930" t="s">
        <v>147</v>
      </c>
      <c r="H930" s="2">
        <v>2</v>
      </c>
      <c r="I930" s="2" t="str" cm="1">
        <f t="array" ref="I930">_xlfn.XLOOKUP(F930,customers!$A$1:A1929,customers!$B$1:B1929,,0)</f>
        <v>Mathilda Matiasek</v>
      </c>
      <c r="J930" s="2" t="str" cm="1">
        <f t="array" ref="J930">_xlfn.XLOOKUP(F930,customers!$A$1:A1929,customers!$C$1:C1929,,0)</f>
        <v>mmatiasekps@ucoz.ru</v>
      </c>
      <c r="K930" s="2" t="str" cm="1">
        <f t="array" ref="K930">_xlfn.XLOOKUP(F930,customers!$A$1:A1929,customers!$G$1:G1929,,0)</f>
        <v>United States</v>
      </c>
      <c r="L930" t="str" cm="1">
        <f t="array" ref="L930">_xlfn.XLOOKUP(G930,products!$A$1:A977,products!$B$1:B977,,0)</f>
        <v>Exc</v>
      </c>
      <c r="M930" t="str" cm="1">
        <f t="array" ref="M930">_xlfn.XLOOKUP(G930,products!$A$1:A977,products!$C$1:C977,,0)</f>
        <v>M</v>
      </c>
      <c r="N930" cm="1">
        <f t="array" ref="N930">_xlfn.XLOOKUP(G930,products!$A$1:A977,products!$D$1:D977,,0)</f>
        <v>2.5</v>
      </c>
      <c r="O930" s="3" cm="1">
        <f t="array" ref="O930">_xlfn.XLOOKUP(G930,products!$A$1:A977,products!$E$1:E977,,0)</f>
        <v>31.624999999999996</v>
      </c>
      <c r="P930" s="3">
        <f xml:space="preserve"> Orders[[#This Row],[Unit Price]]*Orders[[#This Row],[Quantity]]</f>
        <v>63.249999999999993</v>
      </c>
      <c r="Q930" t="str">
        <f>_xlfn.XLOOKUP(orders!F930,customers!A929:A1929,customers!I929:I1929,,0)</f>
        <v>Yes</v>
      </c>
    </row>
    <row r="931" spans="1:17" x14ac:dyDescent="0.25">
      <c r="A931" s="2" t="s">
        <v>1827</v>
      </c>
      <c r="B931" s="7">
        <v>44165</v>
      </c>
      <c r="C931" s="2">
        <f>MONTH(Orders[[#This Row],[Order Date]])</f>
        <v>11</v>
      </c>
      <c r="D931" s="2">
        <f>DAY(Orders[[#This Row],[Order Date]])</f>
        <v>30</v>
      </c>
      <c r="E931" s="2">
        <f>YEAR(Orders[[#This Row],[Order Date]])</f>
        <v>2020</v>
      </c>
      <c r="F931" s="2" t="s">
        <v>1828</v>
      </c>
      <c r="G931" t="s">
        <v>289</v>
      </c>
      <c r="H931" s="2">
        <v>2</v>
      </c>
      <c r="I931" s="2" t="str" cm="1">
        <f t="array" ref="I931">_xlfn.XLOOKUP(F931,customers!$A$1:A1930,customers!$B$1:B1930,,0)</f>
        <v>Jarred Camillo</v>
      </c>
      <c r="J931" s="2" t="str" cm="1">
        <f t="array" ref="J931">_xlfn.XLOOKUP(F931,customers!$A$1:A1930,customers!$C$1:C1930,,0)</f>
        <v>jcamillopt@shinystat.com</v>
      </c>
      <c r="K931" s="2" t="str" cm="1">
        <f t="array" ref="K931">_xlfn.XLOOKUP(F931,customers!$A$1:A1930,customers!$G$1:G1930,,0)</f>
        <v>United States</v>
      </c>
      <c r="L931" t="str" cm="1">
        <f t="array" ref="L931">_xlfn.XLOOKUP(G931,products!$A$1:A978,products!$B$1:B978,,0)</f>
        <v>Exc</v>
      </c>
      <c r="M931" t="str" cm="1">
        <f t="array" ref="M931">_xlfn.XLOOKUP(G931,products!$A$1:A978,products!$C$1:C978,,0)</f>
        <v>L</v>
      </c>
      <c r="N931" cm="1">
        <f t="array" ref="N931">_xlfn.XLOOKUP(G931,products!$A$1:A978,products!$D$1:D978,,0)</f>
        <v>0.2</v>
      </c>
      <c r="O931" s="3" cm="1">
        <f t="array" ref="O931">_xlfn.XLOOKUP(G931,products!$A$1:A978,products!$E$1:E978,,0)</f>
        <v>4.4550000000000001</v>
      </c>
      <c r="P931" s="3">
        <f xml:space="preserve"> Orders[[#This Row],[Unit Price]]*Orders[[#This Row],[Quantity]]</f>
        <v>8.91</v>
      </c>
      <c r="Q931" t="str">
        <f>_xlfn.XLOOKUP(orders!F931,customers!A930:A1930,customers!I930:I1930,,0)</f>
        <v>Yes</v>
      </c>
    </row>
    <row r="932" spans="1:17" x14ac:dyDescent="0.25">
      <c r="A932" s="2" t="s">
        <v>1829</v>
      </c>
      <c r="B932" s="7">
        <v>43546</v>
      </c>
      <c r="C932" s="2">
        <f>MONTH(Orders[[#This Row],[Order Date]])</f>
        <v>3</v>
      </c>
      <c r="D932" s="2">
        <f>DAY(Orders[[#This Row],[Order Date]])</f>
        <v>22</v>
      </c>
      <c r="E932" s="2">
        <f>YEAR(Orders[[#This Row],[Order Date]])</f>
        <v>2019</v>
      </c>
      <c r="F932" s="2" t="s">
        <v>1830</v>
      </c>
      <c r="G932" t="s">
        <v>280</v>
      </c>
      <c r="H932" s="2">
        <v>1</v>
      </c>
      <c r="I932" s="2" t="str" cm="1">
        <f t="array" ref="I932">_xlfn.XLOOKUP(F932,customers!$A$1:A1931,customers!$B$1:B1931,,0)</f>
        <v>Kameko Philbrick</v>
      </c>
      <c r="J932" s="2" t="str" cm="1">
        <f t="array" ref="J932">_xlfn.XLOOKUP(F932,customers!$A$1:A1931,customers!$C$1:C1931,,0)</f>
        <v>kphilbrickpu@cdc.gov</v>
      </c>
      <c r="K932" s="2" t="str" cm="1">
        <f t="array" ref="K932">_xlfn.XLOOKUP(F932,customers!$A$1:A1931,customers!$G$1:G1931,,0)</f>
        <v>United States</v>
      </c>
      <c r="L932" t="str" cm="1">
        <f t="array" ref="L932">_xlfn.XLOOKUP(G932,products!$A$1:A979,products!$B$1:B979,,0)</f>
        <v>Exc</v>
      </c>
      <c r="M932" t="str" cm="1">
        <f t="array" ref="M932">_xlfn.XLOOKUP(G932,products!$A$1:A979,products!$C$1:C979,,0)</f>
        <v>D</v>
      </c>
      <c r="N932" cm="1">
        <f t="array" ref="N932">_xlfn.XLOOKUP(G932,products!$A$1:A979,products!$D$1:D979,,0)</f>
        <v>1</v>
      </c>
      <c r="O932" s="3" cm="1">
        <f t="array" ref="O932">_xlfn.XLOOKUP(G932,products!$A$1:A979,products!$E$1:E979,,0)</f>
        <v>12.15</v>
      </c>
      <c r="P932" s="3">
        <f xml:space="preserve"> Orders[[#This Row],[Unit Price]]*Orders[[#This Row],[Quantity]]</f>
        <v>12.15</v>
      </c>
      <c r="Q932" t="str">
        <f>_xlfn.XLOOKUP(orders!F932,customers!A931:A1931,customers!I931:I1931,,0)</f>
        <v>Yes</v>
      </c>
    </row>
    <row r="933" spans="1:17" x14ac:dyDescent="0.25">
      <c r="A933" s="2" t="s">
        <v>1831</v>
      </c>
      <c r="B933" s="7">
        <v>44607</v>
      </c>
      <c r="C933" s="2">
        <f>MONTH(Orders[[#This Row],[Order Date]])</f>
        <v>2</v>
      </c>
      <c r="D933" s="2">
        <f>DAY(Orders[[#This Row],[Order Date]])</f>
        <v>15</v>
      </c>
      <c r="E933" s="2">
        <f>YEAR(Orders[[#This Row],[Order Date]])</f>
        <v>2022</v>
      </c>
      <c r="F933" s="2" t="s">
        <v>1832</v>
      </c>
      <c r="G933" t="s">
        <v>107</v>
      </c>
      <c r="H933" s="2">
        <v>4</v>
      </c>
      <c r="I933" s="2" t="str" cm="1">
        <f t="array" ref="I933">_xlfn.XLOOKUP(F933,customers!$A$1:A1932,customers!$B$1:B1932,,0)</f>
        <v>Mallory Shrimpling</v>
      </c>
      <c r="J933" s="2" cm="1">
        <f t="array" ref="J933">_xlfn.XLOOKUP(F933,customers!$A$1:A1932,customers!$C$1:C1932,,0)</f>
        <v>0</v>
      </c>
      <c r="K933" s="2" t="str" cm="1">
        <f t="array" ref="K933">_xlfn.XLOOKUP(F933,customers!$A$1:A1932,customers!$G$1:G1932,,0)</f>
        <v>United States</v>
      </c>
      <c r="L933" t="str" cm="1">
        <f t="array" ref="L933">_xlfn.XLOOKUP(G933,products!$A$1:A980,products!$B$1:B980,,0)</f>
        <v>Ara</v>
      </c>
      <c r="M933" t="str" cm="1">
        <f t="array" ref="M933">_xlfn.XLOOKUP(G933,products!$A$1:A980,products!$C$1:C980,,0)</f>
        <v>D</v>
      </c>
      <c r="N933" cm="1">
        <f t="array" ref="N933">_xlfn.XLOOKUP(G933,products!$A$1:A980,products!$D$1:D980,,0)</f>
        <v>0.5</v>
      </c>
      <c r="O933" s="3" cm="1">
        <f t="array" ref="O933">_xlfn.XLOOKUP(G933,products!$A$1:A980,products!$E$1:E980,,0)</f>
        <v>5.97</v>
      </c>
      <c r="P933" s="3">
        <f xml:space="preserve"> Orders[[#This Row],[Unit Price]]*Orders[[#This Row],[Quantity]]</f>
        <v>23.88</v>
      </c>
      <c r="Q933" t="str">
        <f>_xlfn.XLOOKUP(orders!F933,customers!A932:A1932,customers!I932:I1932,,0)</f>
        <v>Yes</v>
      </c>
    </row>
    <row r="934" spans="1:17" x14ac:dyDescent="0.25">
      <c r="A934" s="2" t="s">
        <v>1833</v>
      </c>
      <c r="B934" s="7">
        <v>44117</v>
      </c>
      <c r="C934" s="2">
        <f>MONTH(Orders[[#This Row],[Order Date]])</f>
        <v>10</v>
      </c>
      <c r="D934" s="2">
        <f>DAY(Orders[[#This Row],[Order Date]])</f>
        <v>13</v>
      </c>
      <c r="E934" s="2">
        <f>YEAR(Orders[[#This Row],[Order Date]])</f>
        <v>2020</v>
      </c>
      <c r="F934" s="2" t="s">
        <v>1834</v>
      </c>
      <c r="G934" t="s">
        <v>44</v>
      </c>
      <c r="H934" s="2">
        <v>4</v>
      </c>
      <c r="I934" s="2" t="str" cm="1">
        <f t="array" ref="I934">_xlfn.XLOOKUP(F934,customers!$A$1:A1933,customers!$B$1:B1933,,0)</f>
        <v>Barnett Sillis</v>
      </c>
      <c r="J934" s="2" t="str" cm="1">
        <f t="array" ref="J934">_xlfn.XLOOKUP(F934,customers!$A$1:A1933,customers!$C$1:C1933,,0)</f>
        <v>bsillispw@istockphoto.com</v>
      </c>
      <c r="K934" s="2" t="str" cm="1">
        <f t="array" ref="K934">_xlfn.XLOOKUP(F934,customers!$A$1:A1933,customers!$G$1:G1933,,0)</f>
        <v>United States</v>
      </c>
      <c r="L934" t="str" cm="1">
        <f t="array" ref="L934">_xlfn.XLOOKUP(G934,products!$A$1:A981,products!$B$1:B981,,0)</f>
        <v>Exc</v>
      </c>
      <c r="M934" t="str" cm="1">
        <f t="array" ref="M934">_xlfn.XLOOKUP(G934,products!$A$1:A981,products!$C$1:C981,,0)</f>
        <v>M</v>
      </c>
      <c r="N934" cm="1">
        <f t="array" ref="N934">_xlfn.XLOOKUP(G934,products!$A$1:A981,products!$D$1:D981,,0)</f>
        <v>1</v>
      </c>
      <c r="O934" s="3" cm="1">
        <f t="array" ref="O934">_xlfn.XLOOKUP(G934,products!$A$1:A981,products!$E$1:E981,,0)</f>
        <v>13.75</v>
      </c>
      <c r="P934" s="3">
        <f xml:space="preserve"> Orders[[#This Row],[Unit Price]]*Orders[[#This Row],[Quantity]]</f>
        <v>55</v>
      </c>
      <c r="Q934" t="str">
        <f>_xlfn.XLOOKUP(orders!F934,customers!A933:A1933,customers!I933:I1933,,0)</f>
        <v>No</v>
      </c>
    </row>
    <row r="935" spans="1:17" x14ac:dyDescent="0.25">
      <c r="A935" s="2" t="s">
        <v>1835</v>
      </c>
      <c r="B935" s="7">
        <v>44557</v>
      </c>
      <c r="C935" s="2">
        <f>MONTH(Orders[[#This Row],[Order Date]])</f>
        <v>12</v>
      </c>
      <c r="D935" s="2">
        <f>DAY(Orders[[#This Row],[Order Date]])</f>
        <v>27</v>
      </c>
      <c r="E935" s="2">
        <f>YEAR(Orders[[#This Row],[Order Date]])</f>
        <v>2021</v>
      </c>
      <c r="F935" s="2" t="s">
        <v>1836</v>
      </c>
      <c r="G935" t="s">
        <v>214</v>
      </c>
      <c r="H935" s="2">
        <v>3</v>
      </c>
      <c r="I935" s="2" t="str" cm="1">
        <f t="array" ref="I935">_xlfn.XLOOKUP(F935,customers!$A$1:A1934,customers!$B$1:B1934,,0)</f>
        <v>Brenn Dundredge</v>
      </c>
      <c r="J935" s="2" cm="1">
        <f t="array" ref="J935">_xlfn.XLOOKUP(F935,customers!$A$1:A1934,customers!$C$1:C1934,,0)</f>
        <v>0</v>
      </c>
      <c r="K935" s="2" t="str" cm="1">
        <f t="array" ref="K935">_xlfn.XLOOKUP(F935,customers!$A$1:A1934,customers!$G$1:G1934,,0)</f>
        <v>United States</v>
      </c>
      <c r="L935" t="str" cm="1">
        <f t="array" ref="L935">_xlfn.XLOOKUP(G935,products!$A$1:A982,products!$B$1:B982,,0)</f>
        <v>Rob</v>
      </c>
      <c r="M935" t="str" cm="1">
        <f t="array" ref="M935">_xlfn.XLOOKUP(G935,products!$A$1:A982,products!$C$1:C982,,0)</f>
        <v>D</v>
      </c>
      <c r="N935" cm="1">
        <f t="array" ref="N935">_xlfn.XLOOKUP(G935,products!$A$1:A982,products!$D$1:D982,,0)</f>
        <v>1</v>
      </c>
      <c r="O935" s="3" cm="1">
        <f t="array" ref="O935">_xlfn.XLOOKUP(G935,products!$A$1:A982,products!$E$1:E982,,0)</f>
        <v>8.9499999999999993</v>
      </c>
      <c r="P935" s="3">
        <f xml:space="preserve"> Orders[[#This Row],[Unit Price]]*Orders[[#This Row],[Quantity]]</f>
        <v>26.849999999999998</v>
      </c>
      <c r="Q935" t="str">
        <f>_xlfn.XLOOKUP(orders!F935,customers!A934:A1934,customers!I934:I1934,,0)</f>
        <v>Yes</v>
      </c>
    </row>
    <row r="936" spans="1:17" x14ac:dyDescent="0.25">
      <c r="A936" s="2" t="s">
        <v>1837</v>
      </c>
      <c r="B936" s="7">
        <v>44409</v>
      </c>
      <c r="C936" s="2">
        <f>MONTH(Orders[[#This Row],[Order Date]])</f>
        <v>8</v>
      </c>
      <c r="D936" s="2">
        <f>DAY(Orders[[#This Row],[Order Date]])</f>
        <v>1</v>
      </c>
      <c r="E936" s="2">
        <f>YEAR(Orders[[#This Row],[Order Date]])</f>
        <v>2021</v>
      </c>
      <c r="F936" s="2" t="s">
        <v>1838</v>
      </c>
      <c r="G936" t="s">
        <v>76</v>
      </c>
      <c r="H936" s="2">
        <v>5</v>
      </c>
      <c r="I936" s="2" t="str" cm="1">
        <f t="array" ref="I936">_xlfn.XLOOKUP(F936,customers!$A$1:A1935,customers!$B$1:B1935,,0)</f>
        <v>Read Cutts</v>
      </c>
      <c r="J936" s="2" t="str" cm="1">
        <f t="array" ref="J936">_xlfn.XLOOKUP(F936,customers!$A$1:A1935,customers!$C$1:C1935,,0)</f>
        <v>rcuttspy@techcrunch.com</v>
      </c>
      <c r="K936" s="2" t="str" cm="1">
        <f t="array" ref="K936">_xlfn.XLOOKUP(F936,customers!$A$1:A1935,customers!$G$1:G1935,,0)</f>
        <v>United States</v>
      </c>
      <c r="L936" t="str" cm="1">
        <f t="array" ref="L936">_xlfn.XLOOKUP(G936,products!$A$1:A983,products!$B$1:B983,,0)</f>
        <v>Rob</v>
      </c>
      <c r="M936" t="str" cm="1">
        <f t="array" ref="M936">_xlfn.XLOOKUP(G936,products!$A$1:A983,products!$C$1:C983,,0)</f>
        <v>M</v>
      </c>
      <c r="N936" cm="1">
        <f t="array" ref="N936">_xlfn.XLOOKUP(G936,products!$A$1:A983,products!$D$1:D983,,0)</f>
        <v>2.5</v>
      </c>
      <c r="O936" s="3" cm="1">
        <f t="array" ref="O936">_xlfn.XLOOKUP(G936,products!$A$1:A983,products!$E$1:E983,,0)</f>
        <v>22.884999999999998</v>
      </c>
      <c r="P936" s="3">
        <f xml:space="preserve"> Orders[[#This Row],[Unit Price]]*Orders[[#This Row],[Quantity]]</f>
        <v>114.42499999999998</v>
      </c>
      <c r="Q936" t="str">
        <f>_xlfn.XLOOKUP(orders!F936,customers!A935:A1935,customers!I935:I1935,,0)</f>
        <v>No</v>
      </c>
    </row>
    <row r="937" spans="1:17" x14ac:dyDescent="0.25">
      <c r="A937" s="2" t="s">
        <v>1839</v>
      </c>
      <c r="B937" s="7">
        <v>44153</v>
      </c>
      <c r="C937" s="2">
        <f>MONTH(Orders[[#This Row],[Order Date]])</f>
        <v>11</v>
      </c>
      <c r="D937" s="2">
        <f>DAY(Orders[[#This Row],[Order Date]])</f>
        <v>18</v>
      </c>
      <c r="E937" s="2">
        <f>YEAR(Orders[[#This Row],[Order Date]])</f>
        <v>2020</v>
      </c>
      <c r="F937" s="2" t="s">
        <v>1840</v>
      </c>
      <c r="G937" t="s">
        <v>206</v>
      </c>
      <c r="H937" s="2">
        <v>6</v>
      </c>
      <c r="I937" s="2" t="str" cm="1">
        <f t="array" ref="I937">_xlfn.XLOOKUP(F937,customers!$A$1:A1936,customers!$B$1:B1936,,0)</f>
        <v>Michale Delves</v>
      </c>
      <c r="J937" s="2" t="str" cm="1">
        <f t="array" ref="J937">_xlfn.XLOOKUP(F937,customers!$A$1:A1936,customers!$C$1:C1936,,0)</f>
        <v>mdelvespz@nature.com</v>
      </c>
      <c r="K937" s="2" t="str" cm="1">
        <f t="array" ref="K937">_xlfn.XLOOKUP(F937,customers!$A$1:A1936,customers!$G$1:G1936,,0)</f>
        <v>United States</v>
      </c>
      <c r="L937" t="str" cm="1">
        <f t="array" ref="L937">_xlfn.XLOOKUP(G937,products!$A$1:A984,products!$B$1:B984,,0)</f>
        <v>Ara</v>
      </c>
      <c r="M937" t="str" cm="1">
        <f t="array" ref="M937">_xlfn.XLOOKUP(G937,products!$A$1:A984,products!$C$1:C984,,0)</f>
        <v>M</v>
      </c>
      <c r="N937" cm="1">
        <f t="array" ref="N937">_xlfn.XLOOKUP(G937,products!$A$1:A984,products!$D$1:D984,,0)</f>
        <v>2.5</v>
      </c>
      <c r="O937" s="3" cm="1">
        <f t="array" ref="O937">_xlfn.XLOOKUP(G937,products!$A$1:A984,products!$E$1:E984,,0)</f>
        <v>25.874999999999996</v>
      </c>
      <c r="P937" s="3">
        <f xml:space="preserve"> Orders[[#This Row],[Unit Price]]*Orders[[#This Row],[Quantity]]</f>
        <v>155.24999999999997</v>
      </c>
      <c r="Q937" t="str">
        <f>_xlfn.XLOOKUP(orders!F937,customers!A936:A1936,customers!I936:I1936,,0)</f>
        <v>Yes</v>
      </c>
    </row>
    <row r="938" spans="1:17" x14ac:dyDescent="0.25">
      <c r="A938" s="2" t="s">
        <v>1841</v>
      </c>
      <c r="B938" s="7">
        <v>44493</v>
      </c>
      <c r="C938" s="2">
        <f>MONTH(Orders[[#This Row],[Order Date]])</f>
        <v>10</v>
      </c>
      <c r="D938" s="2">
        <f>DAY(Orders[[#This Row],[Order Date]])</f>
        <v>24</v>
      </c>
      <c r="E938" s="2">
        <f>YEAR(Orders[[#This Row],[Order Date]])</f>
        <v>2021</v>
      </c>
      <c r="F938" s="2" t="s">
        <v>1842</v>
      </c>
      <c r="G938" t="s">
        <v>158</v>
      </c>
      <c r="H938" s="2">
        <v>3</v>
      </c>
      <c r="I938" s="2" t="str" cm="1">
        <f t="array" ref="I938">_xlfn.XLOOKUP(F938,customers!$A$1:A1937,customers!$B$1:B1937,,0)</f>
        <v>Devland Gritton</v>
      </c>
      <c r="J938" s="2" t="str" cm="1">
        <f t="array" ref="J938">_xlfn.XLOOKUP(F938,customers!$A$1:A1937,customers!$C$1:C1937,,0)</f>
        <v>dgrittonq0@nydailynews.com</v>
      </c>
      <c r="K938" s="2" t="str" cm="1">
        <f t="array" ref="K938">_xlfn.XLOOKUP(F938,customers!$A$1:A1937,customers!$G$1:G1937,,0)</f>
        <v>United States</v>
      </c>
      <c r="L938" t="str" cm="1">
        <f t="array" ref="L938">_xlfn.XLOOKUP(G938,products!$A$1:A985,products!$B$1:B985,,0)</f>
        <v>Lib</v>
      </c>
      <c r="M938" t="str" cm="1">
        <f t="array" ref="M938">_xlfn.XLOOKUP(G938,products!$A$1:A985,products!$C$1:C985,,0)</f>
        <v>D</v>
      </c>
      <c r="N938" cm="1">
        <f t="array" ref="N938">_xlfn.XLOOKUP(G938,products!$A$1:A985,products!$D$1:D985,,0)</f>
        <v>0.5</v>
      </c>
      <c r="O938" s="3" cm="1">
        <f t="array" ref="O938">_xlfn.XLOOKUP(G938,products!$A$1:A985,products!$E$1:E985,,0)</f>
        <v>7.77</v>
      </c>
      <c r="P938" s="3">
        <f xml:space="preserve"> Orders[[#This Row],[Unit Price]]*Orders[[#This Row],[Quantity]]</f>
        <v>23.31</v>
      </c>
      <c r="Q938" t="str">
        <f>_xlfn.XLOOKUP(orders!F938,customers!A937:A1937,customers!I937:I1937,,0)</f>
        <v>Yes</v>
      </c>
    </row>
    <row r="939" spans="1:17" x14ac:dyDescent="0.25">
      <c r="A939" s="2" t="s">
        <v>1841</v>
      </c>
      <c r="B939" s="7">
        <v>44493</v>
      </c>
      <c r="C939" s="2">
        <f>MONTH(Orders[[#This Row],[Order Date]])</f>
        <v>10</v>
      </c>
      <c r="D939" s="2">
        <f>DAY(Orders[[#This Row],[Order Date]])</f>
        <v>24</v>
      </c>
      <c r="E939" s="2">
        <f>YEAR(Orders[[#This Row],[Order Date]])</f>
        <v>2021</v>
      </c>
      <c r="F939" s="2" t="s">
        <v>1842</v>
      </c>
      <c r="G939" t="s">
        <v>76</v>
      </c>
      <c r="H939" s="2">
        <v>4</v>
      </c>
      <c r="I939" s="2" t="str" cm="1">
        <f t="array" ref="I939">_xlfn.XLOOKUP(F939,customers!$A$1:A1938,customers!$B$1:B1938,,0)</f>
        <v>Devland Gritton</v>
      </c>
      <c r="J939" s="2" t="str" cm="1">
        <f t="array" ref="J939">_xlfn.XLOOKUP(F939,customers!$A$1:A1938,customers!$C$1:C1938,,0)</f>
        <v>dgrittonq0@nydailynews.com</v>
      </c>
      <c r="K939" s="2" t="str" cm="1">
        <f t="array" ref="K939">_xlfn.XLOOKUP(F939,customers!$A$1:A1938,customers!$G$1:G1938,,0)</f>
        <v>United States</v>
      </c>
      <c r="L939" t="str" cm="1">
        <f t="array" ref="L939">_xlfn.XLOOKUP(G939,products!$A$1:A986,products!$B$1:B986,,0)</f>
        <v>Rob</v>
      </c>
      <c r="M939" t="str" cm="1">
        <f t="array" ref="M939">_xlfn.XLOOKUP(G939,products!$A$1:A986,products!$C$1:C986,,0)</f>
        <v>M</v>
      </c>
      <c r="N939" cm="1">
        <f t="array" ref="N939">_xlfn.XLOOKUP(G939,products!$A$1:A986,products!$D$1:D986,,0)</f>
        <v>2.5</v>
      </c>
      <c r="O939" s="3" cm="1">
        <f t="array" ref="O939">_xlfn.XLOOKUP(G939,products!$A$1:A986,products!$E$1:E986,,0)</f>
        <v>22.884999999999998</v>
      </c>
      <c r="P939" s="3">
        <f xml:space="preserve"> Orders[[#This Row],[Unit Price]]*Orders[[#This Row],[Quantity]]</f>
        <v>91.539999999999992</v>
      </c>
      <c r="Q939" t="str">
        <f>_xlfn.XLOOKUP(orders!F939,customers!A938:A1938,customers!I938:I1938,,0)</f>
        <v>Yes</v>
      </c>
    </row>
    <row r="940" spans="1:17" x14ac:dyDescent="0.25">
      <c r="A940" s="2" t="s">
        <v>1843</v>
      </c>
      <c r="B940" s="7">
        <v>43829</v>
      </c>
      <c r="C940" s="2">
        <f>MONTH(Orders[[#This Row],[Order Date]])</f>
        <v>12</v>
      </c>
      <c r="D940" s="2">
        <f>DAY(Orders[[#This Row],[Order Date]])</f>
        <v>30</v>
      </c>
      <c r="E940" s="2">
        <f>YEAR(Orders[[#This Row],[Order Date]])</f>
        <v>2019</v>
      </c>
      <c r="F940" s="2" t="s">
        <v>1844</v>
      </c>
      <c r="G940" t="s">
        <v>172</v>
      </c>
      <c r="H940" s="2">
        <v>5</v>
      </c>
      <c r="I940" s="2" t="str" cm="1">
        <f t="array" ref="I940">_xlfn.XLOOKUP(F940,customers!$A$1:A1939,customers!$B$1:B1939,,0)</f>
        <v>Dell Gut</v>
      </c>
      <c r="J940" s="2" t="str" cm="1">
        <f t="array" ref="J940">_xlfn.XLOOKUP(F940,customers!$A$1:A1939,customers!$C$1:C1939,,0)</f>
        <v>dgutq2@umich.edu</v>
      </c>
      <c r="K940" s="2" t="str" cm="1">
        <f t="array" ref="K940">_xlfn.XLOOKUP(F940,customers!$A$1:A1939,customers!$G$1:G1939,,0)</f>
        <v>United States</v>
      </c>
      <c r="L940" t="str" cm="1">
        <f t="array" ref="L940">_xlfn.XLOOKUP(G940,products!$A$1:A987,products!$B$1:B987,,0)</f>
        <v>Exc</v>
      </c>
      <c r="M940" t="str" cm="1">
        <f t="array" ref="M940">_xlfn.XLOOKUP(G940,products!$A$1:A987,products!$C$1:C987,,0)</f>
        <v>L</v>
      </c>
      <c r="N940" cm="1">
        <f t="array" ref="N940">_xlfn.XLOOKUP(G940,products!$A$1:A987,products!$D$1:D987,,0)</f>
        <v>1</v>
      </c>
      <c r="O940" s="3" cm="1">
        <f t="array" ref="O940">_xlfn.XLOOKUP(G940,products!$A$1:A987,products!$E$1:E987,,0)</f>
        <v>14.85</v>
      </c>
      <c r="P940" s="3">
        <f xml:space="preserve"> Orders[[#This Row],[Unit Price]]*Orders[[#This Row],[Quantity]]</f>
        <v>74.25</v>
      </c>
      <c r="Q940" t="str">
        <f>_xlfn.XLOOKUP(orders!F940,customers!A939:A1939,customers!I939:I1939,,0)</f>
        <v>Yes</v>
      </c>
    </row>
    <row r="941" spans="1:17" x14ac:dyDescent="0.25">
      <c r="A941" s="2" t="s">
        <v>1845</v>
      </c>
      <c r="B941" s="7">
        <v>44229</v>
      </c>
      <c r="C941" s="2">
        <f>MONTH(Orders[[#This Row],[Order Date]])</f>
        <v>2</v>
      </c>
      <c r="D941" s="2">
        <f>DAY(Orders[[#This Row],[Order Date]])</f>
        <v>2</v>
      </c>
      <c r="E941" s="2">
        <f>YEAR(Orders[[#This Row],[Order Date]])</f>
        <v>2021</v>
      </c>
      <c r="F941" s="2" t="s">
        <v>1846</v>
      </c>
      <c r="G941" t="s">
        <v>54</v>
      </c>
      <c r="H941" s="2">
        <v>6</v>
      </c>
      <c r="I941" s="2" t="str" cm="1">
        <f t="array" ref="I941">_xlfn.XLOOKUP(F941,customers!$A$1:A1940,customers!$B$1:B1940,,0)</f>
        <v>Willy Pummery</v>
      </c>
      <c r="J941" s="2" t="str" cm="1">
        <f t="array" ref="J941">_xlfn.XLOOKUP(F941,customers!$A$1:A1940,customers!$C$1:C1940,,0)</f>
        <v>wpummeryq3@topsy.com</v>
      </c>
      <c r="K941" s="2" t="str" cm="1">
        <f t="array" ref="K941">_xlfn.XLOOKUP(F941,customers!$A$1:A1940,customers!$G$1:G1940,,0)</f>
        <v>United States</v>
      </c>
      <c r="L941" t="str" cm="1">
        <f t="array" ref="L941">_xlfn.XLOOKUP(G941,products!$A$1:A988,products!$B$1:B988,,0)</f>
        <v>Lib</v>
      </c>
      <c r="M941" t="str" cm="1">
        <f t="array" ref="M941">_xlfn.XLOOKUP(G941,products!$A$1:A988,products!$C$1:C988,,0)</f>
        <v>L</v>
      </c>
      <c r="N941" cm="1">
        <f t="array" ref="N941">_xlfn.XLOOKUP(G941,products!$A$1:A988,products!$D$1:D988,,0)</f>
        <v>0.2</v>
      </c>
      <c r="O941" s="3" cm="1">
        <f t="array" ref="O941">_xlfn.XLOOKUP(G941,products!$A$1:A988,products!$E$1:E988,,0)</f>
        <v>4.7549999999999999</v>
      </c>
      <c r="P941" s="3">
        <f xml:space="preserve"> Orders[[#This Row],[Unit Price]]*Orders[[#This Row],[Quantity]]</f>
        <v>28.53</v>
      </c>
      <c r="Q941" t="str">
        <f>_xlfn.XLOOKUP(orders!F941,customers!A940:A1940,customers!I940:I1940,,0)</f>
        <v>No</v>
      </c>
    </row>
    <row r="942" spans="1:17" x14ac:dyDescent="0.25">
      <c r="A942" s="2" t="s">
        <v>1847</v>
      </c>
      <c r="B942" s="7">
        <v>44332</v>
      </c>
      <c r="C942" s="2">
        <f>MONTH(Orders[[#This Row],[Order Date]])</f>
        <v>5</v>
      </c>
      <c r="D942" s="2">
        <f>DAY(Orders[[#This Row],[Order Date]])</f>
        <v>16</v>
      </c>
      <c r="E942" s="2">
        <f>YEAR(Orders[[#This Row],[Order Date]])</f>
        <v>2021</v>
      </c>
      <c r="F942" s="2" t="s">
        <v>1848</v>
      </c>
      <c r="G942" t="s">
        <v>192</v>
      </c>
      <c r="H942" s="2">
        <v>2</v>
      </c>
      <c r="I942" s="2" t="str" cm="1">
        <f t="array" ref="I942">_xlfn.XLOOKUP(F942,customers!$A$1:A1941,customers!$B$1:B1941,,0)</f>
        <v>Geoffrey Siuda</v>
      </c>
      <c r="J942" s="2" t="str" cm="1">
        <f t="array" ref="J942">_xlfn.XLOOKUP(F942,customers!$A$1:A1941,customers!$C$1:C1941,,0)</f>
        <v>gsiudaq4@nytimes.com</v>
      </c>
      <c r="K942" s="2" t="str" cm="1">
        <f t="array" ref="K942">_xlfn.XLOOKUP(F942,customers!$A$1:A1941,customers!$G$1:G1941,,0)</f>
        <v>United States</v>
      </c>
      <c r="L942" t="str" cm="1">
        <f t="array" ref="L942">_xlfn.XLOOKUP(G942,products!$A$1:A989,products!$B$1:B989,,0)</f>
        <v>Rob</v>
      </c>
      <c r="M942" t="str" cm="1">
        <f t="array" ref="M942">_xlfn.XLOOKUP(G942,products!$A$1:A989,products!$C$1:C989,,0)</f>
        <v>L</v>
      </c>
      <c r="N942" cm="1">
        <f t="array" ref="N942">_xlfn.XLOOKUP(G942,products!$A$1:A989,products!$D$1:D989,,0)</f>
        <v>0.5</v>
      </c>
      <c r="O942" s="3" cm="1">
        <f t="array" ref="O942">_xlfn.XLOOKUP(G942,products!$A$1:A989,products!$E$1:E989,,0)</f>
        <v>7.169999999999999</v>
      </c>
      <c r="P942" s="3">
        <f xml:space="preserve"> Orders[[#This Row],[Unit Price]]*Orders[[#This Row],[Quantity]]</f>
        <v>14.339999999999998</v>
      </c>
      <c r="Q942" t="str">
        <f>_xlfn.XLOOKUP(orders!F942,customers!A941:A1941,customers!I941:I1941,,0)</f>
        <v>Yes</v>
      </c>
    </row>
    <row r="943" spans="1:17" x14ac:dyDescent="0.25">
      <c r="A943" s="2" t="s">
        <v>1849</v>
      </c>
      <c r="B943" s="7">
        <v>44674</v>
      </c>
      <c r="C943" s="2">
        <f>MONTH(Orders[[#This Row],[Order Date]])</f>
        <v>4</v>
      </c>
      <c r="D943" s="2">
        <f>DAY(Orders[[#This Row],[Order Date]])</f>
        <v>23</v>
      </c>
      <c r="E943" s="2">
        <f>YEAR(Orders[[#This Row],[Order Date]])</f>
        <v>2022</v>
      </c>
      <c r="F943" s="2" t="s">
        <v>1850</v>
      </c>
      <c r="G943" t="s">
        <v>227</v>
      </c>
      <c r="H943" s="2">
        <v>2</v>
      </c>
      <c r="I943" s="2" t="str" cm="1">
        <f t="array" ref="I943">_xlfn.XLOOKUP(F943,customers!$A$1:A1942,customers!$B$1:B1942,,0)</f>
        <v>Henderson Crowne</v>
      </c>
      <c r="J943" s="2" t="str" cm="1">
        <f t="array" ref="J943">_xlfn.XLOOKUP(F943,customers!$A$1:A1942,customers!$C$1:C1942,,0)</f>
        <v>hcrowneq5@wufoo.com</v>
      </c>
      <c r="K943" s="2" t="str" cm="1">
        <f t="array" ref="K943">_xlfn.XLOOKUP(F943,customers!$A$1:A1942,customers!$G$1:G1942,,0)</f>
        <v>Ireland</v>
      </c>
      <c r="L943" t="str" cm="1">
        <f t="array" ref="L943">_xlfn.XLOOKUP(G943,products!$A$1:A990,products!$B$1:B990,,0)</f>
        <v>Ara</v>
      </c>
      <c r="M943" t="str" cm="1">
        <f t="array" ref="M943">_xlfn.XLOOKUP(G943,products!$A$1:A990,products!$C$1:C990,,0)</f>
        <v>L</v>
      </c>
      <c r="N943" cm="1">
        <f t="array" ref="N943">_xlfn.XLOOKUP(G943,products!$A$1:A990,products!$D$1:D990,,0)</f>
        <v>0.5</v>
      </c>
      <c r="O943" s="3" cm="1">
        <f t="array" ref="O943">_xlfn.XLOOKUP(G943,products!$A$1:A990,products!$E$1:E990,,0)</f>
        <v>7.77</v>
      </c>
      <c r="P943" s="3">
        <f xml:space="preserve"> Orders[[#This Row],[Unit Price]]*Orders[[#This Row],[Quantity]]</f>
        <v>15.54</v>
      </c>
      <c r="Q943" t="str">
        <f>_xlfn.XLOOKUP(orders!F943,customers!A942:A1942,customers!I942:I1942,,0)</f>
        <v>Yes</v>
      </c>
    </row>
    <row r="944" spans="1:17" x14ac:dyDescent="0.25">
      <c r="A944" s="2" t="s">
        <v>1851</v>
      </c>
      <c r="B944" s="7">
        <v>44464</v>
      </c>
      <c r="C944" s="2">
        <f>MONTH(Orders[[#This Row],[Order Date]])</f>
        <v>9</v>
      </c>
      <c r="D944" s="2">
        <f>DAY(Orders[[#This Row],[Order Date]])</f>
        <v>25</v>
      </c>
      <c r="E944" s="2">
        <f>YEAR(Orders[[#This Row],[Order Date]])</f>
        <v>2021</v>
      </c>
      <c r="F944" s="2" t="s">
        <v>1852</v>
      </c>
      <c r="G944" t="s">
        <v>224</v>
      </c>
      <c r="H944" s="2">
        <v>3</v>
      </c>
      <c r="I944" s="2" t="str" cm="1">
        <f t="array" ref="I944">_xlfn.XLOOKUP(F944,customers!$A$1:A1943,customers!$B$1:B1943,,0)</f>
        <v>Vernor Pawsey</v>
      </c>
      <c r="J944" s="2" t="str" cm="1">
        <f t="array" ref="J944">_xlfn.XLOOKUP(F944,customers!$A$1:A1943,customers!$C$1:C1943,,0)</f>
        <v>vpawseyq6@tiny.cc</v>
      </c>
      <c r="K944" s="2" t="str" cm="1">
        <f t="array" ref="K944">_xlfn.XLOOKUP(F944,customers!$A$1:A1943,customers!$G$1:G1943,,0)</f>
        <v>United States</v>
      </c>
      <c r="L944" t="str" cm="1">
        <f t="array" ref="L944">_xlfn.XLOOKUP(G944,products!$A$1:A991,products!$B$1:B991,,0)</f>
        <v>Rob</v>
      </c>
      <c r="M944" t="str" cm="1">
        <f t="array" ref="M944">_xlfn.XLOOKUP(G944,products!$A$1:A991,products!$C$1:C991,,0)</f>
        <v>L</v>
      </c>
      <c r="N944" cm="1">
        <f t="array" ref="N944">_xlfn.XLOOKUP(G944,products!$A$1:A991,products!$D$1:D991,,0)</f>
        <v>1</v>
      </c>
      <c r="O944" s="3" cm="1">
        <f t="array" ref="O944">_xlfn.XLOOKUP(G944,products!$A$1:A991,products!$E$1:E991,,0)</f>
        <v>11.95</v>
      </c>
      <c r="P944" s="3">
        <f xml:space="preserve"> Orders[[#This Row],[Unit Price]]*Orders[[#This Row],[Quantity]]</f>
        <v>35.849999999999994</v>
      </c>
      <c r="Q944" t="str">
        <f>_xlfn.XLOOKUP(orders!F944,customers!A943:A1943,customers!I943:I1943,,0)</f>
        <v>No</v>
      </c>
    </row>
    <row r="945" spans="1:17" x14ac:dyDescent="0.25">
      <c r="A945" s="2" t="s">
        <v>1853</v>
      </c>
      <c r="B945" s="7">
        <v>44719</v>
      </c>
      <c r="C945" s="2">
        <f>MONTH(Orders[[#This Row],[Order Date]])</f>
        <v>6</v>
      </c>
      <c r="D945" s="2">
        <f>DAY(Orders[[#This Row],[Order Date]])</f>
        <v>7</v>
      </c>
      <c r="E945" s="2">
        <f>YEAR(Orders[[#This Row],[Order Date]])</f>
        <v>2022</v>
      </c>
      <c r="F945" s="2" t="s">
        <v>1854</v>
      </c>
      <c r="G945" t="s">
        <v>227</v>
      </c>
      <c r="H945" s="2">
        <v>6</v>
      </c>
      <c r="I945" s="2" t="str" cm="1">
        <f t="array" ref="I945">_xlfn.XLOOKUP(F945,customers!$A$1:A1944,customers!$B$1:B1944,,0)</f>
        <v>Augustin Waterhouse</v>
      </c>
      <c r="J945" s="2" t="str" cm="1">
        <f t="array" ref="J945">_xlfn.XLOOKUP(F945,customers!$A$1:A1944,customers!$C$1:C1944,,0)</f>
        <v>awaterhouseq7@istockphoto.com</v>
      </c>
      <c r="K945" s="2" t="str" cm="1">
        <f t="array" ref="K945">_xlfn.XLOOKUP(F945,customers!$A$1:A1944,customers!$G$1:G1944,,0)</f>
        <v>United States</v>
      </c>
      <c r="L945" t="str" cm="1">
        <f t="array" ref="L945">_xlfn.XLOOKUP(G945,products!$A$1:A992,products!$B$1:B992,,0)</f>
        <v>Ara</v>
      </c>
      <c r="M945" t="str" cm="1">
        <f t="array" ref="M945">_xlfn.XLOOKUP(G945,products!$A$1:A992,products!$C$1:C992,,0)</f>
        <v>L</v>
      </c>
      <c r="N945" cm="1">
        <f t="array" ref="N945">_xlfn.XLOOKUP(G945,products!$A$1:A992,products!$D$1:D992,,0)</f>
        <v>0.5</v>
      </c>
      <c r="O945" s="3" cm="1">
        <f t="array" ref="O945">_xlfn.XLOOKUP(G945,products!$A$1:A992,products!$E$1:E992,,0)</f>
        <v>7.77</v>
      </c>
      <c r="P945" s="3">
        <f xml:space="preserve"> Orders[[#This Row],[Unit Price]]*Orders[[#This Row],[Quantity]]</f>
        <v>46.62</v>
      </c>
      <c r="Q945" t="str">
        <f>_xlfn.XLOOKUP(orders!F945,customers!A944:A1944,customers!I944:I1944,,0)</f>
        <v>No</v>
      </c>
    </row>
    <row r="946" spans="1:17" x14ac:dyDescent="0.25">
      <c r="A946" s="2" t="s">
        <v>1855</v>
      </c>
      <c r="B946" s="7">
        <v>44054</v>
      </c>
      <c r="C946" s="2">
        <f>MONTH(Orders[[#This Row],[Order Date]])</f>
        <v>8</v>
      </c>
      <c r="D946" s="2">
        <f>DAY(Orders[[#This Row],[Order Date]])</f>
        <v>11</v>
      </c>
      <c r="E946" s="2">
        <f>YEAR(Orders[[#This Row],[Order Date]])</f>
        <v>2020</v>
      </c>
      <c r="F946" s="2" t="s">
        <v>1856</v>
      </c>
      <c r="G946" t="s">
        <v>192</v>
      </c>
      <c r="H946" s="2">
        <v>5</v>
      </c>
      <c r="I946" s="2" t="str" cm="1">
        <f t="array" ref="I946">_xlfn.XLOOKUP(F946,customers!$A$1:A1945,customers!$B$1:B1945,,0)</f>
        <v>Fanchon Haughian</v>
      </c>
      <c r="J946" s="2" t="str" cm="1">
        <f t="array" ref="J946">_xlfn.XLOOKUP(F946,customers!$A$1:A1945,customers!$C$1:C1945,,0)</f>
        <v>fhaughianq8@1688.com</v>
      </c>
      <c r="K946" s="2" t="str" cm="1">
        <f t="array" ref="K946">_xlfn.XLOOKUP(F946,customers!$A$1:A1945,customers!$G$1:G1945,,0)</f>
        <v>United States</v>
      </c>
      <c r="L946" t="str" cm="1">
        <f t="array" ref="L946">_xlfn.XLOOKUP(G946,products!$A$1:A993,products!$B$1:B993,,0)</f>
        <v>Rob</v>
      </c>
      <c r="M946" t="str" cm="1">
        <f t="array" ref="M946">_xlfn.XLOOKUP(G946,products!$A$1:A993,products!$C$1:C993,,0)</f>
        <v>L</v>
      </c>
      <c r="N946" cm="1">
        <f t="array" ref="N946">_xlfn.XLOOKUP(G946,products!$A$1:A993,products!$D$1:D993,,0)</f>
        <v>0.5</v>
      </c>
      <c r="O946" s="3" cm="1">
        <f t="array" ref="O946">_xlfn.XLOOKUP(G946,products!$A$1:A993,products!$E$1:E993,,0)</f>
        <v>7.169999999999999</v>
      </c>
      <c r="P946" s="3">
        <f xml:space="preserve"> Orders[[#This Row],[Unit Price]]*Orders[[#This Row],[Quantity]]</f>
        <v>35.849999999999994</v>
      </c>
      <c r="Q946" t="str">
        <f>_xlfn.XLOOKUP(orders!F946,customers!A945:A1945,customers!I945:I1945,,0)</f>
        <v>No</v>
      </c>
    </row>
    <row r="947" spans="1:17" x14ac:dyDescent="0.25">
      <c r="A947" s="2" t="s">
        <v>1857</v>
      </c>
      <c r="B947" s="7">
        <v>43524</v>
      </c>
      <c r="C947" s="2">
        <f>MONTH(Orders[[#This Row],[Order Date]])</f>
        <v>2</v>
      </c>
      <c r="D947" s="2">
        <f>DAY(Orders[[#This Row],[Order Date]])</f>
        <v>28</v>
      </c>
      <c r="E947" s="2">
        <f>YEAR(Orders[[#This Row],[Order Date]])</f>
        <v>2019</v>
      </c>
      <c r="F947" s="2" t="s">
        <v>1858</v>
      </c>
      <c r="G947" t="s">
        <v>144</v>
      </c>
      <c r="H947" s="2">
        <v>4</v>
      </c>
      <c r="I947" s="2" t="str" cm="1">
        <f t="array" ref="I947">_xlfn.XLOOKUP(F947,customers!$A$1:A1946,customers!$B$1:B1946,,0)</f>
        <v>Jaimie Hatz</v>
      </c>
      <c r="J947" s="2" cm="1">
        <f t="array" ref="J947">_xlfn.XLOOKUP(F947,customers!$A$1:A1946,customers!$C$1:C1946,,0)</f>
        <v>0</v>
      </c>
      <c r="K947" s="2" t="str" cm="1">
        <f t="array" ref="K947">_xlfn.XLOOKUP(F947,customers!$A$1:A1946,customers!$G$1:G1946,,0)</f>
        <v>United States</v>
      </c>
      <c r="L947" t="str" cm="1">
        <f t="array" ref="L947">_xlfn.XLOOKUP(G947,products!$A$1:A994,products!$B$1:B994,,0)</f>
        <v>Lib</v>
      </c>
      <c r="M947" t="str" cm="1">
        <f t="array" ref="M947">_xlfn.XLOOKUP(G947,products!$A$1:A994,products!$C$1:C994,,0)</f>
        <v>D</v>
      </c>
      <c r="N947" cm="1">
        <f t="array" ref="N947">_xlfn.XLOOKUP(G947,products!$A$1:A994,products!$D$1:D994,,0)</f>
        <v>2.5</v>
      </c>
      <c r="O947" s="3" cm="1">
        <f t="array" ref="O947">_xlfn.XLOOKUP(G947,products!$A$1:A994,products!$E$1:E994,,0)</f>
        <v>29.784999999999997</v>
      </c>
      <c r="P947" s="3">
        <f xml:space="preserve"> Orders[[#This Row],[Unit Price]]*Orders[[#This Row],[Quantity]]</f>
        <v>119.13999999999999</v>
      </c>
      <c r="Q947" t="str">
        <f>_xlfn.XLOOKUP(orders!F947,customers!A946:A1946,customers!I946:I1946,,0)</f>
        <v>No</v>
      </c>
    </row>
    <row r="948" spans="1:17" x14ac:dyDescent="0.25">
      <c r="A948" s="2" t="s">
        <v>1859</v>
      </c>
      <c r="B948" s="7">
        <v>43719</v>
      </c>
      <c r="C948" s="2">
        <f>MONTH(Orders[[#This Row],[Order Date]])</f>
        <v>9</v>
      </c>
      <c r="D948" s="2">
        <f>DAY(Orders[[#This Row],[Order Date]])</f>
        <v>11</v>
      </c>
      <c r="E948" s="2">
        <f>YEAR(Orders[[#This Row],[Order Date]])</f>
        <v>2019</v>
      </c>
      <c r="F948" s="2" t="s">
        <v>1860</v>
      </c>
      <c r="G948" t="s">
        <v>158</v>
      </c>
      <c r="H948" s="2">
        <v>3</v>
      </c>
      <c r="I948" s="2" t="str" cm="1">
        <f t="array" ref="I948">_xlfn.XLOOKUP(F948,customers!$A$1:A1947,customers!$B$1:B1947,,0)</f>
        <v>Edeline Edney</v>
      </c>
      <c r="J948" s="2" cm="1">
        <f t="array" ref="J948">_xlfn.XLOOKUP(F948,customers!$A$1:A1947,customers!$C$1:C1947,,0)</f>
        <v>0</v>
      </c>
      <c r="K948" s="2" t="str" cm="1">
        <f t="array" ref="K948">_xlfn.XLOOKUP(F948,customers!$A$1:A1947,customers!$G$1:G1947,,0)</f>
        <v>United States</v>
      </c>
      <c r="L948" t="str" cm="1">
        <f t="array" ref="L948">_xlfn.XLOOKUP(G948,products!$A$1:A995,products!$B$1:B995,,0)</f>
        <v>Lib</v>
      </c>
      <c r="M948" t="str" cm="1">
        <f t="array" ref="M948">_xlfn.XLOOKUP(G948,products!$A$1:A995,products!$C$1:C995,,0)</f>
        <v>D</v>
      </c>
      <c r="N948" cm="1">
        <f t="array" ref="N948">_xlfn.XLOOKUP(G948,products!$A$1:A995,products!$D$1:D995,,0)</f>
        <v>0.5</v>
      </c>
      <c r="O948" s="3" cm="1">
        <f t="array" ref="O948">_xlfn.XLOOKUP(G948,products!$A$1:A995,products!$E$1:E995,,0)</f>
        <v>7.77</v>
      </c>
      <c r="P948" s="3">
        <f xml:space="preserve"> Orders[[#This Row],[Unit Price]]*Orders[[#This Row],[Quantity]]</f>
        <v>23.31</v>
      </c>
      <c r="Q948" t="str">
        <f>_xlfn.XLOOKUP(orders!F948,customers!A947:A1947,customers!I947:I1947,,0)</f>
        <v>No</v>
      </c>
    </row>
    <row r="949" spans="1:17" x14ac:dyDescent="0.25">
      <c r="A949" s="2" t="s">
        <v>1861</v>
      </c>
      <c r="B949" s="7">
        <v>44294</v>
      </c>
      <c r="C949" s="2">
        <f>MONTH(Orders[[#This Row],[Order Date]])</f>
        <v>4</v>
      </c>
      <c r="D949" s="2">
        <f>DAY(Orders[[#This Row],[Order Date]])</f>
        <v>8</v>
      </c>
      <c r="E949" s="2">
        <f>YEAR(Orders[[#This Row],[Order Date]])</f>
        <v>2021</v>
      </c>
      <c r="F949" s="2" t="s">
        <v>1862</v>
      </c>
      <c r="G949" t="s">
        <v>96</v>
      </c>
      <c r="H949" s="2">
        <v>1</v>
      </c>
      <c r="I949" s="2" t="str" cm="1">
        <f t="array" ref="I949">_xlfn.XLOOKUP(F949,customers!$A$1:A1948,customers!$B$1:B1948,,0)</f>
        <v>Rickie Faltin</v>
      </c>
      <c r="J949" s="2" t="str" cm="1">
        <f t="array" ref="J949">_xlfn.XLOOKUP(F949,customers!$A$1:A1948,customers!$C$1:C1948,,0)</f>
        <v>rfaltinqb@topsy.com</v>
      </c>
      <c r="K949" s="2" t="str" cm="1">
        <f t="array" ref="K949">_xlfn.XLOOKUP(F949,customers!$A$1:A1948,customers!$G$1:G1948,,0)</f>
        <v>Ireland</v>
      </c>
      <c r="L949" t="str" cm="1">
        <f t="array" ref="L949">_xlfn.XLOOKUP(G949,products!$A$1:A996,products!$B$1:B996,,0)</f>
        <v>Ara</v>
      </c>
      <c r="M949" t="str" cm="1">
        <f t="array" ref="M949">_xlfn.XLOOKUP(G949,products!$A$1:A996,products!$C$1:C996,,0)</f>
        <v>M</v>
      </c>
      <c r="N949" cm="1">
        <f t="array" ref="N949">_xlfn.XLOOKUP(G949,products!$A$1:A996,products!$D$1:D996,,0)</f>
        <v>1</v>
      </c>
      <c r="O949" s="3" cm="1">
        <f t="array" ref="O949">_xlfn.XLOOKUP(G949,products!$A$1:A996,products!$E$1:E996,,0)</f>
        <v>11.25</v>
      </c>
      <c r="P949" s="3">
        <f xml:space="preserve"> Orders[[#This Row],[Unit Price]]*Orders[[#This Row],[Quantity]]</f>
        <v>11.25</v>
      </c>
      <c r="Q949" t="str">
        <f>_xlfn.XLOOKUP(orders!F949,customers!A948:A1948,customers!I948:I1948,,0)</f>
        <v>No</v>
      </c>
    </row>
    <row r="950" spans="1:17" x14ac:dyDescent="0.25">
      <c r="A950" s="2" t="s">
        <v>1863</v>
      </c>
      <c r="B950" s="7">
        <v>44445</v>
      </c>
      <c r="C950" s="2">
        <f>MONTH(Orders[[#This Row],[Order Date]])</f>
        <v>9</v>
      </c>
      <c r="D950" s="2">
        <f>DAY(Orders[[#This Row],[Order Date]])</f>
        <v>6</v>
      </c>
      <c r="E950" s="2">
        <f>YEAR(Orders[[#This Row],[Order Date]])</f>
        <v>2021</v>
      </c>
      <c r="F950" s="2" t="s">
        <v>1864</v>
      </c>
      <c r="G950" t="s">
        <v>565</v>
      </c>
      <c r="H950" s="2">
        <v>3</v>
      </c>
      <c r="I950" s="2" t="str" cm="1">
        <f t="array" ref="I950">_xlfn.XLOOKUP(F950,customers!$A$1:A1949,customers!$B$1:B1949,,0)</f>
        <v>Gnni Cheeke</v>
      </c>
      <c r="J950" s="2" t="str" cm="1">
        <f t="array" ref="J950">_xlfn.XLOOKUP(F950,customers!$A$1:A1949,customers!$C$1:C1949,,0)</f>
        <v>gcheekeqc@sitemeter.com</v>
      </c>
      <c r="K950" s="2" t="str" cm="1">
        <f t="array" ref="K950">_xlfn.XLOOKUP(F950,customers!$A$1:A1949,customers!$G$1:G1949,,0)</f>
        <v>United Kingdom</v>
      </c>
      <c r="L950" t="str" cm="1">
        <f t="array" ref="L950">_xlfn.XLOOKUP(G950,products!$A$1:A997,products!$B$1:B997,,0)</f>
        <v>Exc</v>
      </c>
      <c r="M950" t="str" cm="1">
        <f t="array" ref="M950">_xlfn.XLOOKUP(G950,products!$A$1:A997,products!$C$1:C997,,0)</f>
        <v>D</v>
      </c>
      <c r="N950" cm="1">
        <f t="array" ref="N950">_xlfn.XLOOKUP(G950,products!$A$1:A997,products!$D$1:D997,,0)</f>
        <v>2.5</v>
      </c>
      <c r="O950" s="3" cm="1">
        <f t="array" ref="O950">_xlfn.XLOOKUP(G950,products!$A$1:A997,products!$E$1:E997,,0)</f>
        <v>27.945</v>
      </c>
      <c r="P950" s="3">
        <f xml:space="preserve"> Orders[[#This Row],[Unit Price]]*Orders[[#This Row],[Quantity]]</f>
        <v>83.835000000000008</v>
      </c>
      <c r="Q950" t="str">
        <f>_xlfn.XLOOKUP(orders!F950,customers!A949:A1949,customers!I949:I1949,,0)</f>
        <v>Yes</v>
      </c>
    </row>
    <row r="951" spans="1:17" x14ac:dyDescent="0.25">
      <c r="A951" s="2" t="s">
        <v>1865</v>
      </c>
      <c r="B951" s="7">
        <v>44449</v>
      </c>
      <c r="C951" s="2">
        <f>MONTH(Orders[[#This Row],[Order Date]])</f>
        <v>9</v>
      </c>
      <c r="D951" s="2">
        <f>DAY(Orders[[#This Row],[Order Date]])</f>
        <v>10</v>
      </c>
      <c r="E951" s="2">
        <f>YEAR(Orders[[#This Row],[Order Date]])</f>
        <v>2021</v>
      </c>
      <c r="F951" s="2" t="s">
        <v>1866</v>
      </c>
      <c r="G951" t="s">
        <v>45</v>
      </c>
      <c r="H951" s="2">
        <v>4</v>
      </c>
      <c r="I951" s="2" t="str" cm="1">
        <f t="array" ref="I951">_xlfn.XLOOKUP(F951,customers!$A$1:A1950,customers!$B$1:B1950,,0)</f>
        <v>Gwenni Ratt</v>
      </c>
      <c r="J951" s="2" t="str" cm="1">
        <f t="array" ref="J951">_xlfn.XLOOKUP(F951,customers!$A$1:A1950,customers!$C$1:C1950,,0)</f>
        <v>grattqd@phpbb.com</v>
      </c>
      <c r="K951" s="2" t="str" cm="1">
        <f t="array" ref="K951">_xlfn.XLOOKUP(F951,customers!$A$1:A1950,customers!$G$1:G1950,,0)</f>
        <v>Ireland</v>
      </c>
      <c r="L951" t="str" cm="1">
        <f t="array" ref="L951">_xlfn.XLOOKUP(G951,products!$A$1:A998,products!$B$1:B998,,0)</f>
        <v>Rob</v>
      </c>
      <c r="M951" t="str" cm="1">
        <f t="array" ref="M951">_xlfn.XLOOKUP(G951,products!$A$1:A998,products!$C$1:C998,,0)</f>
        <v>L</v>
      </c>
      <c r="N951" cm="1">
        <f t="array" ref="N951">_xlfn.XLOOKUP(G951,products!$A$1:A998,products!$D$1:D998,,0)</f>
        <v>2.5</v>
      </c>
      <c r="O951" s="3" cm="1">
        <f t="array" ref="O951">_xlfn.XLOOKUP(G951,products!$A$1:A998,products!$E$1:E998,,0)</f>
        <v>27.484999999999996</v>
      </c>
      <c r="P951" s="3">
        <f xml:space="preserve"> Orders[[#This Row],[Unit Price]]*Orders[[#This Row],[Quantity]]</f>
        <v>109.93999999999998</v>
      </c>
      <c r="Q951" t="str">
        <f>_xlfn.XLOOKUP(orders!F951,customers!A950:A1950,customers!I950:I1950,,0)</f>
        <v>No</v>
      </c>
    </row>
    <row r="952" spans="1:17" x14ac:dyDescent="0.25">
      <c r="A952" s="2" t="s">
        <v>1867</v>
      </c>
      <c r="B952" s="7">
        <v>44703</v>
      </c>
      <c r="C952" s="2">
        <f>MONTH(Orders[[#This Row],[Order Date]])</f>
        <v>5</v>
      </c>
      <c r="D952" s="2">
        <f>DAY(Orders[[#This Row],[Order Date]])</f>
        <v>22</v>
      </c>
      <c r="E952" s="2">
        <f>YEAR(Orders[[#This Row],[Order Date]])</f>
        <v>2022</v>
      </c>
      <c r="F952" s="2" t="s">
        <v>1868</v>
      </c>
      <c r="G952" t="s">
        <v>217</v>
      </c>
      <c r="H952" s="2">
        <v>4</v>
      </c>
      <c r="I952" s="2" t="str" cm="1">
        <f t="array" ref="I952">_xlfn.XLOOKUP(F952,customers!$A$1:A1951,customers!$B$1:B1951,,0)</f>
        <v>Johnath Fairebrother</v>
      </c>
      <c r="J952" s="2" cm="1">
        <f t="array" ref="J952">_xlfn.XLOOKUP(F952,customers!$A$1:A1951,customers!$C$1:C1951,,0)</f>
        <v>0</v>
      </c>
      <c r="K952" s="2" t="str" cm="1">
        <f t="array" ref="K952">_xlfn.XLOOKUP(F952,customers!$A$1:A1951,customers!$G$1:G1951,,0)</f>
        <v>United States</v>
      </c>
      <c r="L952" t="str" cm="1">
        <f t="array" ref="L952">_xlfn.XLOOKUP(G952,products!$A$1:A999,products!$B$1:B999,,0)</f>
        <v>Rob</v>
      </c>
      <c r="M952" t="str" cm="1">
        <f t="array" ref="M952">_xlfn.XLOOKUP(G952,products!$A$1:A999,products!$C$1:C999,,0)</f>
        <v>L</v>
      </c>
      <c r="N952" cm="1">
        <f t="array" ref="N952">_xlfn.XLOOKUP(G952,products!$A$1:A999,products!$D$1:D999,,0)</f>
        <v>0.2</v>
      </c>
      <c r="O952" s="3" cm="1">
        <f t="array" ref="O952">_xlfn.XLOOKUP(G952,products!$A$1:A999,products!$E$1:E999,,0)</f>
        <v>3.5849999999999995</v>
      </c>
      <c r="P952" s="3">
        <f xml:space="preserve"> Orders[[#This Row],[Unit Price]]*Orders[[#This Row],[Quantity]]</f>
        <v>14.339999999999998</v>
      </c>
      <c r="Q952" t="str">
        <f>_xlfn.XLOOKUP(orders!F952,customers!A951:A1951,customers!I951:I1951,,0)</f>
        <v>Yes</v>
      </c>
    </row>
    <row r="953" spans="1:17" x14ac:dyDescent="0.25">
      <c r="A953" s="2" t="s">
        <v>1869</v>
      </c>
      <c r="B953" s="7">
        <v>44092</v>
      </c>
      <c r="C953" s="2">
        <f>MONTH(Orders[[#This Row],[Order Date]])</f>
        <v>9</v>
      </c>
      <c r="D953" s="2">
        <f>DAY(Orders[[#This Row],[Order Date]])</f>
        <v>18</v>
      </c>
      <c r="E953" s="2">
        <f>YEAR(Orders[[#This Row],[Order Date]])</f>
        <v>2020</v>
      </c>
      <c r="F953" s="2" t="s">
        <v>1870</v>
      </c>
      <c r="G953" t="s">
        <v>217</v>
      </c>
      <c r="H953" s="2">
        <v>6</v>
      </c>
      <c r="I953" s="2" t="str" cm="1">
        <f t="array" ref="I953">_xlfn.XLOOKUP(F953,customers!$A$1:A1952,customers!$B$1:B1952,,0)</f>
        <v>Ingamar Eberlein</v>
      </c>
      <c r="J953" s="2" t="str" cm="1">
        <f t="array" ref="J953">_xlfn.XLOOKUP(F953,customers!$A$1:A1952,customers!$C$1:C1952,,0)</f>
        <v>ieberleinqf@hc360.com</v>
      </c>
      <c r="K953" s="2" t="str" cm="1">
        <f t="array" ref="K953">_xlfn.XLOOKUP(F953,customers!$A$1:A1952,customers!$G$1:G1952,,0)</f>
        <v>United States</v>
      </c>
      <c r="L953" t="str" cm="1">
        <f t="array" ref="L953">_xlfn.XLOOKUP(G953,products!$A$1:A1000,products!$B$1:B1000,,0)</f>
        <v>Rob</v>
      </c>
      <c r="M953" t="str" cm="1">
        <f t="array" ref="M953">_xlfn.XLOOKUP(G953,products!$A$1:A1000,products!$C$1:C1000,,0)</f>
        <v>L</v>
      </c>
      <c r="N953" cm="1">
        <f t="array" ref="N953">_xlfn.XLOOKUP(G953,products!$A$1:A1000,products!$D$1:D1000,,0)</f>
        <v>0.2</v>
      </c>
      <c r="O953" s="3" cm="1">
        <f t="array" ref="O953">_xlfn.XLOOKUP(G953,products!$A$1:A1000,products!$E$1:E1000,,0)</f>
        <v>3.5849999999999995</v>
      </c>
      <c r="P953" s="3">
        <f xml:space="preserve"> Orders[[#This Row],[Unit Price]]*Orders[[#This Row],[Quantity]]</f>
        <v>21.509999999999998</v>
      </c>
      <c r="Q953" t="str">
        <f>_xlfn.XLOOKUP(orders!F953,customers!A952:A1952,customers!I952:I1952,,0)</f>
        <v>No</v>
      </c>
    </row>
    <row r="954" spans="1:17" x14ac:dyDescent="0.25">
      <c r="A954" s="2" t="s">
        <v>1871</v>
      </c>
      <c r="B954" s="7">
        <v>44439</v>
      </c>
      <c r="C954" s="2">
        <f>MONTH(Orders[[#This Row],[Order Date]])</f>
        <v>8</v>
      </c>
      <c r="D954" s="2">
        <f>DAY(Orders[[#This Row],[Order Date]])</f>
        <v>31</v>
      </c>
      <c r="E954" s="2">
        <f>YEAR(Orders[[#This Row],[Order Date]])</f>
        <v>2021</v>
      </c>
      <c r="F954" s="2" t="s">
        <v>1872</v>
      </c>
      <c r="G954" t="s">
        <v>96</v>
      </c>
      <c r="H954" s="2">
        <v>2</v>
      </c>
      <c r="I954" s="2" t="str" cm="1">
        <f t="array" ref="I954">_xlfn.XLOOKUP(F954,customers!$A$1:A1953,customers!$B$1:B1953,,0)</f>
        <v>Jilly Dreng</v>
      </c>
      <c r="J954" s="2" t="str" cm="1">
        <f t="array" ref="J954">_xlfn.XLOOKUP(F954,customers!$A$1:A1953,customers!$C$1:C1953,,0)</f>
        <v>jdrengqg@uiuc.edu</v>
      </c>
      <c r="K954" s="2" t="str" cm="1">
        <f t="array" ref="K954">_xlfn.XLOOKUP(F954,customers!$A$1:A1953,customers!$G$1:G1953,,0)</f>
        <v>Ireland</v>
      </c>
      <c r="L954" t="str" cm="1">
        <f t="array" ref="L954">_xlfn.XLOOKUP(G954,products!$A$1:A1001,products!$B$1:B1001,,0)</f>
        <v>Ara</v>
      </c>
      <c r="M954" t="str" cm="1">
        <f t="array" ref="M954">_xlfn.XLOOKUP(G954,products!$A$1:A1001,products!$C$1:C1001,,0)</f>
        <v>M</v>
      </c>
      <c r="N954" cm="1">
        <f t="array" ref="N954">_xlfn.XLOOKUP(G954,products!$A$1:A1001,products!$D$1:D1001,,0)</f>
        <v>1</v>
      </c>
      <c r="O954" s="3" cm="1">
        <f t="array" ref="O954">_xlfn.XLOOKUP(G954,products!$A$1:A1001,products!$E$1:E1001,,0)</f>
        <v>11.25</v>
      </c>
      <c r="P954" s="3">
        <f xml:space="preserve"> Orders[[#This Row],[Unit Price]]*Orders[[#This Row],[Quantity]]</f>
        <v>22.5</v>
      </c>
      <c r="Q954" t="str">
        <f>_xlfn.XLOOKUP(orders!F954,customers!A953:A1953,customers!I953:I1953,,0)</f>
        <v>Yes</v>
      </c>
    </row>
    <row r="955" spans="1:17" x14ac:dyDescent="0.25">
      <c r="A955" s="2" t="s">
        <v>1873</v>
      </c>
      <c r="B955" s="7">
        <v>44582</v>
      </c>
      <c r="C955" s="2">
        <f>MONTH(Orders[[#This Row],[Order Date]])</f>
        <v>1</v>
      </c>
      <c r="D955" s="2">
        <f>DAY(Orders[[#This Row],[Order Date]])</f>
        <v>21</v>
      </c>
      <c r="E955" s="2">
        <f>YEAR(Orders[[#This Row],[Order Date]])</f>
        <v>2022</v>
      </c>
      <c r="F955" s="2" t="s">
        <v>1836</v>
      </c>
      <c r="G955" t="s">
        <v>150</v>
      </c>
      <c r="H955" s="2">
        <v>1</v>
      </c>
      <c r="I955" s="2" t="str" cm="1">
        <f t="array" ref="I955">_xlfn.XLOOKUP(F955,customers!$A$1:A1954,customers!$B$1:B1954,,0)</f>
        <v>Brenn Dundredge</v>
      </c>
      <c r="J955" s="2" cm="1">
        <f t="array" ref="J955">_xlfn.XLOOKUP(F955,customers!$A$1:A1954,customers!$C$1:C1954,,0)</f>
        <v>0</v>
      </c>
      <c r="K955" s="2" t="str" cm="1">
        <f t="array" ref="K955">_xlfn.XLOOKUP(F955,customers!$A$1:A1954,customers!$G$1:G1954,,0)</f>
        <v>United States</v>
      </c>
      <c r="L955" t="str" cm="1">
        <f t="array" ref="L955">_xlfn.XLOOKUP(G955,products!$A$1:A1002,products!$B$1:B1002,,0)</f>
        <v>Ara</v>
      </c>
      <c r="M955" t="str" cm="1">
        <f t="array" ref="M955">_xlfn.XLOOKUP(G955,products!$A$1:A1002,products!$C$1:C1002,,0)</f>
        <v>L</v>
      </c>
      <c r="N955" cm="1">
        <f t="array" ref="N955">_xlfn.XLOOKUP(G955,products!$A$1:A1002,products!$D$1:D1002,,0)</f>
        <v>0.2</v>
      </c>
      <c r="O955" s="3" cm="1">
        <f t="array" ref="O955">_xlfn.XLOOKUP(G955,products!$A$1:A1002,products!$E$1:E1002,,0)</f>
        <v>3.8849999999999998</v>
      </c>
      <c r="P955" s="3">
        <f xml:space="preserve"> Orders[[#This Row],[Unit Price]]*Orders[[#This Row],[Quantity]]</f>
        <v>3.8849999999999998</v>
      </c>
      <c r="Q955" t="e">
        <f>_xlfn.XLOOKUP(orders!F955,customers!A954:A1954,customers!I954:I1954,,0)</f>
        <v>#N/A</v>
      </c>
    </row>
    <row r="956" spans="1:17" x14ac:dyDescent="0.25">
      <c r="A956" s="2" t="s">
        <v>1874</v>
      </c>
      <c r="B956" s="7">
        <v>44722</v>
      </c>
      <c r="C956" s="2">
        <f>MONTH(Orders[[#This Row],[Order Date]])</f>
        <v>6</v>
      </c>
      <c r="D956" s="2">
        <f>DAY(Orders[[#This Row],[Order Date]])</f>
        <v>10</v>
      </c>
      <c r="E956" s="2">
        <f>YEAR(Orders[[#This Row],[Order Date]])</f>
        <v>2022</v>
      </c>
      <c r="F956" s="2" t="s">
        <v>1836</v>
      </c>
      <c r="G956" t="s">
        <v>565</v>
      </c>
      <c r="H956" s="2">
        <v>1</v>
      </c>
      <c r="I956" s="2" t="str" cm="1">
        <f t="array" ref="I956">_xlfn.XLOOKUP(F956,customers!$A$1:A1955,customers!$B$1:B1955,,0)</f>
        <v>Brenn Dundredge</v>
      </c>
      <c r="J956" s="2" cm="1">
        <f t="array" ref="J956">_xlfn.XLOOKUP(F956,customers!$A$1:A1955,customers!$C$1:C1955,,0)</f>
        <v>0</v>
      </c>
      <c r="K956" s="2" t="str" cm="1">
        <f t="array" ref="K956">_xlfn.XLOOKUP(F956,customers!$A$1:A1955,customers!$G$1:G1955,,0)</f>
        <v>United States</v>
      </c>
      <c r="L956" t="str" cm="1">
        <f t="array" ref="L956">_xlfn.XLOOKUP(G956,products!$A$1:A1003,products!$B$1:B1003,,0)</f>
        <v>Exc</v>
      </c>
      <c r="M956" t="str" cm="1">
        <f t="array" ref="M956">_xlfn.XLOOKUP(G956,products!$A$1:A1003,products!$C$1:C1003,,0)</f>
        <v>D</v>
      </c>
      <c r="N956" cm="1">
        <f t="array" ref="N956">_xlfn.XLOOKUP(G956,products!$A$1:A1003,products!$D$1:D1003,,0)</f>
        <v>2.5</v>
      </c>
      <c r="O956" s="3" cm="1">
        <f t="array" ref="O956">_xlfn.XLOOKUP(G956,products!$A$1:A1003,products!$E$1:E1003,,0)</f>
        <v>27.945</v>
      </c>
      <c r="P956" s="3">
        <f xml:space="preserve"> Orders[[#This Row],[Unit Price]]*Orders[[#This Row],[Quantity]]</f>
        <v>27.945</v>
      </c>
      <c r="Q956" t="e">
        <f>_xlfn.XLOOKUP(orders!F956,customers!A955:A1955,customers!I955:I1955,,0)</f>
        <v>#N/A</v>
      </c>
    </row>
    <row r="957" spans="1:17" x14ac:dyDescent="0.25">
      <c r="A957" s="2" t="s">
        <v>1875</v>
      </c>
      <c r="B957" s="7">
        <v>43582</v>
      </c>
      <c r="C957" s="2">
        <f>MONTH(Orders[[#This Row],[Order Date]])</f>
        <v>4</v>
      </c>
      <c r="D957" s="2">
        <f>DAY(Orders[[#This Row],[Order Date]])</f>
        <v>27</v>
      </c>
      <c r="E957" s="2">
        <f>YEAR(Orders[[#This Row],[Order Date]])</f>
        <v>2019</v>
      </c>
      <c r="F957" s="2" t="s">
        <v>1836</v>
      </c>
      <c r="G957" t="s">
        <v>65</v>
      </c>
      <c r="H957" s="2">
        <v>5</v>
      </c>
      <c r="I957" s="2" t="str" cm="1">
        <f t="array" ref="I957">_xlfn.XLOOKUP(F957,customers!$A$1:A1956,customers!$B$1:B1956,,0)</f>
        <v>Brenn Dundredge</v>
      </c>
      <c r="J957" s="2" cm="1">
        <f t="array" ref="J957">_xlfn.XLOOKUP(F957,customers!$A$1:A1956,customers!$C$1:C1956,,0)</f>
        <v>0</v>
      </c>
      <c r="K957" s="2" t="str" cm="1">
        <f t="array" ref="K957">_xlfn.XLOOKUP(F957,customers!$A$1:A1956,customers!$G$1:G1956,,0)</f>
        <v>United States</v>
      </c>
      <c r="L957" t="str" cm="1">
        <f t="array" ref="L957">_xlfn.XLOOKUP(G957,products!$A$1:A1004,products!$B$1:B1004,,0)</f>
        <v>Exc</v>
      </c>
      <c r="M957" t="str" cm="1">
        <f t="array" ref="M957">_xlfn.XLOOKUP(G957,products!$A$1:A1004,products!$C$1:C1004,,0)</f>
        <v>L</v>
      </c>
      <c r="N957" cm="1">
        <f t="array" ref="N957">_xlfn.XLOOKUP(G957,products!$A$1:A1004,products!$D$1:D1004,,0)</f>
        <v>2.5</v>
      </c>
      <c r="O957" s="3" cm="1">
        <f t="array" ref="O957">_xlfn.XLOOKUP(G957,products!$A$1:A1004,products!$E$1:E1004,,0)</f>
        <v>34.154999999999994</v>
      </c>
      <c r="P957" s="3">
        <f xml:space="preserve"> Orders[[#This Row],[Unit Price]]*Orders[[#This Row],[Quantity]]</f>
        <v>170.77499999999998</v>
      </c>
      <c r="Q957" t="e">
        <f>_xlfn.XLOOKUP(orders!F957,customers!A956:A1956,customers!I956:I1956,,0)</f>
        <v>#N/A</v>
      </c>
    </row>
    <row r="958" spans="1:17" x14ac:dyDescent="0.25">
      <c r="A958" s="2" t="s">
        <v>1875</v>
      </c>
      <c r="B958" s="7">
        <v>43582</v>
      </c>
      <c r="C958" s="2">
        <f>MONTH(Orders[[#This Row],[Order Date]])</f>
        <v>4</v>
      </c>
      <c r="D958" s="2">
        <f>DAY(Orders[[#This Row],[Order Date]])</f>
        <v>27</v>
      </c>
      <c r="E958" s="2">
        <f>YEAR(Orders[[#This Row],[Order Date]])</f>
        <v>2019</v>
      </c>
      <c r="F958" s="2" t="s">
        <v>1836</v>
      </c>
      <c r="G958" t="s">
        <v>45</v>
      </c>
      <c r="H958" s="2">
        <v>2</v>
      </c>
      <c r="I958" s="2" t="str" cm="1">
        <f t="array" ref="I958">_xlfn.XLOOKUP(F958,customers!$A$1:A1957,customers!$B$1:B1957,,0)</f>
        <v>Brenn Dundredge</v>
      </c>
      <c r="J958" s="2" cm="1">
        <f t="array" ref="J958">_xlfn.XLOOKUP(F958,customers!$A$1:A1957,customers!$C$1:C1957,,0)</f>
        <v>0</v>
      </c>
      <c r="K958" s="2" t="str" cm="1">
        <f t="array" ref="K958">_xlfn.XLOOKUP(F958,customers!$A$1:A1957,customers!$G$1:G1957,,0)</f>
        <v>United States</v>
      </c>
      <c r="L958" t="str" cm="1">
        <f t="array" ref="L958">_xlfn.XLOOKUP(G958,products!$A$1:A1005,products!$B$1:B1005,,0)</f>
        <v>Rob</v>
      </c>
      <c r="M958" t="str" cm="1">
        <f t="array" ref="M958">_xlfn.XLOOKUP(G958,products!$A$1:A1005,products!$C$1:C1005,,0)</f>
        <v>L</v>
      </c>
      <c r="N958" cm="1">
        <f t="array" ref="N958">_xlfn.XLOOKUP(G958,products!$A$1:A1005,products!$D$1:D1005,,0)</f>
        <v>2.5</v>
      </c>
      <c r="O958" s="3" cm="1">
        <f t="array" ref="O958">_xlfn.XLOOKUP(G958,products!$A$1:A1005,products!$E$1:E1005,,0)</f>
        <v>27.484999999999996</v>
      </c>
      <c r="P958" s="3">
        <f xml:space="preserve"> Orders[[#This Row],[Unit Price]]*Orders[[#This Row],[Quantity]]</f>
        <v>54.969999999999992</v>
      </c>
      <c r="Q958" t="e">
        <f>_xlfn.XLOOKUP(orders!F958,customers!A957:A1957,customers!I957:I1957,,0)</f>
        <v>#N/A</v>
      </c>
    </row>
    <row r="959" spans="1:17" x14ac:dyDescent="0.25">
      <c r="A959" s="2" t="s">
        <v>1875</v>
      </c>
      <c r="B959" s="7">
        <v>43582</v>
      </c>
      <c r="C959" s="2">
        <f>MONTH(Orders[[#This Row],[Order Date]])</f>
        <v>4</v>
      </c>
      <c r="D959" s="2">
        <f>DAY(Orders[[#This Row],[Order Date]])</f>
        <v>27</v>
      </c>
      <c r="E959" s="2">
        <f>YEAR(Orders[[#This Row],[Order Date]])</f>
        <v>2019</v>
      </c>
      <c r="F959" s="2" t="s">
        <v>1836</v>
      </c>
      <c r="G959" t="s">
        <v>172</v>
      </c>
      <c r="H959" s="2">
        <v>1</v>
      </c>
      <c r="I959" s="2" t="str" cm="1">
        <f t="array" ref="I959">_xlfn.XLOOKUP(F959,customers!$A$1:A1958,customers!$B$1:B1958,,0)</f>
        <v>Brenn Dundredge</v>
      </c>
      <c r="J959" s="2" cm="1">
        <f t="array" ref="J959">_xlfn.XLOOKUP(F959,customers!$A$1:A1958,customers!$C$1:C1958,,0)</f>
        <v>0</v>
      </c>
      <c r="K959" s="2" t="str" cm="1">
        <f t="array" ref="K959">_xlfn.XLOOKUP(F959,customers!$A$1:A1958,customers!$G$1:G1958,,0)</f>
        <v>United States</v>
      </c>
      <c r="L959" t="str" cm="1">
        <f t="array" ref="L959">_xlfn.XLOOKUP(G959,products!$A$1:A1006,products!$B$1:B1006,,0)</f>
        <v>Exc</v>
      </c>
      <c r="M959" t="str" cm="1">
        <f t="array" ref="M959">_xlfn.XLOOKUP(G959,products!$A$1:A1006,products!$C$1:C1006,,0)</f>
        <v>L</v>
      </c>
      <c r="N959" cm="1">
        <f t="array" ref="N959">_xlfn.XLOOKUP(G959,products!$A$1:A1006,products!$D$1:D1006,,0)</f>
        <v>1</v>
      </c>
      <c r="O959" s="3" cm="1">
        <f t="array" ref="O959">_xlfn.XLOOKUP(G959,products!$A$1:A1006,products!$E$1:E1006,,0)</f>
        <v>14.85</v>
      </c>
      <c r="P959" s="3">
        <f xml:space="preserve"> Orders[[#This Row],[Unit Price]]*Orders[[#This Row],[Quantity]]</f>
        <v>14.85</v>
      </c>
      <c r="Q959" t="e">
        <f>_xlfn.XLOOKUP(orders!F959,customers!A958:A1958,customers!I958:I1958,,0)</f>
        <v>#N/A</v>
      </c>
    </row>
    <row r="960" spans="1:17" x14ac:dyDescent="0.25">
      <c r="A960" s="2" t="s">
        <v>1875</v>
      </c>
      <c r="B960" s="7">
        <v>43582</v>
      </c>
      <c r="C960" s="2">
        <f>MONTH(Orders[[#This Row],[Order Date]])</f>
        <v>4</v>
      </c>
      <c r="D960" s="2">
        <f>DAY(Orders[[#This Row],[Order Date]])</f>
        <v>27</v>
      </c>
      <c r="E960" s="2">
        <f>YEAR(Orders[[#This Row],[Order Date]])</f>
        <v>2019</v>
      </c>
      <c r="F960" s="2" t="s">
        <v>1836</v>
      </c>
      <c r="G960" t="s">
        <v>150</v>
      </c>
      <c r="H960" s="2">
        <v>2</v>
      </c>
      <c r="I960" s="2" t="str" cm="1">
        <f t="array" ref="I960">_xlfn.XLOOKUP(F960,customers!$A$1:A1959,customers!$B$1:B1959,,0)</f>
        <v>Brenn Dundredge</v>
      </c>
      <c r="J960" s="2" cm="1">
        <f t="array" ref="J960">_xlfn.XLOOKUP(F960,customers!$A$1:A1959,customers!$C$1:C1959,,0)</f>
        <v>0</v>
      </c>
      <c r="K960" s="2" t="str" cm="1">
        <f t="array" ref="K960">_xlfn.XLOOKUP(F960,customers!$A$1:A1959,customers!$G$1:G1959,,0)</f>
        <v>United States</v>
      </c>
      <c r="L960" t="str" cm="1">
        <f t="array" ref="L960">_xlfn.XLOOKUP(G960,products!$A$1:A1007,products!$B$1:B1007,,0)</f>
        <v>Ara</v>
      </c>
      <c r="M960" t="str" cm="1">
        <f t="array" ref="M960">_xlfn.XLOOKUP(G960,products!$A$1:A1007,products!$C$1:C1007,,0)</f>
        <v>L</v>
      </c>
      <c r="N960" cm="1">
        <f t="array" ref="N960">_xlfn.XLOOKUP(G960,products!$A$1:A1007,products!$D$1:D1007,,0)</f>
        <v>0.2</v>
      </c>
      <c r="O960" s="3" cm="1">
        <f t="array" ref="O960">_xlfn.XLOOKUP(G960,products!$A$1:A1007,products!$E$1:E1007,,0)</f>
        <v>3.8849999999999998</v>
      </c>
      <c r="P960" s="3">
        <f xml:space="preserve"> Orders[[#This Row],[Unit Price]]*Orders[[#This Row],[Quantity]]</f>
        <v>7.77</v>
      </c>
      <c r="Q960" t="e">
        <f>_xlfn.XLOOKUP(orders!F960,customers!A959:A1959,customers!I959:I1959,,0)</f>
        <v>#N/A</v>
      </c>
    </row>
    <row r="961" spans="1:17" x14ac:dyDescent="0.25">
      <c r="A961" s="2" t="s">
        <v>1876</v>
      </c>
      <c r="B961" s="7">
        <v>44598</v>
      </c>
      <c r="C961" s="2">
        <f>MONTH(Orders[[#This Row],[Order Date]])</f>
        <v>2</v>
      </c>
      <c r="D961" s="2">
        <f>DAY(Orders[[#This Row],[Order Date]])</f>
        <v>6</v>
      </c>
      <c r="E961" s="2">
        <f>YEAR(Orders[[#This Row],[Order Date]])</f>
        <v>2022</v>
      </c>
      <c r="F961" s="2" t="s">
        <v>1877</v>
      </c>
      <c r="G961" t="s">
        <v>54</v>
      </c>
      <c r="H961" s="2">
        <v>5</v>
      </c>
      <c r="I961" s="2" t="str" cm="1">
        <f t="array" ref="I961">_xlfn.XLOOKUP(F961,customers!$A$1:A1960,customers!$B$1:B1960,,0)</f>
        <v>Rhodie Strathern</v>
      </c>
      <c r="J961" s="2" t="str" cm="1">
        <f t="array" ref="J961">_xlfn.XLOOKUP(F961,customers!$A$1:A1960,customers!$C$1:C1960,,0)</f>
        <v>rstrathernqn@devhub.com</v>
      </c>
      <c r="K961" s="2" t="str" cm="1">
        <f t="array" ref="K961">_xlfn.XLOOKUP(F961,customers!$A$1:A1960,customers!$G$1:G1960,,0)</f>
        <v>United States</v>
      </c>
      <c r="L961" t="str" cm="1">
        <f t="array" ref="L961">_xlfn.XLOOKUP(G961,products!$A$1:A1008,products!$B$1:B1008,,0)</f>
        <v>Lib</v>
      </c>
      <c r="M961" t="str" cm="1">
        <f t="array" ref="M961">_xlfn.XLOOKUP(G961,products!$A$1:A1008,products!$C$1:C1008,,0)</f>
        <v>L</v>
      </c>
      <c r="N961" cm="1">
        <f t="array" ref="N961">_xlfn.XLOOKUP(G961,products!$A$1:A1008,products!$D$1:D1008,,0)</f>
        <v>0.2</v>
      </c>
      <c r="O961" s="3" cm="1">
        <f t="array" ref="O961">_xlfn.XLOOKUP(G961,products!$A$1:A1008,products!$E$1:E1008,,0)</f>
        <v>4.7549999999999999</v>
      </c>
      <c r="P961" s="3">
        <f xml:space="preserve"> Orders[[#This Row],[Unit Price]]*Orders[[#This Row],[Quantity]]</f>
        <v>23.774999999999999</v>
      </c>
      <c r="Q961" t="str">
        <f>_xlfn.XLOOKUP(orders!F961,customers!A960:A1960,customers!I960:I1960,,0)</f>
        <v>Yes</v>
      </c>
    </row>
    <row r="962" spans="1:17" x14ac:dyDescent="0.25">
      <c r="A962" s="2" t="s">
        <v>1878</v>
      </c>
      <c r="B962" s="7">
        <v>44591</v>
      </c>
      <c r="C962" s="2">
        <f>MONTH(Orders[[#This Row],[Order Date]])</f>
        <v>1</v>
      </c>
      <c r="D962" s="2">
        <f>DAY(Orders[[#This Row],[Order Date]])</f>
        <v>30</v>
      </c>
      <c r="E962" s="2">
        <f>YEAR(Orders[[#This Row],[Order Date]])</f>
        <v>2022</v>
      </c>
      <c r="F962" s="2" t="s">
        <v>1879</v>
      </c>
      <c r="G962" t="s">
        <v>167</v>
      </c>
      <c r="H962" s="2">
        <v>5</v>
      </c>
      <c r="I962" s="2" t="str" cm="1">
        <f t="array" ref="I962">_xlfn.XLOOKUP(F962,customers!$A$1:A1961,customers!$B$1:B1961,,0)</f>
        <v>Chad Miguel</v>
      </c>
      <c r="J962" s="2" t="str" cm="1">
        <f t="array" ref="J962">_xlfn.XLOOKUP(F962,customers!$A$1:A1961,customers!$C$1:C1961,,0)</f>
        <v>cmiguelqo@exblog.jp</v>
      </c>
      <c r="K962" s="2" t="str" cm="1">
        <f t="array" ref="K962">_xlfn.XLOOKUP(F962,customers!$A$1:A1961,customers!$G$1:G1961,,0)</f>
        <v>United States</v>
      </c>
      <c r="L962" t="str" cm="1">
        <f t="array" ref="L962">_xlfn.XLOOKUP(G962,products!$A$1:A1009,products!$B$1:B1009,,0)</f>
        <v>Lib</v>
      </c>
      <c r="M962" t="str" cm="1">
        <f t="array" ref="M962">_xlfn.XLOOKUP(G962,products!$A$1:A1009,products!$C$1:C1009,,0)</f>
        <v>L</v>
      </c>
      <c r="N962" cm="1">
        <f t="array" ref="N962">_xlfn.XLOOKUP(G962,products!$A$1:A1009,products!$D$1:D1009,,0)</f>
        <v>1</v>
      </c>
      <c r="O962" s="3" cm="1">
        <f t="array" ref="O962">_xlfn.XLOOKUP(G962,products!$A$1:A1009,products!$E$1:E1009,,0)</f>
        <v>15.85</v>
      </c>
      <c r="P962" s="3">
        <f xml:space="preserve"> Orders[[#This Row],[Unit Price]]*Orders[[#This Row],[Quantity]]</f>
        <v>79.25</v>
      </c>
      <c r="Q962" t="str">
        <f>_xlfn.XLOOKUP(orders!F962,customers!A961:A1961,customers!I961:I1961,,0)</f>
        <v>Yes</v>
      </c>
    </row>
    <row r="963" spans="1:17" x14ac:dyDescent="0.25">
      <c r="A963" s="2" t="s">
        <v>1880</v>
      </c>
      <c r="B963" s="7">
        <v>44158</v>
      </c>
      <c r="C963" s="2">
        <f>MONTH(Orders[[#This Row],[Order Date]])</f>
        <v>11</v>
      </c>
      <c r="D963" s="2">
        <f>DAY(Orders[[#This Row],[Order Date]])</f>
        <v>23</v>
      </c>
      <c r="E963" s="2">
        <f>YEAR(Orders[[#This Row],[Order Date]])</f>
        <v>2020</v>
      </c>
      <c r="F963" s="2" t="s">
        <v>1881</v>
      </c>
      <c r="G963" t="s">
        <v>153</v>
      </c>
      <c r="H963" s="2">
        <v>2</v>
      </c>
      <c r="I963" s="2" t="str" cm="1">
        <f t="array" ref="I963">_xlfn.XLOOKUP(F963,customers!$A$1:A1962,customers!$B$1:B1962,,0)</f>
        <v>Florinda Matusovsky</v>
      </c>
      <c r="J963" s="2" cm="1">
        <f t="array" ref="J963">_xlfn.XLOOKUP(F963,customers!$A$1:A1962,customers!$C$1:C1962,,0)</f>
        <v>0</v>
      </c>
      <c r="K963" s="2" t="str" cm="1">
        <f t="array" ref="K963">_xlfn.XLOOKUP(F963,customers!$A$1:A1962,customers!$G$1:G1962,,0)</f>
        <v>United States</v>
      </c>
      <c r="L963" t="str" cm="1">
        <f t="array" ref="L963">_xlfn.XLOOKUP(G963,products!$A$1:A1010,products!$B$1:B1010,,0)</f>
        <v>Ara</v>
      </c>
      <c r="M963" t="str" cm="1">
        <f t="array" ref="M963">_xlfn.XLOOKUP(G963,products!$A$1:A1010,products!$C$1:C1010,,0)</f>
        <v>D</v>
      </c>
      <c r="N963" cm="1">
        <f t="array" ref="N963">_xlfn.XLOOKUP(G963,products!$A$1:A1010,products!$D$1:D1010,,0)</f>
        <v>2.5</v>
      </c>
      <c r="O963" s="3" cm="1">
        <f t="array" ref="O963">_xlfn.XLOOKUP(G963,products!$A$1:A1010,products!$E$1:E1010,,0)</f>
        <v>22.884999999999998</v>
      </c>
      <c r="P963" s="3">
        <f xml:space="preserve"> Orders[[#This Row],[Unit Price]]*Orders[[#This Row],[Quantity]]</f>
        <v>45.769999999999996</v>
      </c>
      <c r="Q963" t="str">
        <f>_xlfn.XLOOKUP(orders!F963,customers!A962:A1962,customers!I962:I1962,,0)</f>
        <v>Yes</v>
      </c>
    </row>
    <row r="964" spans="1:17" x14ac:dyDescent="0.25">
      <c r="A964" s="2" t="s">
        <v>1882</v>
      </c>
      <c r="B964" s="7">
        <v>44664</v>
      </c>
      <c r="C964" s="2">
        <f>MONTH(Orders[[#This Row],[Order Date]])</f>
        <v>4</v>
      </c>
      <c r="D964" s="2">
        <f>DAY(Orders[[#This Row],[Order Date]])</f>
        <v>13</v>
      </c>
      <c r="E964" s="2">
        <f>YEAR(Orders[[#This Row],[Order Date]])</f>
        <v>2022</v>
      </c>
      <c r="F964" s="2" t="s">
        <v>1883</v>
      </c>
      <c r="G964" t="s">
        <v>214</v>
      </c>
      <c r="H964" s="2">
        <v>1</v>
      </c>
      <c r="I964" s="2" t="str" cm="1">
        <f t="array" ref="I964">_xlfn.XLOOKUP(F964,customers!$A$1:A1963,customers!$B$1:B1963,,0)</f>
        <v>Morly Rocks</v>
      </c>
      <c r="J964" s="2" t="str" cm="1">
        <f t="array" ref="J964">_xlfn.XLOOKUP(F964,customers!$A$1:A1963,customers!$C$1:C1963,,0)</f>
        <v>mrocksqq@exblog.jp</v>
      </c>
      <c r="K964" s="2" t="str" cm="1">
        <f t="array" ref="K964">_xlfn.XLOOKUP(F964,customers!$A$1:A1963,customers!$G$1:G1963,,0)</f>
        <v>Ireland</v>
      </c>
      <c r="L964" t="str" cm="1">
        <f t="array" ref="L964">_xlfn.XLOOKUP(G964,products!$A$1:A1011,products!$B$1:B1011,,0)</f>
        <v>Rob</v>
      </c>
      <c r="M964" t="str" cm="1">
        <f t="array" ref="M964">_xlfn.XLOOKUP(G964,products!$A$1:A1011,products!$C$1:C1011,,0)</f>
        <v>D</v>
      </c>
      <c r="N964" cm="1">
        <f t="array" ref="N964">_xlfn.XLOOKUP(G964,products!$A$1:A1011,products!$D$1:D1011,,0)</f>
        <v>1</v>
      </c>
      <c r="O964" s="3" cm="1">
        <f t="array" ref="O964">_xlfn.XLOOKUP(G964,products!$A$1:A1011,products!$E$1:E1011,,0)</f>
        <v>8.9499999999999993</v>
      </c>
      <c r="P964" s="3">
        <f xml:space="preserve"> Orders[[#This Row],[Unit Price]]*Orders[[#This Row],[Quantity]]</f>
        <v>8.9499999999999993</v>
      </c>
      <c r="Q964" t="str">
        <f>_xlfn.XLOOKUP(orders!F964,customers!A963:A1963,customers!I963:I1963,,0)</f>
        <v>Yes</v>
      </c>
    </row>
    <row r="965" spans="1:17" x14ac:dyDescent="0.25">
      <c r="A965" s="2" t="s">
        <v>1884</v>
      </c>
      <c r="B965" s="7">
        <v>44203</v>
      </c>
      <c r="C965" s="2">
        <f>MONTH(Orders[[#This Row],[Order Date]])</f>
        <v>1</v>
      </c>
      <c r="D965" s="2">
        <f>DAY(Orders[[#This Row],[Order Date]])</f>
        <v>7</v>
      </c>
      <c r="E965" s="2">
        <f>YEAR(Orders[[#This Row],[Order Date]])</f>
        <v>2021</v>
      </c>
      <c r="F965" s="2" t="s">
        <v>1885</v>
      </c>
      <c r="G965" t="s">
        <v>57</v>
      </c>
      <c r="H965" s="2">
        <v>4</v>
      </c>
      <c r="I965" s="2" t="str" cm="1">
        <f t="array" ref="I965">_xlfn.XLOOKUP(F965,customers!$A$1:A1964,customers!$B$1:B1964,,0)</f>
        <v>Yuri Burrells</v>
      </c>
      <c r="J965" s="2" t="str" cm="1">
        <f t="array" ref="J965">_xlfn.XLOOKUP(F965,customers!$A$1:A1964,customers!$C$1:C1964,,0)</f>
        <v>yburrellsqr@vinaora.com</v>
      </c>
      <c r="K965" s="2" t="str" cm="1">
        <f t="array" ref="K965">_xlfn.XLOOKUP(F965,customers!$A$1:A1964,customers!$G$1:G1964,,0)</f>
        <v>United States</v>
      </c>
      <c r="L965" t="str" cm="1">
        <f t="array" ref="L965">_xlfn.XLOOKUP(G965,products!$A$1:A1012,products!$B$1:B1012,,0)</f>
        <v>Rob</v>
      </c>
      <c r="M965" t="str" cm="1">
        <f t="array" ref="M965">_xlfn.XLOOKUP(G965,products!$A$1:A1012,products!$C$1:C1012,,0)</f>
        <v>M</v>
      </c>
      <c r="N965" cm="1">
        <f t="array" ref="N965">_xlfn.XLOOKUP(G965,products!$A$1:A1012,products!$D$1:D1012,,0)</f>
        <v>0.5</v>
      </c>
      <c r="O965" s="3" cm="1">
        <f t="array" ref="O965">_xlfn.XLOOKUP(G965,products!$A$1:A1012,products!$E$1:E1012,,0)</f>
        <v>5.97</v>
      </c>
      <c r="P965" s="3">
        <f xml:space="preserve"> Orders[[#This Row],[Unit Price]]*Orders[[#This Row],[Quantity]]</f>
        <v>23.88</v>
      </c>
      <c r="Q965" t="str">
        <f>_xlfn.XLOOKUP(orders!F965,customers!A964:A1964,customers!I964:I1964,,0)</f>
        <v>Yes</v>
      </c>
    </row>
    <row r="966" spans="1:17" x14ac:dyDescent="0.25">
      <c r="A966" s="2" t="s">
        <v>1886</v>
      </c>
      <c r="B966" s="7">
        <v>43865</v>
      </c>
      <c r="C966" s="2">
        <f>MONTH(Orders[[#This Row],[Order Date]])</f>
        <v>2</v>
      </c>
      <c r="D966" s="2">
        <f>DAY(Orders[[#This Row],[Order Date]])</f>
        <v>4</v>
      </c>
      <c r="E966" s="2">
        <f>YEAR(Orders[[#This Row],[Order Date]])</f>
        <v>2020</v>
      </c>
      <c r="F966" s="2" t="s">
        <v>1887</v>
      </c>
      <c r="G966" t="s">
        <v>289</v>
      </c>
      <c r="H966" s="2">
        <v>5</v>
      </c>
      <c r="I966" s="2" t="str" cm="1">
        <f t="array" ref="I966">_xlfn.XLOOKUP(F966,customers!$A$1:A1965,customers!$B$1:B1965,,0)</f>
        <v>Cleopatra Goodrum</v>
      </c>
      <c r="J966" s="2" t="str" cm="1">
        <f t="array" ref="J966">_xlfn.XLOOKUP(F966,customers!$A$1:A1965,customers!$C$1:C1965,,0)</f>
        <v>cgoodrumqs@goodreads.com</v>
      </c>
      <c r="K966" s="2" t="str" cm="1">
        <f t="array" ref="K966">_xlfn.XLOOKUP(F966,customers!$A$1:A1965,customers!$G$1:G1965,,0)</f>
        <v>United States</v>
      </c>
      <c r="L966" t="str" cm="1">
        <f t="array" ref="L966">_xlfn.XLOOKUP(G966,products!$A$1:A1013,products!$B$1:B1013,,0)</f>
        <v>Exc</v>
      </c>
      <c r="M966" t="str" cm="1">
        <f t="array" ref="M966">_xlfn.XLOOKUP(G966,products!$A$1:A1013,products!$C$1:C1013,,0)</f>
        <v>L</v>
      </c>
      <c r="N966" cm="1">
        <f t="array" ref="N966">_xlfn.XLOOKUP(G966,products!$A$1:A1013,products!$D$1:D1013,,0)</f>
        <v>0.2</v>
      </c>
      <c r="O966" s="3" cm="1">
        <f t="array" ref="O966">_xlfn.XLOOKUP(G966,products!$A$1:A1013,products!$E$1:E1013,,0)</f>
        <v>4.4550000000000001</v>
      </c>
      <c r="P966" s="3">
        <f xml:space="preserve"> Orders[[#This Row],[Unit Price]]*Orders[[#This Row],[Quantity]]</f>
        <v>22.274999999999999</v>
      </c>
      <c r="Q966" t="str">
        <f>_xlfn.XLOOKUP(orders!F966,customers!A965:A1965,customers!I965:I1965,,0)</f>
        <v>No</v>
      </c>
    </row>
    <row r="967" spans="1:17" x14ac:dyDescent="0.25">
      <c r="A967" s="2" t="s">
        <v>1888</v>
      </c>
      <c r="B967" s="7">
        <v>43724</v>
      </c>
      <c r="C967" s="2">
        <f>MONTH(Orders[[#This Row],[Order Date]])</f>
        <v>9</v>
      </c>
      <c r="D967" s="2">
        <f>DAY(Orders[[#This Row],[Order Date]])</f>
        <v>16</v>
      </c>
      <c r="E967" s="2">
        <f>YEAR(Orders[[#This Row],[Order Date]])</f>
        <v>2019</v>
      </c>
      <c r="F967" s="2" t="s">
        <v>1889</v>
      </c>
      <c r="G967" t="s">
        <v>37</v>
      </c>
      <c r="H967" s="2">
        <v>3</v>
      </c>
      <c r="I967" s="2" t="str" cm="1">
        <f t="array" ref="I967">_xlfn.XLOOKUP(F967,customers!$A$1:A1966,customers!$B$1:B1966,,0)</f>
        <v>Joey Jefferys</v>
      </c>
      <c r="J967" s="2" t="str" cm="1">
        <f t="array" ref="J967">_xlfn.XLOOKUP(F967,customers!$A$1:A1966,customers!$C$1:C1966,,0)</f>
        <v>jjefferysqt@blog.com</v>
      </c>
      <c r="K967" s="2" t="str" cm="1">
        <f t="array" ref="K967">_xlfn.XLOOKUP(F967,customers!$A$1:A1966,customers!$G$1:G1966,,0)</f>
        <v>United States</v>
      </c>
      <c r="L967" t="str" cm="1">
        <f t="array" ref="L967">_xlfn.XLOOKUP(G967,products!$A$1:A1014,products!$B$1:B1014,,0)</f>
        <v>Rob</v>
      </c>
      <c r="M967" t="str" cm="1">
        <f t="array" ref="M967">_xlfn.XLOOKUP(G967,products!$A$1:A1014,products!$C$1:C1014,,0)</f>
        <v>M</v>
      </c>
      <c r="N967" cm="1">
        <f t="array" ref="N967">_xlfn.XLOOKUP(G967,products!$A$1:A1014,products!$D$1:D1014,,0)</f>
        <v>1</v>
      </c>
      <c r="O967" s="3" cm="1">
        <f t="array" ref="O967">_xlfn.XLOOKUP(G967,products!$A$1:A1014,products!$E$1:E1014,,0)</f>
        <v>9.9499999999999993</v>
      </c>
      <c r="P967" s="3">
        <f xml:space="preserve"> Orders[[#This Row],[Unit Price]]*Orders[[#This Row],[Quantity]]</f>
        <v>29.849999999999998</v>
      </c>
      <c r="Q967" t="str">
        <f>_xlfn.XLOOKUP(orders!F967,customers!A966:A1966,customers!I966:I1966,,0)</f>
        <v>Yes</v>
      </c>
    </row>
    <row r="968" spans="1:17" x14ac:dyDescent="0.25">
      <c r="A968" s="2" t="s">
        <v>1890</v>
      </c>
      <c r="B968" s="7">
        <v>43491</v>
      </c>
      <c r="C968" s="2">
        <f>MONTH(Orders[[#This Row],[Order Date]])</f>
        <v>1</v>
      </c>
      <c r="D968" s="2">
        <f>DAY(Orders[[#This Row],[Order Date]])</f>
        <v>26</v>
      </c>
      <c r="E968" s="2">
        <f>YEAR(Orders[[#This Row],[Order Date]])</f>
        <v>2019</v>
      </c>
      <c r="F968" s="2" t="s">
        <v>1891</v>
      </c>
      <c r="G968" t="s">
        <v>211</v>
      </c>
      <c r="H968" s="2">
        <v>6</v>
      </c>
      <c r="I968" s="2" t="str" cm="1">
        <f t="array" ref="I968">_xlfn.XLOOKUP(F968,customers!$A$1:A1967,customers!$B$1:B1967,,0)</f>
        <v>Bearnard Wardell</v>
      </c>
      <c r="J968" s="2" t="str" cm="1">
        <f t="array" ref="J968">_xlfn.XLOOKUP(F968,customers!$A$1:A1967,customers!$C$1:C1967,,0)</f>
        <v>bwardellqu@adobe.com</v>
      </c>
      <c r="K968" s="2" t="str" cm="1">
        <f t="array" ref="K968">_xlfn.XLOOKUP(F968,customers!$A$1:A1967,customers!$G$1:G1967,,0)</f>
        <v>United States</v>
      </c>
      <c r="L968" t="str" cm="1">
        <f t="array" ref="L968">_xlfn.XLOOKUP(G968,products!$A$1:A1015,products!$B$1:B1015,,0)</f>
        <v>Exc</v>
      </c>
      <c r="M968" t="str" cm="1">
        <f t="array" ref="M968">_xlfn.XLOOKUP(G968,products!$A$1:A1015,products!$C$1:C1015,,0)</f>
        <v>L</v>
      </c>
      <c r="N968" cm="1">
        <f t="array" ref="N968">_xlfn.XLOOKUP(G968,products!$A$1:A1015,products!$D$1:D1015,,0)</f>
        <v>0.5</v>
      </c>
      <c r="O968" s="3" cm="1">
        <f t="array" ref="O968">_xlfn.XLOOKUP(G968,products!$A$1:A1015,products!$E$1:E1015,,0)</f>
        <v>8.91</v>
      </c>
      <c r="P968" s="3">
        <f xml:space="preserve"> Orders[[#This Row],[Unit Price]]*Orders[[#This Row],[Quantity]]</f>
        <v>53.46</v>
      </c>
      <c r="Q968" t="str">
        <f>_xlfn.XLOOKUP(orders!F968,customers!A967:A1967,customers!I967:I1967,,0)</f>
        <v>Yes</v>
      </c>
    </row>
    <row r="969" spans="1:17" x14ac:dyDescent="0.25">
      <c r="A969" s="2" t="s">
        <v>1892</v>
      </c>
      <c r="B969" s="7">
        <v>44246</v>
      </c>
      <c r="C969" s="2">
        <f>MONTH(Orders[[#This Row],[Order Date]])</f>
        <v>2</v>
      </c>
      <c r="D969" s="2">
        <f>DAY(Orders[[#This Row],[Order Date]])</f>
        <v>19</v>
      </c>
      <c r="E969" s="2">
        <f>YEAR(Orders[[#This Row],[Order Date]])</f>
        <v>2021</v>
      </c>
      <c r="F969" s="2" t="s">
        <v>1893</v>
      </c>
      <c r="G969" t="s">
        <v>136</v>
      </c>
      <c r="H969" s="2">
        <v>1</v>
      </c>
      <c r="I969" s="2" t="str" cm="1">
        <f t="array" ref="I969">_xlfn.XLOOKUP(F969,customers!$A$1:A1968,customers!$B$1:B1968,,0)</f>
        <v>Zeke Walisiak</v>
      </c>
      <c r="J969" s="2" t="str" cm="1">
        <f t="array" ref="J969">_xlfn.XLOOKUP(F969,customers!$A$1:A1968,customers!$C$1:C1968,,0)</f>
        <v>zwalisiakqv@ucsd.edu</v>
      </c>
      <c r="K969" s="2" t="str" cm="1">
        <f t="array" ref="K969">_xlfn.XLOOKUP(F969,customers!$A$1:A1968,customers!$G$1:G1968,,0)</f>
        <v>Ireland</v>
      </c>
      <c r="L969" t="str" cm="1">
        <f t="array" ref="L969">_xlfn.XLOOKUP(G969,products!$A$1:A1016,products!$B$1:B1016,,0)</f>
        <v>Rob</v>
      </c>
      <c r="M969" t="str" cm="1">
        <f t="array" ref="M969">_xlfn.XLOOKUP(G969,products!$A$1:A1016,products!$C$1:C1016,,0)</f>
        <v>D</v>
      </c>
      <c r="N969" cm="1">
        <f t="array" ref="N969">_xlfn.XLOOKUP(G969,products!$A$1:A1016,products!$D$1:D1016,,0)</f>
        <v>0.2</v>
      </c>
      <c r="O969" s="3" cm="1">
        <f t="array" ref="O969">_xlfn.XLOOKUP(G969,products!$A$1:A1016,products!$E$1:E1016,,0)</f>
        <v>2.6849999999999996</v>
      </c>
      <c r="P969" s="3">
        <f xml:space="preserve"> Orders[[#This Row],[Unit Price]]*Orders[[#This Row],[Quantity]]</f>
        <v>2.6849999999999996</v>
      </c>
      <c r="Q969" t="str">
        <f>_xlfn.XLOOKUP(orders!F969,customers!A968:A1968,customers!I968:I1968,,0)</f>
        <v>Yes</v>
      </c>
    </row>
    <row r="970" spans="1:17" x14ac:dyDescent="0.25">
      <c r="A970" s="2" t="s">
        <v>1894</v>
      </c>
      <c r="B970" s="7">
        <v>44642</v>
      </c>
      <c r="C970" s="2">
        <f>MONTH(Orders[[#This Row],[Order Date]])</f>
        <v>3</v>
      </c>
      <c r="D970" s="2">
        <f>DAY(Orders[[#This Row],[Order Date]])</f>
        <v>22</v>
      </c>
      <c r="E970" s="2">
        <f>YEAR(Orders[[#This Row],[Order Date]])</f>
        <v>2022</v>
      </c>
      <c r="F970" s="2" t="s">
        <v>1895</v>
      </c>
      <c r="G970" t="s">
        <v>197</v>
      </c>
      <c r="H970" s="2">
        <v>2</v>
      </c>
      <c r="I970" s="2" t="str" cm="1">
        <f t="array" ref="I970">_xlfn.XLOOKUP(F970,customers!$A$1:A1969,customers!$B$1:B1969,,0)</f>
        <v>Wiley Leopold</v>
      </c>
      <c r="J970" s="2" t="str" cm="1">
        <f t="array" ref="J970">_xlfn.XLOOKUP(F970,customers!$A$1:A1969,customers!$C$1:C1969,,0)</f>
        <v>wleopoldqw@blogspot.com</v>
      </c>
      <c r="K970" s="2" t="str" cm="1">
        <f t="array" ref="K970">_xlfn.XLOOKUP(F970,customers!$A$1:A1969,customers!$G$1:G1969,,0)</f>
        <v>United States</v>
      </c>
      <c r="L970" t="str" cm="1">
        <f t="array" ref="L970">_xlfn.XLOOKUP(G970,products!$A$1:A1017,products!$B$1:B1017,,0)</f>
        <v>Rob</v>
      </c>
      <c r="M970" t="str" cm="1">
        <f t="array" ref="M970">_xlfn.XLOOKUP(G970,products!$A$1:A1017,products!$C$1:C1017,,0)</f>
        <v>M</v>
      </c>
      <c r="N970" cm="1">
        <f t="array" ref="N970">_xlfn.XLOOKUP(G970,products!$A$1:A1017,products!$D$1:D1017,,0)</f>
        <v>0.2</v>
      </c>
      <c r="O970" s="3" cm="1">
        <f t="array" ref="O970">_xlfn.XLOOKUP(G970,products!$A$1:A1017,products!$E$1:E1017,,0)</f>
        <v>2.9849999999999999</v>
      </c>
      <c r="P970" s="3">
        <f xml:space="preserve"> Orders[[#This Row],[Unit Price]]*Orders[[#This Row],[Quantity]]</f>
        <v>5.97</v>
      </c>
      <c r="Q970" t="str">
        <f>_xlfn.XLOOKUP(orders!F970,customers!A969:A1969,customers!I969:I1969,,0)</f>
        <v>No</v>
      </c>
    </row>
    <row r="971" spans="1:17" x14ac:dyDescent="0.25">
      <c r="A971" s="2" t="s">
        <v>1896</v>
      </c>
      <c r="B971" s="7">
        <v>43649</v>
      </c>
      <c r="C971" s="2">
        <f>MONTH(Orders[[#This Row],[Order Date]])</f>
        <v>7</v>
      </c>
      <c r="D971" s="2">
        <f>DAY(Orders[[#This Row],[Order Date]])</f>
        <v>3</v>
      </c>
      <c r="E971" s="2">
        <f>YEAR(Orders[[#This Row],[Order Date]])</f>
        <v>2019</v>
      </c>
      <c r="F971" s="2" t="s">
        <v>1897</v>
      </c>
      <c r="G971" t="s">
        <v>48</v>
      </c>
      <c r="H971" s="2">
        <v>1</v>
      </c>
      <c r="I971" s="2" t="str" cm="1">
        <f t="array" ref="I971">_xlfn.XLOOKUP(F971,customers!$A$1:A1970,customers!$B$1:B1970,,0)</f>
        <v>Chiarra Shalders</v>
      </c>
      <c r="J971" s="2" t="str" cm="1">
        <f t="array" ref="J971">_xlfn.XLOOKUP(F971,customers!$A$1:A1970,customers!$C$1:C1970,,0)</f>
        <v>cshaldersqx@cisco.com</v>
      </c>
      <c r="K971" s="2" t="str" cm="1">
        <f t="array" ref="K971">_xlfn.XLOOKUP(F971,customers!$A$1:A1970,customers!$G$1:G1970,,0)</f>
        <v>United States</v>
      </c>
      <c r="L971" t="str" cm="1">
        <f t="array" ref="L971">_xlfn.XLOOKUP(G971,products!$A$1:A1018,products!$B$1:B1018,,0)</f>
        <v>Lib</v>
      </c>
      <c r="M971" t="str" cm="1">
        <f t="array" ref="M971">_xlfn.XLOOKUP(G971,products!$A$1:A1018,products!$C$1:C1018,,0)</f>
        <v>D</v>
      </c>
      <c r="N971" cm="1">
        <f t="array" ref="N971">_xlfn.XLOOKUP(G971,products!$A$1:A1018,products!$D$1:D1018,,0)</f>
        <v>1</v>
      </c>
      <c r="O971" s="3" cm="1">
        <f t="array" ref="O971">_xlfn.XLOOKUP(G971,products!$A$1:A1018,products!$E$1:E1018,,0)</f>
        <v>12.95</v>
      </c>
      <c r="P971" s="3">
        <f xml:space="preserve"> Orders[[#This Row],[Unit Price]]*Orders[[#This Row],[Quantity]]</f>
        <v>12.95</v>
      </c>
      <c r="Q971" t="str">
        <f>_xlfn.XLOOKUP(orders!F971,customers!A970:A1970,customers!I970:I1970,,0)</f>
        <v>Yes</v>
      </c>
    </row>
    <row r="972" spans="1:17" x14ac:dyDescent="0.25">
      <c r="A972" s="2" t="s">
        <v>1898</v>
      </c>
      <c r="B972" s="7">
        <v>43729</v>
      </c>
      <c r="C972" s="2">
        <f>MONTH(Orders[[#This Row],[Order Date]])</f>
        <v>9</v>
      </c>
      <c r="D972" s="2">
        <f>DAY(Orders[[#This Row],[Order Date]])</f>
        <v>21</v>
      </c>
      <c r="E972" s="2">
        <f>YEAR(Orders[[#This Row],[Order Date]])</f>
        <v>2019</v>
      </c>
      <c r="F972" s="2" t="s">
        <v>1899</v>
      </c>
      <c r="G972" t="s">
        <v>38</v>
      </c>
      <c r="H972" s="2">
        <v>1</v>
      </c>
      <c r="I972" s="2" t="str" cm="1">
        <f t="array" ref="I972">_xlfn.XLOOKUP(F972,customers!$A$1:A1971,customers!$B$1:B1971,,0)</f>
        <v>Sharl Southerill</v>
      </c>
      <c r="J972" s="2" cm="1">
        <f t="array" ref="J972">_xlfn.XLOOKUP(F972,customers!$A$1:A1971,customers!$C$1:C1971,,0)</f>
        <v>0</v>
      </c>
      <c r="K972" s="2" t="str" cm="1">
        <f t="array" ref="K972">_xlfn.XLOOKUP(F972,customers!$A$1:A1971,customers!$G$1:G1971,,0)</f>
        <v>United States</v>
      </c>
      <c r="L972" t="str" cm="1">
        <f t="array" ref="L972">_xlfn.XLOOKUP(G972,products!$A$1:A1019,products!$B$1:B1019,,0)</f>
        <v>Exc</v>
      </c>
      <c r="M972" t="str" cm="1">
        <f t="array" ref="M972">_xlfn.XLOOKUP(G972,products!$A$1:A1019,products!$C$1:C1019,,0)</f>
        <v>M</v>
      </c>
      <c r="N972" cm="1">
        <f t="array" ref="N972">_xlfn.XLOOKUP(G972,products!$A$1:A1019,products!$D$1:D1019,,0)</f>
        <v>0.5</v>
      </c>
      <c r="O972" s="3" cm="1">
        <f t="array" ref="O972">_xlfn.XLOOKUP(G972,products!$A$1:A1019,products!$E$1:E1019,,0)</f>
        <v>8.25</v>
      </c>
      <c r="P972" s="3">
        <f xml:space="preserve"> Orders[[#This Row],[Unit Price]]*Orders[[#This Row],[Quantity]]</f>
        <v>8.25</v>
      </c>
      <c r="Q972" t="str">
        <f>_xlfn.XLOOKUP(orders!F972,customers!A971:A1971,customers!I971:I1971,,0)</f>
        <v>No</v>
      </c>
    </row>
    <row r="973" spans="1:17" x14ac:dyDescent="0.25">
      <c r="A973" s="2" t="s">
        <v>1900</v>
      </c>
      <c r="B973" s="7">
        <v>43703</v>
      </c>
      <c r="C973" s="2">
        <f>MONTH(Orders[[#This Row],[Order Date]])</f>
        <v>8</v>
      </c>
      <c r="D973" s="2">
        <f>DAY(Orders[[#This Row],[Order Date]])</f>
        <v>26</v>
      </c>
      <c r="E973" s="2">
        <f>YEAR(Orders[[#This Row],[Order Date]])</f>
        <v>2019</v>
      </c>
      <c r="F973" s="2" t="s">
        <v>1901</v>
      </c>
      <c r="G973" t="s">
        <v>239</v>
      </c>
      <c r="H973" s="2">
        <v>5</v>
      </c>
      <c r="I973" s="2" t="str" cm="1">
        <f t="array" ref="I973">_xlfn.XLOOKUP(F973,customers!$A$1:A1972,customers!$B$1:B1972,,0)</f>
        <v>Noni Furber</v>
      </c>
      <c r="J973" s="2" t="str" cm="1">
        <f t="array" ref="J973">_xlfn.XLOOKUP(F973,customers!$A$1:A1972,customers!$C$1:C1972,,0)</f>
        <v>nfurberqz@jugem.jp</v>
      </c>
      <c r="K973" s="2" t="str" cm="1">
        <f t="array" ref="K973">_xlfn.XLOOKUP(F973,customers!$A$1:A1972,customers!$G$1:G1972,,0)</f>
        <v>United States</v>
      </c>
      <c r="L973" t="str" cm="1">
        <f t="array" ref="L973">_xlfn.XLOOKUP(G973,products!$A$1:A1020,products!$B$1:B1020,,0)</f>
        <v>Ara</v>
      </c>
      <c r="M973" t="str" cm="1">
        <f t="array" ref="M973">_xlfn.XLOOKUP(G973,products!$A$1:A1020,products!$C$1:C1020,,0)</f>
        <v>L</v>
      </c>
      <c r="N973" cm="1">
        <f t="array" ref="N973">_xlfn.XLOOKUP(G973,products!$A$1:A1020,products!$D$1:D1020,,0)</f>
        <v>2.5</v>
      </c>
      <c r="O973" s="3" cm="1">
        <f t="array" ref="O973">_xlfn.XLOOKUP(G973,products!$A$1:A1020,products!$E$1:E1020,,0)</f>
        <v>29.784999999999997</v>
      </c>
      <c r="P973" s="3">
        <f xml:space="preserve"> Orders[[#This Row],[Unit Price]]*Orders[[#This Row],[Quantity]]</f>
        <v>148.92499999999998</v>
      </c>
      <c r="Q973" t="str">
        <f>_xlfn.XLOOKUP(orders!F973,customers!A972:A1972,customers!I972:I1972,,0)</f>
        <v>No</v>
      </c>
    </row>
    <row r="974" spans="1:17" x14ac:dyDescent="0.25">
      <c r="A974" s="2" t="s">
        <v>1902</v>
      </c>
      <c r="B974" s="7">
        <v>44411</v>
      </c>
      <c r="C974" s="2">
        <f>MONTH(Orders[[#This Row],[Order Date]])</f>
        <v>8</v>
      </c>
      <c r="D974" s="2">
        <f>DAY(Orders[[#This Row],[Order Date]])</f>
        <v>3</v>
      </c>
      <c r="E974" s="2">
        <f>YEAR(Orders[[#This Row],[Order Date]])</f>
        <v>2021</v>
      </c>
      <c r="F974" s="2" t="s">
        <v>1903</v>
      </c>
      <c r="G974" t="s">
        <v>239</v>
      </c>
      <c r="H974" s="2">
        <v>3</v>
      </c>
      <c r="I974" s="2" t="str" cm="1">
        <f t="array" ref="I974">_xlfn.XLOOKUP(F974,customers!$A$1:A1973,customers!$B$1:B1973,,0)</f>
        <v>Dinah Crutcher</v>
      </c>
      <c r="J974" s="2" cm="1">
        <f t="array" ref="J974">_xlfn.XLOOKUP(F974,customers!$A$1:A1973,customers!$C$1:C1973,,0)</f>
        <v>0</v>
      </c>
      <c r="K974" s="2" t="str" cm="1">
        <f t="array" ref="K974">_xlfn.XLOOKUP(F974,customers!$A$1:A1973,customers!$G$1:G1973,,0)</f>
        <v>Ireland</v>
      </c>
      <c r="L974" t="str" cm="1">
        <f t="array" ref="L974">_xlfn.XLOOKUP(G974,products!$A$1:A1021,products!$B$1:B1021,,0)</f>
        <v>Ara</v>
      </c>
      <c r="M974" t="str" cm="1">
        <f t="array" ref="M974">_xlfn.XLOOKUP(G974,products!$A$1:A1021,products!$C$1:C1021,,0)</f>
        <v>L</v>
      </c>
      <c r="N974" cm="1">
        <f t="array" ref="N974">_xlfn.XLOOKUP(G974,products!$A$1:A1021,products!$D$1:D1021,,0)</f>
        <v>2.5</v>
      </c>
      <c r="O974" s="3" cm="1">
        <f t="array" ref="O974">_xlfn.XLOOKUP(G974,products!$A$1:A1021,products!$E$1:E1021,,0)</f>
        <v>29.784999999999997</v>
      </c>
      <c r="P974" s="3">
        <f xml:space="preserve"> Orders[[#This Row],[Unit Price]]*Orders[[#This Row],[Quantity]]</f>
        <v>89.35499999999999</v>
      </c>
      <c r="Q974" t="str">
        <f>_xlfn.XLOOKUP(orders!F974,customers!A973:A1973,customers!I973:I1973,,0)</f>
        <v>Yes</v>
      </c>
    </row>
    <row r="975" spans="1:17" x14ac:dyDescent="0.25">
      <c r="A975" s="2" t="s">
        <v>1904</v>
      </c>
      <c r="B975" s="7">
        <v>44493</v>
      </c>
      <c r="C975" s="2">
        <f>MONTH(Orders[[#This Row],[Order Date]])</f>
        <v>10</v>
      </c>
      <c r="D975" s="2">
        <f>DAY(Orders[[#This Row],[Order Date]])</f>
        <v>24</v>
      </c>
      <c r="E975" s="2">
        <f>YEAR(Orders[[#This Row],[Order Date]])</f>
        <v>2021</v>
      </c>
      <c r="F975" s="2" t="s">
        <v>1905</v>
      </c>
      <c r="G975" t="s">
        <v>131</v>
      </c>
      <c r="H975" s="2">
        <v>6</v>
      </c>
      <c r="I975" s="2" t="str" cm="1">
        <f t="array" ref="I975">_xlfn.XLOOKUP(F975,customers!$A$1:A1974,customers!$B$1:B1974,,0)</f>
        <v>Charlean Keave</v>
      </c>
      <c r="J975" s="2" t="str" cm="1">
        <f t="array" ref="J975">_xlfn.XLOOKUP(F975,customers!$A$1:A1974,customers!$C$1:C1974,,0)</f>
        <v>ckeaver1@ucoz.com</v>
      </c>
      <c r="K975" s="2" t="str" cm="1">
        <f t="array" ref="K975">_xlfn.XLOOKUP(F975,customers!$A$1:A1974,customers!$G$1:G1974,,0)</f>
        <v>United States</v>
      </c>
      <c r="L975" t="str" cm="1">
        <f t="array" ref="L975">_xlfn.XLOOKUP(G975,products!$A$1:A1022,products!$B$1:B1022,,0)</f>
        <v>Lib</v>
      </c>
      <c r="M975" t="str" cm="1">
        <f t="array" ref="M975">_xlfn.XLOOKUP(G975,products!$A$1:A1022,products!$C$1:C1022,,0)</f>
        <v>M</v>
      </c>
      <c r="N975" cm="1">
        <f t="array" ref="N975">_xlfn.XLOOKUP(G975,products!$A$1:A1022,products!$D$1:D1022,,0)</f>
        <v>1</v>
      </c>
      <c r="O975" s="3" cm="1">
        <f t="array" ref="O975">_xlfn.XLOOKUP(G975,products!$A$1:A1022,products!$E$1:E1022,,0)</f>
        <v>14.55</v>
      </c>
      <c r="P975" s="3">
        <f xml:space="preserve"> Orders[[#This Row],[Unit Price]]*Orders[[#This Row],[Quantity]]</f>
        <v>87.300000000000011</v>
      </c>
      <c r="Q975" t="str">
        <f>_xlfn.XLOOKUP(orders!F975,customers!A974:A1974,customers!I974:I1974,,0)</f>
        <v>No</v>
      </c>
    </row>
    <row r="976" spans="1:17" x14ac:dyDescent="0.25">
      <c r="A976" s="2" t="s">
        <v>1906</v>
      </c>
      <c r="B976" s="7">
        <v>43556</v>
      </c>
      <c r="C976" s="2">
        <f>MONTH(Orders[[#This Row],[Order Date]])</f>
        <v>4</v>
      </c>
      <c r="D976" s="2">
        <f>DAY(Orders[[#This Row],[Order Date]])</f>
        <v>1</v>
      </c>
      <c r="E976" s="2">
        <f>YEAR(Orders[[#This Row],[Order Date]])</f>
        <v>2019</v>
      </c>
      <c r="F976" s="2" t="s">
        <v>1907</v>
      </c>
      <c r="G976" t="s">
        <v>181</v>
      </c>
      <c r="H976" s="2">
        <v>1</v>
      </c>
      <c r="I976" s="2" t="str" cm="1">
        <f t="array" ref="I976">_xlfn.XLOOKUP(F976,customers!$A$1:A1975,customers!$B$1:B1975,,0)</f>
        <v>Sada Roseborough</v>
      </c>
      <c r="J976" s="2" t="str" cm="1">
        <f t="array" ref="J976">_xlfn.XLOOKUP(F976,customers!$A$1:A1975,customers!$C$1:C1975,,0)</f>
        <v>sroseboroughr2@virginia.edu</v>
      </c>
      <c r="K976" s="2" t="str" cm="1">
        <f t="array" ref="K976">_xlfn.XLOOKUP(F976,customers!$A$1:A1975,customers!$G$1:G1975,,0)</f>
        <v>United States</v>
      </c>
      <c r="L976" t="str" cm="1">
        <f t="array" ref="L976">_xlfn.XLOOKUP(G976,products!$A$1:A1023,products!$B$1:B1023,,0)</f>
        <v>Rob</v>
      </c>
      <c r="M976" t="str" cm="1">
        <f t="array" ref="M976">_xlfn.XLOOKUP(G976,products!$A$1:A1023,products!$C$1:C1023,,0)</f>
        <v>D</v>
      </c>
      <c r="N976" cm="1">
        <f t="array" ref="N976">_xlfn.XLOOKUP(G976,products!$A$1:A1023,products!$D$1:D1023,,0)</f>
        <v>0.5</v>
      </c>
      <c r="O976" s="3" cm="1">
        <f t="array" ref="O976">_xlfn.XLOOKUP(G976,products!$A$1:A1023,products!$E$1:E1023,,0)</f>
        <v>5.3699999999999992</v>
      </c>
      <c r="P976" s="3">
        <f xml:space="preserve"> Orders[[#This Row],[Unit Price]]*Orders[[#This Row],[Quantity]]</f>
        <v>5.3699999999999992</v>
      </c>
      <c r="Q976" t="str">
        <f>_xlfn.XLOOKUP(orders!F976,customers!A975:A1975,customers!I975:I1975,,0)</f>
        <v>Yes</v>
      </c>
    </row>
    <row r="977" spans="1:17" x14ac:dyDescent="0.25">
      <c r="A977" s="2" t="s">
        <v>1908</v>
      </c>
      <c r="B977" s="7">
        <v>44538</v>
      </c>
      <c r="C977" s="2">
        <f>MONTH(Orders[[#This Row],[Order Date]])</f>
        <v>12</v>
      </c>
      <c r="D977" s="2">
        <f>DAY(Orders[[#This Row],[Order Date]])</f>
        <v>8</v>
      </c>
      <c r="E977" s="2">
        <f>YEAR(Orders[[#This Row],[Order Date]])</f>
        <v>2021</v>
      </c>
      <c r="F977" s="2" t="s">
        <v>1909</v>
      </c>
      <c r="G977" t="s">
        <v>89</v>
      </c>
      <c r="H977" s="2">
        <v>3</v>
      </c>
      <c r="I977" s="2" t="str" cm="1">
        <f t="array" ref="I977">_xlfn.XLOOKUP(F977,customers!$A$1:A1976,customers!$B$1:B1976,,0)</f>
        <v>Clayton Kingwell</v>
      </c>
      <c r="J977" s="2" t="str" cm="1">
        <f t="array" ref="J977">_xlfn.XLOOKUP(F977,customers!$A$1:A1976,customers!$C$1:C1976,,0)</f>
        <v>ckingwellr3@squarespace.com</v>
      </c>
      <c r="K977" s="2" t="str" cm="1">
        <f t="array" ref="K977">_xlfn.XLOOKUP(F977,customers!$A$1:A1976,customers!$G$1:G1976,,0)</f>
        <v>Ireland</v>
      </c>
      <c r="L977" t="str" cm="1">
        <f t="array" ref="L977">_xlfn.XLOOKUP(G977,products!$A$1:A1024,products!$B$1:B1024,,0)</f>
        <v>Ara</v>
      </c>
      <c r="M977" t="str" cm="1">
        <f t="array" ref="M977">_xlfn.XLOOKUP(G977,products!$A$1:A1024,products!$C$1:C1024,,0)</f>
        <v>D</v>
      </c>
      <c r="N977" cm="1">
        <f t="array" ref="N977">_xlfn.XLOOKUP(G977,products!$A$1:A1024,products!$D$1:D1024,,0)</f>
        <v>0.2</v>
      </c>
      <c r="O977" s="3" cm="1">
        <f t="array" ref="O977">_xlfn.XLOOKUP(G977,products!$A$1:A1024,products!$E$1:E1024,,0)</f>
        <v>2.9849999999999999</v>
      </c>
      <c r="P977" s="3">
        <f xml:space="preserve"> Orders[[#This Row],[Unit Price]]*Orders[[#This Row],[Quantity]]</f>
        <v>8.9550000000000001</v>
      </c>
      <c r="Q977" t="str">
        <f>_xlfn.XLOOKUP(orders!F977,customers!A976:A1976,customers!I976:I1976,,0)</f>
        <v>Yes</v>
      </c>
    </row>
    <row r="978" spans="1:17" x14ac:dyDescent="0.25">
      <c r="A978" s="2" t="s">
        <v>1910</v>
      </c>
      <c r="B978" s="7">
        <v>43643</v>
      </c>
      <c r="C978" s="2">
        <f>MONTH(Orders[[#This Row],[Order Date]])</f>
        <v>6</v>
      </c>
      <c r="D978" s="2">
        <f>DAY(Orders[[#This Row],[Order Date]])</f>
        <v>27</v>
      </c>
      <c r="E978" s="2">
        <f>YEAR(Orders[[#This Row],[Order Date]])</f>
        <v>2019</v>
      </c>
      <c r="F978" s="2" t="s">
        <v>1911</v>
      </c>
      <c r="G978" t="s">
        <v>45</v>
      </c>
      <c r="H978" s="2">
        <v>5</v>
      </c>
      <c r="I978" s="2" t="str" cm="1">
        <f t="array" ref="I978">_xlfn.XLOOKUP(F978,customers!$A$1:A1977,customers!$B$1:B1977,,0)</f>
        <v>Kacy Canto</v>
      </c>
      <c r="J978" s="2" t="str" cm="1">
        <f t="array" ref="J978">_xlfn.XLOOKUP(F978,customers!$A$1:A1977,customers!$C$1:C1977,,0)</f>
        <v>kcantor4@gmpg.org</v>
      </c>
      <c r="K978" s="2" t="str" cm="1">
        <f t="array" ref="K978">_xlfn.XLOOKUP(F978,customers!$A$1:A1977,customers!$G$1:G1977,,0)</f>
        <v>United States</v>
      </c>
      <c r="L978" t="str" cm="1">
        <f t="array" ref="L978">_xlfn.XLOOKUP(G978,products!$A$1:A1025,products!$B$1:B1025,,0)</f>
        <v>Rob</v>
      </c>
      <c r="M978" t="str" cm="1">
        <f t="array" ref="M978">_xlfn.XLOOKUP(G978,products!$A$1:A1025,products!$C$1:C1025,,0)</f>
        <v>L</v>
      </c>
      <c r="N978" cm="1">
        <f t="array" ref="N978">_xlfn.XLOOKUP(G978,products!$A$1:A1025,products!$D$1:D1025,,0)</f>
        <v>2.5</v>
      </c>
      <c r="O978" s="3" cm="1">
        <f t="array" ref="O978">_xlfn.XLOOKUP(G978,products!$A$1:A1025,products!$E$1:E1025,,0)</f>
        <v>27.484999999999996</v>
      </c>
      <c r="P978" s="3">
        <f xml:space="preserve"> Orders[[#This Row],[Unit Price]]*Orders[[#This Row],[Quantity]]</f>
        <v>137.42499999999998</v>
      </c>
      <c r="Q978" t="str">
        <f>_xlfn.XLOOKUP(orders!F978,customers!A977:A1977,customers!I977:I1977,,0)</f>
        <v>Yes</v>
      </c>
    </row>
    <row r="979" spans="1:17" x14ac:dyDescent="0.25">
      <c r="A979" s="2" t="s">
        <v>1912</v>
      </c>
      <c r="B979" s="7">
        <v>44026</v>
      </c>
      <c r="C979" s="2">
        <f>MONTH(Orders[[#This Row],[Order Date]])</f>
        <v>7</v>
      </c>
      <c r="D979" s="2">
        <f>DAY(Orders[[#This Row],[Order Date]])</f>
        <v>14</v>
      </c>
      <c r="E979" s="2">
        <f>YEAR(Orders[[#This Row],[Order Date]])</f>
        <v>2020</v>
      </c>
      <c r="F979" s="2" t="s">
        <v>1913</v>
      </c>
      <c r="G979" t="s">
        <v>224</v>
      </c>
      <c r="H979" s="2">
        <v>5</v>
      </c>
      <c r="I979" s="2" t="str" cm="1">
        <f t="array" ref="I979">_xlfn.XLOOKUP(F979,customers!$A$1:A1978,customers!$B$1:B1978,,0)</f>
        <v>Mab Blakemore</v>
      </c>
      <c r="J979" s="2" t="str" cm="1">
        <f t="array" ref="J979">_xlfn.XLOOKUP(F979,customers!$A$1:A1978,customers!$C$1:C1978,,0)</f>
        <v>mblakemorer5@nsw.gov.au</v>
      </c>
      <c r="K979" s="2" t="str" cm="1">
        <f t="array" ref="K979">_xlfn.XLOOKUP(F979,customers!$A$1:A1978,customers!$G$1:G1978,,0)</f>
        <v>United States</v>
      </c>
      <c r="L979" t="str" cm="1">
        <f t="array" ref="L979">_xlfn.XLOOKUP(G979,products!$A$1:A1026,products!$B$1:B1026,,0)</f>
        <v>Rob</v>
      </c>
      <c r="M979" t="str" cm="1">
        <f t="array" ref="M979">_xlfn.XLOOKUP(G979,products!$A$1:A1026,products!$C$1:C1026,,0)</f>
        <v>L</v>
      </c>
      <c r="N979" cm="1">
        <f t="array" ref="N979">_xlfn.XLOOKUP(G979,products!$A$1:A1026,products!$D$1:D1026,,0)</f>
        <v>1</v>
      </c>
      <c r="O979" s="3" cm="1">
        <f t="array" ref="O979">_xlfn.XLOOKUP(G979,products!$A$1:A1026,products!$E$1:E1026,,0)</f>
        <v>11.95</v>
      </c>
      <c r="P979" s="3">
        <f xml:space="preserve"> Orders[[#This Row],[Unit Price]]*Orders[[#This Row],[Quantity]]</f>
        <v>59.75</v>
      </c>
      <c r="Q979" t="str">
        <f>_xlfn.XLOOKUP(orders!F979,customers!A978:A1978,customers!I978:I1978,,0)</f>
        <v>No</v>
      </c>
    </row>
    <row r="980" spans="1:17" x14ac:dyDescent="0.25">
      <c r="A980" s="2" t="s">
        <v>1914</v>
      </c>
      <c r="B980" s="7">
        <v>43913</v>
      </c>
      <c r="C980" s="2">
        <f>MONTH(Orders[[#This Row],[Order Date]])</f>
        <v>3</v>
      </c>
      <c r="D980" s="2">
        <f>DAY(Orders[[#This Row],[Order Date]])</f>
        <v>23</v>
      </c>
      <c r="E980" s="2">
        <f>YEAR(Orders[[#This Row],[Order Date]])</f>
        <v>2020</v>
      </c>
      <c r="F980" s="2" t="s">
        <v>1905</v>
      </c>
      <c r="G980" t="s">
        <v>227</v>
      </c>
      <c r="H980" s="2">
        <v>3</v>
      </c>
      <c r="I980" s="2" t="str" cm="1">
        <f t="array" ref="I980">_xlfn.XLOOKUP(F980,customers!$A$1:A1979,customers!$B$1:B1979,,0)</f>
        <v>Charlean Keave</v>
      </c>
      <c r="J980" s="2" t="str" cm="1">
        <f t="array" ref="J980">_xlfn.XLOOKUP(F980,customers!$A$1:A1979,customers!$C$1:C1979,,0)</f>
        <v>ckeaver1@ucoz.com</v>
      </c>
      <c r="K980" s="2" t="str" cm="1">
        <f t="array" ref="K980">_xlfn.XLOOKUP(F980,customers!$A$1:A1979,customers!$G$1:G1979,,0)</f>
        <v>United States</v>
      </c>
      <c r="L980" t="str" cm="1">
        <f t="array" ref="L980">_xlfn.XLOOKUP(G980,products!$A$1:A1027,products!$B$1:B1027,,0)</f>
        <v>Ara</v>
      </c>
      <c r="M980" t="str" cm="1">
        <f t="array" ref="M980">_xlfn.XLOOKUP(G980,products!$A$1:A1027,products!$C$1:C1027,,0)</f>
        <v>L</v>
      </c>
      <c r="N980" cm="1">
        <f t="array" ref="N980">_xlfn.XLOOKUP(G980,products!$A$1:A1027,products!$D$1:D1027,,0)</f>
        <v>0.5</v>
      </c>
      <c r="O980" s="3" cm="1">
        <f t="array" ref="O980">_xlfn.XLOOKUP(G980,products!$A$1:A1027,products!$E$1:E1027,,0)</f>
        <v>7.77</v>
      </c>
      <c r="P980" s="3">
        <f xml:space="preserve"> Orders[[#This Row],[Unit Price]]*Orders[[#This Row],[Quantity]]</f>
        <v>23.31</v>
      </c>
      <c r="Q980" t="e">
        <f>_xlfn.XLOOKUP(orders!F980,customers!A979:A1979,customers!I979:I1979,,0)</f>
        <v>#N/A</v>
      </c>
    </row>
    <row r="981" spans="1:17" x14ac:dyDescent="0.25">
      <c r="A981" s="2" t="s">
        <v>1915</v>
      </c>
      <c r="B981" s="7">
        <v>43856</v>
      </c>
      <c r="C981" s="2">
        <f>MONTH(Orders[[#This Row],[Order Date]])</f>
        <v>1</v>
      </c>
      <c r="D981" s="2">
        <f>DAY(Orders[[#This Row],[Order Date]])</f>
        <v>26</v>
      </c>
      <c r="E981" s="2">
        <f>YEAR(Orders[[#This Row],[Order Date]])</f>
        <v>2020</v>
      </c>
      <c r="F981" s="2" t="s">
        <v>1916</v>
      </c>
      <c r="G981" t="s">
        <v>181</v>
      </c>
      <c r="H981" s="2">
        <v>2</v>
      </c>
      <c r="I981" s="2" t="str" cm="1">
        <f t="array" ref="I981">_xlfn.XLOOKUP(F981,customers!$A$1:A1980,customers!$B$1:B1980,,0)</f>
        <v>Javier Causnett</v>
      </c>
      <c r="J981" s="2" cm="1">
        <f t="array" ref="J981">_xlfn.XLOOKUP(F981,customers!$A$1:A1980,customers!$C$1:C1980,,0)</f>
        <v>0</v>
      </c>
      <c r="K981" s="2" t="str" cm="1">
        <f t="array" ref="K981">_xlfn.XLOOKUP(F981,customers!$A$1:A1980,customers!$G$1:G1980,,0)</f>
        <v>United States</v>
      </c>
      <c r="L981" t="str" cm="1">
        <f t="array" ref="L981">_xlfn.XLOOKUP(G981,products!$A$1:A1028,products!$B$1:B1028,,0)</f>
        <v>Rob</v>
      </c>
      <c r="M981" t="str" cm="1">
        <f t="array" ref="M981">_xlfn.XLOOKUP(G981,products!$A$1:A1028,products!$C$1:C1028,,0)</f>
        <v>D</v>
      </c>
      <c r="N981" cm="1">
        <f t="array" ref="N981">_xlfn.XLOOKUP(G981,products!$A$1:A1028,products!$D$1:D1028,,0)</f>
        <v>0.5</v>
      </c>
      <c r="O981" s="3" cm="1">
        <f t="array" ref="O981">_xlfn.XLOOKUP(G981,products!$A$1:A1028,products!$E$1:E1028,,0)</f>
        <v>5.3699999999999992</v>
      </c>
      <c r="P981" s="3">
        <f xml:space="preserve"> Orders[[#This Row],[Unit Price]]*Orders[[#This Row],[Quantity]]</f>
        <v>10.739999999999998</v>
      </c>
      <c r="Q981" t="str">
        <f>_xlfn.XLOOKUP(orders!F981,customers!A980:A1980,customers!I980:I1980,,0)</f>
        <v>No</v>
      </c>
    </row>
    <row r="982" spans="1:17" x14ac:dyDescent="0.25">
      <c r="A982" s="2" t="s">
        <v>1917</v>
      </c>
      <c r="B982" s="7">
        <v>43982</v>
      </c>
      <c r="C982" s="2">
        <f>MONTH(Orders[[#This Row],[Order Date]])</f>
        <v>5</v>
      </c>
      <c r="D982" s="2">
        <f>DAY(Orders[[#This Row],[Order Date]])</f>
        <v>31</v>
      </c>
      <c r="E982" s="2">
        <f>YEAR(Orders[[#This Row],[Order Date]])</f>
        <v>2020</v>
      </c>
      <c r="F982" s="2" t="s">
        <v>1918</v>
      </c>
      <c r="G982" t="s">
        <v>565</v>
      </c>
      <c r="H982" s="2">
        <v>6</v>
      </c>
      <c r="I982" s="2" t="str" cm="1">
        <f t="array" ref="I982">_xlfn.XLOOKUP(F982,customers!$A$1:A1981,customers!$B$1:B1981,,0)</f>
        <v>Demetris Micheli</v>
      </c>
      <c r="J982" s="2" cm="1">
        <f t="array" ref="J982">_xlfn.XLOOKUP(F982,customers!$A$1:A1981,customers!$C$1:C1981,,0)</f>
        <v>0</v>
      </c>
      <c r="K982" s="2" t="str" cm="1">
        <f t="array" ref="K982">_xlfn.XLOOKUP(F982,customers!$A$1:A1981,customers!$G$1:G1981,,0)</f>
        <v>United States</v>
      </c>
      <c r="L982" t="str" cm="1">
        <f t="array" ref="L982">_xlfn.XLOOKUP(G982,products!$A$1:A1029,products!$B$1:B1029,,0)</f>
        <v>Exc</v>
      </c>
      <c r="M982" t="str" cm="1">
        <f t="array" ref="M982">_xlfn.XLOOKUP(G982,products!$A$1:A1029,products!$C$1:C1029,,0)</f>
        <v>D</v>
      </c>
      <c r="N982" cm="1">
        <f t="array" ref="N982">_xlfn.XLOOKUP(G982,products!$A$1:A1029,products!$D$1:D1029,,0)</f>
        <v>2.5</v>
      </c>
      <c r="O982" s="3" cm="1">
        <f t="array" ref="O982">_xlfn.XLOOKUP(G982,products!$A$1:A1029,products!$E$1:E1029,,0)</f>
        <v>27.945</v>
      </c>
      <c r="P982" s="3">
        <f xml:space="preserve"> Orders[[#This Row],[Unit Price]]*Orders[[#This Row],[Quantity]]</f>
        <v>167.67000000000002</v>
      </c>
      <c r="Q982" t="str">
        <f>_xlfn.XLOOKUP(orders!F982,customers!A981:A1981,customers!I981:I1981,,0)</f>
        <v>Yes</v>
      </c>
    </row>
    <row r="983" spans="1:17" x14ac:dyDescent="0.25">
      <c r="A983" s="2" t="s">
        <v>1919</v>
      </c>
      <c r="B983" s="7">
        <v>44397</v>
      </c>
      <c r="C983" s="2">
        <f>MONTH(Orders[[#This Row],[Order Date]])</f>
        <v>7</v>
      </c>
      <c r="D983" s="2">
        <f>DAY(Orders[[#This Row],[Order Date]])</f>
        <v>20</v>
      </c>
      <c r="E983" s="2">
        <f>YEAR(Orders[[#This Row],[Order Date]])</f>
        <v>2021</v>
      </c>
      <c r="F983" s="2" t="s">
        <v>1920</v>
      </c>
      <c r="G983" t="s">
        <v>86</v>
      </c>
      <c r="H983" s="2">
        <v>6</v>
      </c>
      <c r="I983" s="2" t="str" cm="1">
        <f t="array" ref="I983">_xlfn.XLOOKUP(F983,customers!$A$1:A1982,customers!$B$1:B1982,,0)</f>
        <v>Chloette Bernardot</v>
      </c>
      <c r="J983" s="2" t="str" cm="1">
        <f t="array" ref="J983">_xlfn.XLOOKUP(F983,customers!$A$1:A1982,customers!$C$1:C1982,,0)</f>
        <v>cbernardotr9@wix.com</v>
      </c>
      <c r="K983" s="2" t="str" cm="1">
        <f t="array" ref="K983">_xlfn.XLOOKUP(F983,customers!$A$1:A1982,customers!$G$1:G1982,,0)</f>
        <v>United States</v>
      </c>
      <c r="L983" t="str" cm="1">
        <f t="array" ref="L983">_xlfn.XLOOKUP(G983,products!$A$1:A1030,products!$B$1:B1030,,0)</f>
        <v>Exc</v>
      </c>
      <c r="M983" t="str" cm="1">
        <f t="array" ref="M983">_xlfn.XLOOKUP(G983,products!$A$1:A1030,products!$C$1:C1030,,0)</f>
        <v>D</v>
      </c>
      <c r="N983" cm="1">
        <f t="array" ref="N983">_xlfn.XLOOKUP(G983,products!$A$1:A1030,products!$D$1:D1030,,0)</f>
        <v>0.2</v>
      </c>
      <c r="O983" s="3" cm="1">
        <f t="array" ref="O983">_xlfn.XLOOKUP(G983,products!$A$1:A1030,products!$E$1:E1030,,0)</f>
        <v>3.645</v>
      </c>
      <c r="P983" s="3">
        <f xml:space="preserve"> Orders[[#This Row],[Unit Price]]*Orders[[#This Row],[Quantity]]</f>
        <v>21.87</v>
      </c>
      <c r="Q983" t="str">
        <f>_xlfn.XLOOKUP(orders!F983,customers!A982:A1982,customers!I982:I1982,,0)</f>
        <v>Yes</v>
      </c>
    </row>
    <row r="984" spans="1:17" x14ac:dyDescent="0.25">
      <c r="A984" s="2" t="s">
        <v>1921</v>
      </c>
      <c r="B984" s="7">
        <v>44785</v>
      </c>
      <c r="C984" s="2">
        <f>MONTH(Orders[[#This Row],[Order Date]])</f>
        <v>8</v>
      </c>
      <c r="D984" s="2">
        <f>DAY(Orders[[#This Row],[Order Date]])</f>
        <v>12</v>
      </c>
      <c r="E984" s="2">
        <f>YEAR(Orders[[#This Row],[Order Date]])</f>
        <v>2022</v>
      </c>
      <c r="F984" s="2" t="s">
        <v>1922</v>
      </c>
      <c r="G984" t="s">
        <v>224</v>
      </c>
      <c r="H984" s="2">
        <v>2</v>
      </c>
      <c r="I984" s="2" t="str" cm="1">
        <f t="array" ref="I984">_xlfn.XLOOKUP(F984,customers!$A$1:A1983,customers!$B$1:B1983,,0)</f>
        <v>Kim Kemery</v>
      </c>
      <c r="J984" s="2" t="str" cm="1">
        <f t="array" ref="J984">_xlfn.XLOOKUP(F984,customers!$A$1:A1983,customers!$C$1:C1983,,0)</f>
        <v>kkemeryra@t.co</v>
      </c>
      <c r="K984" s="2" t="str" cm="1">
        <f t="array" ref="K984">_xlfn.XLOOKUP(F984,customers!$A$1:A1983,customers!$G$1:G1983,,0)</f>
        <v>United States</v>
      </c>
      <c r="L984" t="str" cm="1">
        <f t="array" ref="L984">_xlfn.XLOOKUP(G984,products!$A$1:A1031,products!$B$1:B1031,,0)</f>
        <v>Rob</v>
      </c>
      <c r="M984" t="str" cm="1">
        <f t="array" ref="M984">_xlfn.XLOOKUP(G984,products!$A$1:A1031,products!$C$1:C1031,,0)</f>
        <v>L</v>
      </c>
      <c r="N984" cm="1">
        <f t="array" ref="N984">_xlfn.XLOOKUP(G984,products!$A$1:A1031,products!$D$1:D1031,,0)</f>
        <v>1</v>
      </c>
      <c r="O984" s="3" cm="1">
        <f t="array" ref="O984">_xlfn.XLOOKUP(G984,products!$A$1:A1031,products!$E$1:E1031,,0)</f>
        <v>11.95</v>
      </c>
      <c r="P984" s="3">
        <f xml:space="preserve"> Orders[[#This Row],[Unit Price]]*Orders[[#This Row],[Quantity]]</f>
        <v>23.9</v>
      </c>
      <c r="Q984" t="str">
        <f>_xlfn.XLOOKUP(orders!F984,customers!A983:A1983,customers!I983:I1983,,0)</f>
        <v>Yes</v>
      </c>
    </row>
    <row r="985" spans="1:17" x14ac:dyDescent="0.25">
      <c r="A985" s="2" t="s">
        <v>1923</v>
      </c>
      <c r="B985" s="7">
        <v>43831</v>
      </c>
      <c r="C985" s="2">
        <f>MONTH(Orders[[#This Row],[Order Date]])</f>
        <v>1</v>
      </c>
      <c r="D985" s="2">
        <f>DAY(Orders[[#This Row],[Order Date]])</f>
        <v>1</v>
      </c>
      <c r="E985" s="2">
        <f>YEAR(Orders[[#This Row],[Order Date]])</f>
        <v>2020</v>
      </c>
      <c r="F985" s="2" t="s">
        <v>1924</v>
      </c>
      <c r="G985" t="s">
        <v>79</v>
      </c>
      <c r="H985" s="2">
        <v>2</v>
      </c>
      <c r="I985" s="2" t="str" cm="1">
        <f t="array" ref="I985">_xlfn.XLOOKUP(F985,customers!$A$1:A1984,customers!$B$1:B1984,,0)</f>
        <v>Fanchette Parlot</v>
      </c>
      <c r="J985" s="2" t="str" cm="1">
        <f t="array" ref="J985">_xlfn.XLOOKUP(F985,customers!$A$1:A1984,customers!$C$1:C1984,,0)</f>
        <v>fparlotrb@forbes.com</v>
      </c>
      <c r="K985" s="2" t="str" cm="1">
        <f t="array" ref="K985">_xlfn.XLOOKUP(F985,customers!$A$1:A1984,customers!$G$1:G1984,,0)</f>
        <v>United States</v>
      </c>
      <c r="L985" t="str" cm="1">
        <f t="array" ref="L985">_xlfn.XLOOKUP(G985,products!$A$1:A1032,products!$B$1:B1032,,0)</f>
        <v>Ara</v>
      </c>
      <c r="M985" t="str" cm="1">
        <f t="array" ref="M985">_xlfn.XLOOKUP(G985,products!$A$1:A1032,products!$C$1:C1032,,0)</f>
        <v>M</v>
      </c>
      <c r="N985" cm="1">
        <f t="array" ref="N985">_xlfn.XLOOKUP(G985,products!$A$1:A1032,products!$D$1:D1032,,0)</f>
        <v>0.2</v>
      </c>
      <c r="O985" s="3" cm="1">
        <f t="array" ref="O985">_xlfn.XLOOKUP(G985,products!$A$1:A1032,products!$E$1:E1032,,0)</f>
        <v>3.375</v>
      </c>
      <c r="P985" s="3">
        <f xml:space="preserve"> Orders[[#This Row],[Unit Price]]*Orders[[#This Row],[Quantity]]</f>
        <v>6.75</v>
      </c>
      <c r="Q985" t="str">
        <f>_xlfn.XLOOKUP(orders!F985,customers!A984:A1984,customers!I984:I1984,,0)</f>
        <v>Yes</v>
      </c>
    </row>
    <row r="986" spans="1:17" x14ac:dyDescent="0.25">
      <c r="A986" s="2" t="s">
        <v>1925</v>
      </c>
      <c r="B986" s="7">
        <v>44214</v>
      </c>
      <c r="C986" s="2">
        <f>MONTH(Orders[[#This Row],[Order Date]])</f>
        <v>1</v>
      </c>
      <c r="D986" s="2">
        <f>DAY(Orders[[#This Row],[Order Date]])</f>
        <v>18</v>
      </c>
      <c r="E986" s="2">
        <f>YEAR(Orders[[#This Row],[Order Date]])</f>
        <v>2021</v>
      </c>
      <c r="F986" s="2" t="s">
        <v>1926</v>
      </c>
      <c r="G986" t="s">
        <v>147</v>
      </c>
      <c r="H986" s="2">
        <v>1</v>
      </c>
      <c r="I986" s="2" t="str" cm="1">
        <f t="array" ref="I986">_xlfn.XLOOKUP(F986,customers!$A$1:A1985,customers!$B$1:B1985,,0)</f>
        <v>Ramon Cheak</v>
      </c>
      <c r="J986" s="2" t="str" cm="1">
        <f t="array" ref="J986">_xlfn.XLOOKUP(F986,customers!$A$1:A1985,customers!$C$1:C1985,,0)</f>
        <v>rcheakrc@tripadvisor.com</v>
      </c>
      <c r="K986" s="2" t="str" cm="1">
        <f t="array" ref="K986">_xlfn.XLOOKUP(F986,customers!$A$1:A1985,customers!$G$1:G1985,,0)</f>
        <v>Ireland</v>
      </c>
      <c r="L986" t="str" cm="1">
        <f t="array" ref="L986">_xlfn.XLOOKUP(G986,products!$A$1:A1033,products!$B$1:B1033,,0)</f>
        <v>Exc</v>
      </c>
      <c r="M986" t="str" cm="1">
        <f t="array" ref="M986">_xlfn.XLOOKUP(G986,products!$A$1:A1033,products!$C$1:C1033,,0)</f>
        <v>M</v>
      </c>
      <c r="N986" cm="1">
        <f t="array" ref="N986">_xlfn.XLOOKUP(G986,products!$A$1:A1033,products!$D$1:D1033,,0)</f>
        <v>2.5</v>
      </c>
      <c r="O986" s="3" cm="1">
        <f t="array" ref="O986">_xlfn.XLOOKUP(G986,products!$A$1:A1033,products!$E$1:E1033,,0)</f>
        <v>31.624999999999996</v>
      </c>
      <c r="P986" s="3">
        <f xml:space="preserve"> Orders[[#This Row],[Unit Price]]*Orders[[#This Row],[Quantity]]</f>
        <v>31.624999999999996</v>
      </c>
      <c r="Q986" t="str">
        <f>_xlfn.XLOOKUP(orders!F986,customers!A985:A1985,customers!I985:I1985,,0)</f>
        <v>Yes</v>
      </c>
    </row>
    <row r="987" spans="1:17" x14ac:dyDescent="0.25">
      <c r="A987" s="2" t="s">
        <v>1927</v>
      </c>
      <c r="B987" s="7">
        <v>44561</v>
      </c>
      <c r="C987" s="2">
        <f>MONTH(Orders[[#This Row],[Order Date]])</f>
        <v>12</v>
      </c>
      <c r="D987" s="2">
        <f>DAY(Orders[[#This Row],[Order Date]])</f>
        <v>31</v>
      </c>
      <c r="E987" s="2">
        <f>YEAR(Orders[[#This Row],[Order Date]])</f>
        <v>2021</v>
      </c>
      <c r="F987" s="2" t="s">
        <v>1928</v>
      </c>
      <c r="G987" t="s">
        <v>224</v>
      </c>
      <c r="H987" s="2">
        <v>4</v>
      </c>
      <c r="I987" s="2" t="str" cm="1">
        <f t="array" ref="I987">_xlfn.XLOOKUP(F987,customers!$A$1:A1986,customers!$B$1:B1986,,0)</f>
        <v>Koressa O'Geneay</v>
      </c>
      <c r="J987" s="2" t="str" cm="1">
        <f t="array" ref="J987">_xlfn.XLOOKUP(F987,customers!$A$1:A1986,customers!$C$1:C1986,,0)</f>
        <v>kogeneayrd@utexas.edu</v>
      </c>
      <c r="K987" s="2" t="str" cm="1">
        <f t="array" ref="K987">_xlfn.XLOOKUP(F987,customers!$A$1:A1986,customers!$G$1:G1986,,0)</f>
        <v>United States</v>
      </c>
      <c r="L987" t="str" cm="1">
        <f t="array" ref="L987">_xlfn.XLOOKUP(G987,products!$A$1:A1034,products!$B$1:B1034,,0)</f>
        <v>Rob</v>
      </c>
      <c r="M987" t="str" cm="1">
        <f t="array" ref="M987">_xlfn.XLOOKUP(G987,products!$A$1:A1034,products!$C$1:C1034,,0)</f>
        <v>L</v>
      </c>
      <c r="N987" cm="1">
        <f t="array" ref="N987">_xlfn.XLOOKUP(G987,products!$A$1:A1034,products!$D$1:D1034,,0)</f>
        <v>1</v>
      </c>
      <c r="O987" s="3" cm="1">
        <f t="array" ref="O987">_xlfn.XLOOKUP(G987,products!$A$1:A1034,products!$E$1:E1034,,0)</f>
        <v>11.95</v>
      </c>
      <c r="P987" s="3">
        <f xml:space="preserve"> Orders[[#This Row],[Unit Price]]*Orders[[#This Row],[Quantity]]</f>
        <v>47.8</v>
      </c>
      <c r="Q987" t="str">
        <f>_xlfn.XLOOKUP(orders!F987,customers!A986:A1986,customers!I986:I1986,,0)</f>
        <v>No</v>
      </c>
    </row>
    <row r="988" spans="1:17" x14ac:dyDescent="0.25">
      <c r="A988" s="2" t="s">
        <v>1929</v>
      </c>
      <c r="B988" s="7">
        <v>43955</v>
      </c>
      <c r="C988" s="2">
        <f>MONTH(Orders[[#This Row],[Order Date]])</f>
        <v>5</v>
      </c>
      <c r="D988" s="2">
        <f>DAY(Orders[[#This Row],[Order Date]])</f>
        <v>4</v>
      </c>
      <c r="E988" s="2">
        <f>YEAR(Orders[[#This Row],[Order Date]])</f>
        <v>2020</v>
      </c>
      <c r="F988" s="2" t="s">
        <v>1930</v>
      </c>
      <c r="G988" t="s">
        <v>232</v>
      </c>
      <c r="H988" s="2">
        <v>1</v>
      </c>
      <c r="I988" s="2" t="str" cm="1">
        <f t="array" ref="I988">_xlfn.XLOOKUP(F988,customers!$A$1:A1987,customers!$B$1:B1987,,0)</f>
        <v>Claudell Ayre</v>
      </c>
      <c r="J988" s="2" t="str" cm="1">
        <f t="array" ref="J988">_xlfn.XLOOKUP(F988,customers!$A$1:A1987,customers!$C$1:C1987,,0)</f>
        <v>cayrere@symantec.com</v>
      </c>
      <c r="K988" s="2" t="str" cm="1">
        <f t="array" ref="K988">_xlfn.XLOOKUP(F988,customers!$A$1:A1987,customers!$G$1:G1987,,0)</f>
        <v>United States</v>
      </c>
      <c r="L988" t="str" cm="1">
        <f t="array" ref="L988">_xlfn.XLOOKUP(G988,products!$A$1:A1035,products!$B$1:B1035,,0)</f>
        <v>Lib</v>
      </c>
      <c r="M988" t="str" cm="1">
        <f t="array" ref="M988">_xlfn.XLOOKUP(G988,products!$A$1:A1035,products!$C$1:C1035,,0)</f>
        <v>M</v>
      </c>
      <c r="N988" cm="1">
        <f t="array" ref="N988">_xlfn.XLOOKUP(G988,products!$A$1:A1035,products!$D$1:D1035,,0)</f>
        <v>2.5</v>
      </c>
      <c r="O988" s="3" cm="1">
        <f t="array" ref="O988">_xlfn.XLOOKUP(G988,products!$A$1:A1035,products!$E$1:E1035,,0)</f>
        <v>33.464999999999996</v>
      </c>
      <c r="P988" s="3">
        <f xml:space="preserve"> Orders[[#This Row],[Unit Price]]*Orders[[#This Row],[Quantity]]</f>
        <v>33.464999999999996</v>
      </c>
      <c r="Q988" t="str">
        <f>_xlfn.XLOOKUP(orders!F988,customers!A987:A1987,customers!I987:I1987,,0)</f>
        <v>No</v>
      </c>
    </row>
    <row r="989" spans="1:17" x14ac:dyDescent="0.25">
      <c r="A989" s="2" t="s">
        <v>1931</v>
      </c>
      <c r="B989" s="7">
        <v>44247</v>
      </c>
      <c r="C989" s="2">
        <f>MONTH(Orders[[#This Row],[Order Date]])</f>
        <v>2</v>
      </c>
      <c r="D989" s="2">
        <f>DAY(Orders[[#This Row],[Order Date]])</f>
        <v>20</v>
      </c>
      <c r="E989" s="2">
        <f>YEAR(Orders[[#This Row],[Order Date]])</f>
        <v>2021</v>
      </c>
      <c r="F989" s="2" t="s">
        <v>1932</v>
      </c>
      <c r="G989" t="s">
        <v>107</v>
      </c>
      <c r="H989" s="2">
        <v>5</v>
      </c>
      <c r="I989" s="2" t="str" cm="1">
        <f t="array" ref="I989">_xlfn.XLOOKUP(F989,customers!$A$1:A1988,customers!$B$1:B1988,,0)</f>
        <v>Lorianne Kyneton</v>
      </c>
      <c r="J989" s="2" t="str" cm="1">
        <f t="array" ref="J989">_xlfn.XLOOKUP(F989,customers!$A$1:A1988,customers!$C$1:C1988,,0)</f>
        <v>lkynetonrf@macromedia.com</v>
      </c>
      <c r="K989" s="2" t="str" cm="1">
        <f t="array" ref="K989">_xlfn.XLOOKUP(F989,customers!$A$1:A1988,customers!$G$1:G1988,,0)</f>
        <v>United Kingdom</v>
      </c>
      <c r="L989" t="str" cm="1">
        <f t="array" ref="L989">_xlfn.XLOOKUP(G989,products!$A$1:A1036,products!$B$1:B1036,,0)</f>
        <v>Ara</v>
      </c>
      <c r="M989" t="str" cm="1">
        <f t="array" ref="M989">_xlfn.XLOOKUP(G989,products!$A$1:A1036,products!$C$1:C1036,,0)</f>
        <v>D</v>
      </c>
      <c r="N989" cm="1">
        <f t="array" ref="N989">_xlfn.XLOOKUP(G989,products!$A$1:A1036,products!$D$1:D1036,,0)</f>
        <v>0.5</v>
      </c>
      <c r="O989" s="3" cm="1">
        <f t="array" ref="O989">_xlfn.XLOOKUP(G989,products!$A$1:A1036,products!$E$1:E1036,,0)</f>
        <v>5.97</v>
      </c>
      <c r="P989" s="3">
        <f xml:space="preserve"> Orders[[#This Row],[Unit Price]]*Orders[[#This Row],[Quantity]]</f>
        <v>29.849999999999998</v>
      </c>
      <c r="Q989" t="str">
        <f>_xlfn.XLOOKUP(orders!F989,customers!A988:A1988,customers!I988:I1988,,0)</f>
        <v>Yes</v>
      </c>
    </row>
    <row r="990" spans="1:17" x14ac:dyDescent="0.25">
      <c r="A990" s="2" t="s">
        <v>1933</v>
      </c>
      <c r="B990" s="7">
        <v>43897</v>
      </c>
      <c r="C990" s="2">
        <f>MONTH(Orders[[#This Row],[Order Date]])</f>
        <v>3</v>
      </c>
      <c r="D990" s="2">
        <f>DAY(Orders[[#This Row],[Order Date]])</f>
        <v>7</v>
      </c>
      <c r="E990" s="2">
        <f>YEAR(Orders[[#This Row],[Order Date]])</f>
        <v>2020</v>
      </c>
      <c r="F990" s="2" t="s">
        <v>1934</v>
      </c>
      <c r="G990" t="s">
        <v>37</v>
      </c>
      <c r="H990" s="2">
        <v>3</v>
      </c>
      <c r="I990" s="2" t="str" cm="1">
        <f t="array" ref="I990">_xlfn.XLOOKUP(F990,customers!$A$1:A1989,customers!$B$1:B1989,,0)</f>
        <v>Adele McFayden</v>
      </c>
      <c r="J990" s="2" cm="1">
        <f t="array" ref="J990">_xlfn.XLOOKUP(F990,customers!$A$1:A1989,customers!$C$1:C1989,,0)</f>
        <v>0</v>
      </c>
      <c r="K990" s="2" t="str" cm="1">
        <f t="array" ref="K990">_xlfn.XLOOKUP(F990,customers!$A$1:A1989,customers!$G$1:G1989,,0)</f>
        <v>United Kingdom</v>
      </c>
      <c r="L990" t="str" cm="1">
        <f t="array" ref="L990">_xlfn.XLOOKUP(G990,products!$A$1:A1037,products!$B$1:B1037,,0)</f>
        <v>Rob</v>
      </c>
      <c r="M990" t="str" cm="1">
        <f t="array" ref="M990">_xlfn.XLOOKUP(G990,products!$A$1:A1037,products!$C$1:C1037,,0)</f>
        <v>M</v>
      </c>
      <c r="N990" cm="1">
        <f t="array" ref="N990">_xlfn.XLOOKUP(G990,products!$A$1:A1037,products!$D$1:D1037,,0)</f>
        <v>1</v>
      </c>
      <c r="O990" s="3" cm="1">
        <f t="array" ref="O990">_xlfn.XLOOKUP(G990,products!$A$1:A1037,products!$E$1:E1037,,0)</f>
        <v>9.9499999999999993</v>
      </c>
      <c r="P990" s="3">
        <f xml:space="preserve"> Orders[[#This Row],[Unit Price]]*Orders[[#This Row],[Quantity]]</f>
        <v>29.849999999999998</v>
      </c>
      <c r="Q990" t="str">
        <f>_xlfn.XLOOKUP(orders!F990,customers!A989:A1989,customers!I989:I1989,,0)</f>
        <v>Yes</v>
      </c>
    </row>
    <row r="991" spans="1:17" x14ac:dyDescent="0.25">
      <c r="A991" s="2" t="s">
        <v>1935</v>
      </c>
      <c r="B991" s="7">
        <v>43560</v>
      </c>
      <c r="C991" s="2">
        <f>MONTH(Orders[[#This Row],[Order Date]])</f>
        <v>4</v>
      </c>
      <c r="D991" s="2">
        <f>DAY(Orders[[#This Row],[Order Date]])</f>
        <v>5</v>
      </c>
      <c r="E991" s="2">
        <f>YEAR(Orders[[#This Row],[Order Date]])</f>
        <v>2019</v>
      </c>
      <c r="F991" s="2" t="s">
        <v>1936</v>
      </c>
      <c r="G991" t="s">
        <v>206</v>
      </c>
      <c r="H991" s="2">
        <v>6</v>
      </c>
      <c r="I991" s="2" t="str" cm="1">
        <f t="array" ref="I991">_xlfn.XLOOKUP(F991,customers!$A$1:A1990,customers!$B$1:B1990,,0)</f>
        <v>Herta Layne</v>
      </c>
      <c r="J991" s="2" cm="1">
        <f t="array" ref="J991">_xlfn.XLOOKUP(F991,customers!$A$1:A1990,customers!$C$1:C1990,,0)</f>
        <v>0</v>
      </c>
      <c r="K991" s="2" t="str" cm="1">
        <f t="array" ref="K991">_xlfn.XLOOKUP(F991,customers!$A$1:A1990,customers!$G$1:G1990,,0)</f>
        <v>United States</v>
      </c>
      <c r="L991" t="str" cm="1">
        <f t="array" ref="L991">_xlfn.XLOOKUP(G991,products!$A$1:A1038,products!$B$1:B1038,,0)</f>
        <v>Ara</v>
      </c>
      <c r="M991" t="str" cm="1">
        <f t="array" ref="M991">_xlfn.XLOOKUP(G991,products!$A$1:A1038,products!$C$1:C1038,,0)</f>
        <v>M</v>
      </c>
      <c r="N991" cm="1">
        <f t="array" ref="N991">_xlfn.XLOOKUP(G991,products!$A$1:A1038,products!$D$1:D1038,,0)</f>
        <v>2.5</v>
      </c>
      <c r="O991" s="3" cm="1">
        <f t="array" ref="O991">_xlfn.XLOOKUP(G991,products!$A$1:A1038,products!$E$1:E1038,,0)</f>
        <v>25.874999999999996</v>
      </c>
      <c r="P991" s="3">
        <f xml:space="preserve"> Orders[[#This Row],[Unit Price]]*Orders[[#This Row],[Quantity]]</f>
        <v>155.24999999999997</v>
      </c>
      <c r="Q991" t="str">
        <f>_xlfn.XLOOKUP(orders!F991,customers!A990:A1990,customers!I990:I1990,,0)</f>
        <v>Yes</v>
      </c>
    </row>
    <row r="992" spans="1:17" x14ac:dyDescent="0.25">
      <c r="A992" s="2" t="s">
        <v>1937</v>
      </c>
      <c r="B992" s="7">
        <v>44718</v>
      </c>
      <c r="C992" s="2">
        <f>MONTH(Orders[[#This Row],[Order Date]])</f>
        <v>6</v>
      </c>
      <c r="D992" s="2">
        <f>DAY(Orders[[#This Row],[Order Date]])</f>
        <v>6</v>
      </c>
      <c r="E992" s="2">
        <f>YEAR(Orders[[#This Row],[Order Date]])</f>
        <v>2022</v>
      </c>
      <c r="F992" s="2" t="s">
        <v>1938</v>
      </c>
      <c r="G992" t="s">
        <v>86</v>
      </c>
      <c r="H992" s="2">
        <v>5</v>
      </c>
      <c r="I992" s="2" t="str" cm="1">
        <f t="array" ref="I992">_xlfn.XLOOKUP(F992,customers!$A$1:A1991,customers!$B$1:B1991,,0)</f>
        <v>Marguerite Graves</v>
      </c>
      <c r="J992" s="2" cm="1">
        <f t="array" ref="J992">_xlfn.XLOOKUP(F992,customers!$A$1:A1991,customers!$C$1:C1991,,0)</f>
        <v>0</v>
      </c>
      <c r="K992" s="2" t="str" cm="1">
        <f t="array" ref="K992">_xlfn.XLOOKUP(F992,customers!$A$1:A1991,customers!$G$1:G1991,,0)</f>
        <v>United States</v>
      </c>
      <c r="L992" t="str" cm="1">
        <f t="array" ref="L992">_xlfn.XLOOKUP(G992,products!$A$1:A1039,products!$B$1:B1039,,0)</f>
        <v>Exc</v>
      </c>
      <c r="M992" t="str" cm="1">
        <f t="array" ref="M992">_xlfn.XLOOKUP(G992,products!$A$1:A1039,products!$C$1:C1039,,0)</f>
        <v>D</v>
      </c>
      <c r="N992" cm="1">
        <f t="array" ref="N992">_xlfn.XLOOKUP(G992,products!$A$1:A1039,products!$D$1:D1039,,0)</f>
        <v>0.2</v>
      </c>
      <c r="O992" s="3" cm="1">
        <f t="array" ref="O992">_xlfn.XLOOKUP(G992,products!$A$1:A1039,products!$E$1:E1039,,0)</f>
        <v>3.645</v>
      </c>
      <c r="P992" s="3">
        <f xml:space="preserve"> Orders[[#This Row],[Unit Price]]*Orders[[#This Row],[Quantity]]</f>
        <v>18.225000000000001</v>
      </c>
      <c r="Q992" t="str">
        <f>_xlfn.XLOOKUP(orders!F992,customers!A991:A1991,customers!I991:I1991,,0)</f>
        <v>No</v>
      </c>
    </row>
    <row r="993" spans="1:17" x14ac:dyDescent="0.25">
      <c r="A993" s="2" t="s">
        <v>1937</v>
      </c>
      <c r="B993" s="7">
        <v>44718</v>
      </c>
      <c r="C993" s="2">
        <f>MONTH(Orders[[#This Row],[Order Date]])</f>
        <v>6</v>
      </c>
      <c r="D993" s="2">
        <f>DAY(Orders[[#This Row],[Order Date]])</f>
        <v>6</v>
      </c>
      <c r="E993" s="2">
        <f>YEAR(Orders[[#This Row],[Order Date]])</f>
        <v>2022</v>
      </c>
      <c r="F993" s="2" t="s">
        <v>1938</v>
      </c>
      <c r="G993" t="s">
        <v>158</v>
      </c>
      <c r="H993" s="2">
        <v>2</v>
      </c>
      <c r="I993" s="2" t="str" cm="1">
        <f t="array" ref="I993">_xlfn.XLOOKUP(F993,customers!$A$1:A1992,customers!$B$1:B1992,,0)</f>
        <v>Marguerite Graves</v>
      </c>
      <c r="J993" s="2" cm="1">
        <f t="array" ref="J993">_xlfn.XLOOKUP(F993,customers!$A$1:A1992,customers!$C$1:C1992,,0)</f>
        <v>0</v>
      </c>
      <c r="K993" s="2" t="str" cm="1">
        <f t="array" ref="K993">_xlfn.XLOOKUP(F993,customers!$A$1:A1992,customers!$G$1:G1992,,0)</f>
        <v>United States</v>
      </c>
      <c r="L993" t="str" cm="1">
        <f t="array" ref="L993">_xlfn.XLOOKUP(G993,products!$A$1:A1040,products!$B$1:B1040,,0)</f>
        <v>Lib</v>
      </c>
      <c r="M993" t="str" cm="1">
        <f t="array" ref="M993">_xlfn.XLOOKUP(G993,products!$A$1:A1040,products!$C$1:C1040,,0)</f>
        <v>D</v>
      </c>
      <c r="N993" cm="1">
        <f t="array" ref="N993">_xlfn.XLOOKUP(G993,products!$A$1:A1040,products!$D$1:D1040,,0)</f>
        <v>0.5</v>
      </c>
      <c r="O993" s="3" cm="1">
        <f t="array" ref="O993">_xlfn.XLOOKUP(G993,products!$A$1:A1040,products!$E$1:E1040,,0)</f>
        <v>7.77</v>
      </c>
      <c r="P993" s="3">
        <f xml:space="preserve"> Orders[[#This Row],[Unit Price]]*Orders[[#This Row],[Quantity]]</f>
        <v>15.54</v>
      </c>
      <c r="Q993" t="str">
        <f>_xlfn.XLOOKUP(orders!F993,customers!A992:A1992,customers!I992:I1992,,0)</f>
        <v>No</v>
      </c>
    </row>
    <row r="994" spans="1:17" x14ac:dyDescent="0.25">
      <c r="A994" s="2" t="s">
        <v>1939</v>
      </c>
      <c r="B994" s="7">
        <v>44276</v>
      </c>
      <c r="C994" s="2">
        <f>MONTH(Orders[[#This Row],[Order Date]])</f>
        <v>3</v>
      </c>
      <c r="D994" s="2">
        <f>DAY(Orders[[#This Row],[Order Date]])</f>
        <v>21</v>
      </c>
      <c r="E994" s="2">
        <f>YEAR(Orders[[#This Row],[Order Date]])</f>
        <v>2021</v>
      </c>
      <c r="F994" s="2" t="s">
        <v>1940</v>
      </c>
      <c r="G994" t="s">
        <v>139</v>
      </c>
      <c r="H994" s="2">
        <v>3</v>
      </c>
      <c r="I994" s="2" t="str" cm="1">
        <f t="array" ref="I994">_xlfn.XLOOKUP(F994,customers!$A$1:A1993,customers!$B$1:B1993,,0)</f>
        <v>Desdemona Eye</v>
      </c>
      <c r="J994" s="2" cm="1">
        <f t="array" ref="J994">_xlfn.XLOOKUP(F994,customers!$A$1:A1993,customers!$C$1:C1993,,0)</f>
        <v>0</v>
      </c>
      <c r="K994" s="2" t="str" cm="1">
        <f t="array" ref="K994">_xlfn.XLOOKUP(F994,customers!$A$1:A1993,customers!$G$1:G1993,,0)</f>
        <v>Ireland</v>
      </c>
      <c r="L994" t="str" cm="1">
        <f t="array" ref="L994">_xlfn.XLOOKUP(G994,products!$A$1:A1041,products!$B$1:B1041,,0)</f>
        <v>Lib</v>
      </c>
      <c r="M994" t="str" cm="1">
        <f t="array" ref="M994">_xlfn.XLOOKUP(G994,products!$A$1:A1041,products!$C$1:C1041,,0)</f>
        <v>L</v>
      </c>
      <c r="N994" cm="1">
        <f t="array" ref="N994">_xlfn.XLOOKUP(G994,products!$A$1:A1041,products!$D$1:D1041,,0)</f>
        <v>2.5</v>
      </c>
      <c r="O994" s="3" cm="1">
        <f t="array" ref="O994">_xlfn.XLOOKUP(G994,products!$A$1:A1041,products!$E$1:E1041,,0)</f>
        <v>36.454999999999998</v>
      </c>
      <c r="P994" s="3">
        <f xml:space="preserve"> Orders[[#This Row],[Unit Price]]*Orders[[#This Row],[Quantity]]</f>
        <v>109.36499999999999</v>
      </c>
      <c r="Q994" t="str">
        <f>_xlfn.XLOOKUP(orders!F994,customers!A993:A1993,customers!I993:I1993,,0)</f>
        <v>No</v>
      </c>
    </row>
    <row r="995" spans="1:17" x14ac:dyDescent="0.25">
      <c r="A995" s="2" t="s">
        <v>1941</v>
      </c>
      <c r="B995" s="7">
        <v>44549</v>
      </c>
      <c r="C995" s="2">
        <f>MONTH(Orders[[#This Row],[Order Date]])</f>
        <v>12</v>
      </c>
      <c r="D995" s="2">
        <f>DAY(Orders[[#This Row],[Order Date]])</f>
        <v>19</v>
      </c>
      <c r="E995" s="2">
        <f>YEAR(Orders[[#This Row],[Order Date]])</f>
        <v>2021</v>
      </c>
      <c r="F995" s="2" t="s">
        <v>1942</v>
      </c>
      <c r="G995" t="s">
        <v>41</v>
      </c>
      <c r="H995" s="2">
        <v>6</v>
      </c>
      <c r="I995" s="2" t="str" cm="1">
        <f t="array" ref="I995">_xlfn.XLOOKUP(F995,customers!$A$1:A1994,customers!$B$1:B1994,,0)</f>
        <v>Margarette Sterland</v>
      </c>
      <c r="J995" s="2" cm="1">
        <f t="array" ref="J995">_xlfn.XLOOKUP(F995,customers!$A$1:A1994,customers!$C$1:C1994,,0)</f>
        <v>0</v>
      </c>
      <c r="K995" s="2" t="str" cm="1">
        <f t="array" ref="K995">_xlfn.XLOOKUP(F995,customers!$A$1:A1994,customers!$G$1:G1994,,0)</f>
        <v>United States</v>
      </c>
      <c r="L995" t="str" cm="1">
        <f t="array" ref="L995">_xlfn.XLOOKUP(G995,products!$A$1:A1042,products!$B$1:B1042,,0)</f>
        <v>Ara</v>
      </c>
      <c r="M995" t="str" cm="1">
        <f t="array" ref="M995">_xlfn.XLOOKUP(G995,products!$A$1:A1042,products!$C$1:C1042,,0)</f>
        <v>L</v>
      </c>
      <c r="N995" cm="1">
        <f t="array" ref="N995">_xlfn.XLOOKUP(G995,products!$A$1:A1042,products!$D$1:D1042,,0)</f>
        <v>1</v>
      </c>
      <c r="O995" s="3" cm="1">
        <f t="array" ref="O995">_xlfn.XLOOKUP(G995,products!$A$1:A1042,products!$E$1:E1042,,0)</f>
        <v>12.95</v>
      </c>
      <c r="P995" s="3">
        <f xml:space="preserve"> Orders[[#This Row],[Unit Price]]*Orders[[#This Row],[Quantity]]</f>
        <v>77.699999999999989</v>
      </c>
      <c r="Q995" t="str">
        <f>_xlfn.XLOOKUP(orders!F995,customers!A994:A1994,customers!I994:I1994,,0)</f>
        <v>No</v>
      </c>
    </row>
    <row r="996" spans="1:17" x14ac:dyDescent="0.25">
      <c r="A996" s="2" t="s">
        <v>1943</v>
      </c>
      <c r="B996" s="7">
        <v>44244</v>
      </c>
      <c r="C996" s="2">
        <f>MONTH(Orders[[#This Row],[Order Date]])</f>
        <v>2</v>
      </c>
      <c r="D996" s="2">
        <f>DAY(Orders[[#This Row],[Order Date]])</f>
        <v>17</v>
      </c>
      <c r="E996" s="2">
        <f>YEAR(Orders[[#This Row],[Order Date]])</f>
        <v>2021</v>
      </c>
      <c r="F996" s="2" t="s">
        <v>1944</v>
      </c>
      <c r="G996" t="s">
        <v>89</v>
      </c>
      <c r="H996" s="2">
        <v>3</v>
      </c>
      <c r="I996" s="2" t="str" cm="1">
        <f t="array" ref="I996">_xlfn.XLOOKUP(F996,customers!$A$1:A1995,customers!$B$1:B1995,,0)</f>
        <v>Catharine Scoines</v>
      </c>
      <c r="J996" s="2" cm="1">
        <f t="array" ref="J996">_xlfn.XLOOKUP(F996,customers!$A$1:A1995,customers!$C$1:C1995,,0)</f>
        <v>0</v>
      </c>
      <c r="K996" s="2" t="str" cm="1">
        <f t="array" ref="K996">_xlfn.XLOOKUP(F996,customers!$A$1:A1995,customers!$G$1:G1995,,0)</f>
        <v>Ireland</v>
      </c>
      <c r="L996" t="str" cm="1">
        <f t="array" ref="L996">_xlfn.XLOOKUP(G996,products!$A$1:A1043,products!$B$1:B1043,,0)</f>
        <v>Ara</v>
      </c>
      <c r="M996" t="str" cm="1">
        <f t="array" ref="M996">_xlfn.XLOOKUP(G996,products!$A$1:A1043,products!$C$1:C1043,,0)</f>
        <v>D</v>
      </c>
      <c r="N996" cm="1">
        <f t="array" ref="N996">_xlfn.XLOOKUP(G996,products!$A$1:A1043,products!$D$1:D1043,,0)</f>
        <v>0.2</v>
      </c>
      <c r="O996" s="3" cm="1">
        <f t="array" ref="O996">_xlfn.XLOOKUP(G996,products!$A$1:A1043,products!$E$1:E1043,,0)</f>
        <v>2.9849999999999999</v>
      </c>
      <c r="P996" s="3">
        <f xml:space="preserve"> Orders[[#This Row],[Unit Price]]*Orders[[#This Row],[Quantity]]</f>
        <v>8.9550000000000001</v>
      </c>
      <c r="Q996" t="str">
        <f>_xlfn.XLOOKUP(orders!F996,customers!A995:A1995,customers!I995:I1995,,0)</f>
        <v>No</v>
      </c>
    </row>
    <row r="997" spans="1:17" x14ac:dyDescent="0.25">
      <c r="A997" s="2" t="s">
        <v>1945</v>
      </c>
      <c r="B997" s="7">
        <v>43836</v>
      </c>
      <c r="C997" s="2">
        <f>MONTH(Orders[[#This Row],[Order Date]])</f>
        <v>1</v>
      </c>
      <c r="D997" s="2">
        <f>DAY(Orders[[#This Row],[Order Date]])</f>
        <v>6</v>
      </c>
      <c r="E997" s="2">
        <f>YEAR(Orders[[#This Row],[Order Date]])</f>
        <v>2020</v>
      </c>
      <c r="F997" s="2" t="s">
        <v>1946</v>
      </c>
      <c r="G997" t="s">
        <v>45</v>
      </c>
      <c r="H997" s="2">
        <v>1</v>
      </c>
      <c r="I997" s="2" t="str" cm="1">
        <f t="array" ref="I997">_xlfn.XLOOKUP(F997,customers!$A$1:A1996,customers!$B$1:B1996,,0)</f>
        <v>Jennica Tewelson</v>
      </c>
      <c r="J997" s="2" t="str" cm="1">
        <f t="array" ref="J997">_xlfn.XLOOKUP(F997,customers!$A$1:A1996,customers!$C$1:C1996,,0)</f>
        <v>jtewelsonrn@samsung.com</v>
      </c>
      <c r="K997" s="2" t="str" cm="1">
        <f t="array" ref="K997">_xlfn.XLOOKUP(F997,customers!$A$1:A1996,customers!$G$1:G1996,,0)</f>
        <v>United States</v>
      </c>
      <c r="L997" t="str" cm="1">
        <f t="array" ref="L997">_xlfn.XLOOKUP(G997,products!$A$1:A1044,products!$B$1:B1044,,0)</f>
        <v>Rob</v>
      </c>
      <c r="M997" t="str" cm="1">
        <f t="array" ref="M997">_xlfn.XLOOKUP(G997,products!$A$1:A1044,products!$C$1:C1044,,0)</f>
        <v>L</v>
      </c>
      <c r="N997" cm="1">
        <f t="array" ref="N997">_xlfn.XLOOKUP(G997,products!$A$1:A1044,products!$D$1:D1044,,0)</f>
        <v>2.5</v>
      </c>
      <c r="O997" s="3" cm="1">
        <f t="array" ref="O997">_xlfn.XLOOKUP(G997,products!$A$1:A1044,products!$E$1:E1044,,0)</f>
        <v>27.484999999999996</v>
      </c>
      <c r="P997" s="3">
        <f xml:space="preserve"> Orders[[#This Row],[Unit Price]]*Orders[[#This Row],[Quantity]]</f>
        <v>27.484999999999996</v>
      </c>
      <c r="Q997" t="str">
        <f>_xlfn.XLOOKUP(orders!F997,customers!A996:A1996,customers!I996:I1996,,0)</f>
        <v>No</v>
      </c>
    </row>
    <row r="998" spans="1:17" x14ac:dyDescent="0.25">
      <c r="A998" s="2" t="s">
        <v>1947</v>
      </c>
      <c r="B998" s="7">
        <v>44685</v>
      </c>
      <c r="C998" s="2">
        <f>MONTH(Orders[[#This Row],[Order Date]])</f>
        <v>5</v>
      </c>
      <c r="D998" s="2">
        <f>DAY(Orders[[#This Row],[Order Date]])</f>
        <v>4</v>
      </c>
      <c r="E998" s="2">
        <f>YEAR(Orders[[#This Row],[Order Date]])</f>
        <v>2022</v>
      </c>
      <c r="F998" s="2" t="s">
        <v>1938</v>
      </c>
      <c r="G998" t="s">
        <v>57</v>
      </c>
      <c r="H998" s="2">
        <v>5</v>
      </c>
      <c r="I998" s="2" t="str" cm="1">
        <f t="array" ref="I998">_xlfn.XLOOKUP(F998,customers!$A$1:A1997,customers!$B$1:B1997,,0)</f>
        <v>Marguerite Graves</v>
      </c>
      <c r="J998" s="2" cm="1">
        <f t="array" ref="J998">_xlfn.XLOOKUP(F998,customers!$A$1:A1997,customers!$C$1:C1997,,0)</f>
        <v>0</v>
      </c>
      <c r="K998" s="2" t="str" cm="1">
        <f t="array" ref="K998">_xlfn.XLOOKUP(F998,customers!$A$1:A1997,customers!$G$1:G1997,,0)</f>
        <v>United States</v>
      </c>
      <c r="L998" t="str" cm="1">
        <f t="array" ref="L998">_xlfn.XLOOKUP(G998,products!$A$1:A1045,products!$B$1:B1045,,0)</f>
        <v>Rob</v>
      </c>
      <c r="M998" t="str" cm="1">
        <f t="array" ref="M998">_xlfn.XLOOKUP(G998,products!$A$1:A1045,products!$C$1:C1045,,0)</f>
        <v>M</v>
      </c>
      <c r="N998" cm="1">
        <f t="array" ref="N998">_xlfn.XLOOKUP(G998,products!$A$1:A1045,products!$D$1:D1045,,0)</f>
        <v>0.5</v>
      </c>
      <c r="O998" s="3" cm="1">
        <f t="array" ref="O998">_xlfn.XLOOKUP(G998,products!$A$1:A1045,products!$E$1:E1045,,0)</f>
        <v>5.97</v>
      </c>
      <c r="P998" s="3">
        <f xml:space="preserve"> Orders[[#This Row],[Unit Price]]*Orders[[#This Row],[Quantity]]</f>
        <v>29.849999999999998</v>
      </c>
      <c r="Q998" t="str">
        <f>_xlfn.XLOOKUP(orders!F998,customers!A997:A1997,customers!I997:I1997,,0)</f>
        <v>No</v>
      </c>
    </row>
    <row r="999" spans="1:17" x14ac:dyDescent="0.25">
      <c r="A999" s="2" t="s">
        <v>1948</v>
      </c>
      <c r="B999" s="7">
        <v>43749</v>
      </c>
      <c r="C999" s="2">
        <f>MONTH(Orders[[#This Row],[Order Date]])</f>
        <v>10</v>
      </c>
      <c r="D999" s="2">
        <f>DAY(Orders[[#This Row],[Order Date]])</f>
        <v>11</v>
      </c>
      <c r="E999" s="2">
        <f>YEAR(Orders[[#This Row],[Order Date]])</f>
        <v>2019</v>
      </c>
      <c r="F999" s="2" t="s">
        <v>1938</v>
      </c>
      <c r="G999" t="s">
        <v>102</v>
      </c>
      <c r="H999" s="2">
        <v>4</v>
      </c>
      <c r="I999" s="2" t="str" cm="1">
        <f t="array" ref="I999">_xlfn.XLOOKUP(F999,customers!$A$1:A1998,customers!$B$1:B1998,,0)</f>
        <v>Marguerite Graves</v>
      </c>
      <c r="J999" s="2" cm="1">
        <f t="array" ref="J999">_xlfn.XLOOKUP(F999,customers!$A$1:A1998,customers!$C$1:C1998,,0)</f>
        <v>0</v>
      </c>
      <c r="K999" s="2" t="str" cm="1">
        <f t="array" ref="K999">_xlfn.XLOOKUP(F999,customers!$A$1:A1998,customers!$G$1:G1998,,0)</f>
        <v>United States</v>
      </c>
      <c r="L999" t="str" cm="1">
        <f t="array" ref="L999">_xlfn.XLOOKUP(G999,products!$A$1:A1046,products!$B$1:B1046,,0)</f>
        <v>Ara</v>
      </c>
      <c r="M999" t="str" cm="1">
        <f t="array" ref="M999">_xlfn.XLOOKUP(G999,products!$A$1:A1046,products!$C$1:C1046,,0)</f>
        <v>M</v>
      </c>
      <c r="N999" cm="1">
        <f t="array" ref="N999">_xlfn.XLOOKUP(G999,products!$A$1:A1046,products!$D$1:D1046,,0)</f>
        <v>0.5</v>
      </c>
      <c r="O999" s="3" cm="1">
        <f t="array" ref="O999">_xlfn.XLOOKUP(G999,products!$A$1:A1046,products!$E$1:E1046,,0)</f>
        <v>6.75</v>
      </c>
      <c r="P999" s="3">
        <f xml:space="preserve"> Orders[[#This Row],[Unit Price]]*Orders[[#This Row],[Quantity]]</f>
        <v>27</v>
      </c>
      <c r="Q999" t="str">
        <f>_xlfn.XLOOKUP(orders!F999,customers!A998:A1998,customers!I998:I1998,,0)</f>
        <v>No</v>
      </c>
    </row>
    <row r="1000" spans="1:17" x14ac:dyDescent="0.25">
      <c r="A1000" s="2" t="s">
        <v>1949</v>
      </c>
      <c r="B1000" s="7">
        <v>44411</v>
      </c>
      <c r="C1000" s="2">
        <f>MONTH(Orders[[#This Row],[Order Date]])</f>
        <v>8</v>
      </c>
      <c r="D1000" s="2">
        <f>DAY(Orders[[#This Row],[Order Date]])</f>
        <v>3</v>
      </c>
      <c r="E1000" s="2">
        <f>YEAR(Orders[[#This Row],[Order Date]])</f>
        <v>2021</v>
      </c>
      <c r="F1000" s="2" t="s">
        <v>1950</v>
      </c>
      <c r="G1000" t="s">
        <v>62</v>
      </c>
      <c r="H1000" s="2">
        <v>1</v>
      </c>
      <c r="I1000" s="2" t="str" cm="1">
        <f t="array" ref="I1000">_xlfn.XLOOKUP(F1000,customers!$A$1:A1999,customers!$B$1:B1999,,0)</f>
        <v>Nicolina Jenny</v>
      </c>
      <c r="J1000" s="2" t="str" cm="1">
        <f t="array" ref="J1000">_xlfn.XLOOKUP(F1000,customers!$A$1:A1999,customers!$C$1:C1999,,0)</f>
        <v>njennyrq@bigcartel.com</v>
      </c>
      <c r="K1000" s="2" t="str" cm="1">
        <f t="array" ref="K1000">_xlfn.XLOOKUP(F1000,customers!$A$1:A1999,customers!$G$1:G1999,,0)</f>
        <v>United States</v>
      </c>
      <c r="L1000" t="str" cm="1">
        <f t="array" ref="L1000">_xlfn.XLOOKUP(G1000,products!$A$1:A1047,products!$B$1:B1047,,0)</f>
        <v>Ara</v>
      </c>
      <c r="M1000" t="str" cm="1">
        <f t="array" ref="M1000">_xlfn.XLOOKUP(G1000,products!$A$1:A1047,products!$C$1:C1047,,0)</f>
        <v>D</v>
      </c>
      <c r="N1000" cm="1">
        <f t="array" ref="N1000">_xlfn.XLOOKUP(G1000,products!$A$1:A1047,products!$D$1:D1047,,0)</f>
        <v>1</v>
      </c>
      <c r="O1000" s="3" cm="1">
        <f t="array" ref="O1000">_xlfn.XLOOKUP(G1000,products!$A$1:A1047,products!$E$1:E1047,,0)</f>
        <v>9.9499999999999993</v>
      </c>
      <c r="P1000" s="3">
        <f xml:space="preserve"> Orders[[#This Row],[Unit Price]]*Orders[[#This Row],[Quantity]]</f>
        <v>9.9499999999999993</v>
      </c>
      <c r="Q1000" t="str">
        <f>_xlfn.XLOOKUP(orders!F1000,customers!A999:A1999,customers!I999:I1999,,0)</f>
        <v>No</v>
      </c>
    </row>
    <row r="1001" spans="1:17" x14ac:dyDescent="0.25">
      <c r="A1001" s="2" t="s">
        <v>1951</v>
      </c>
      <c r="B1001" s="7">
        <v>44119</v>
      </c>
      <c r="C1001" s="2">
        <f>MONTH(Orders[[#This Row],[Order Date]])</f>
        <v>10</v>
      </c>
      <c r="D1001" s="2">
        <f>DAY(Orders[[#This Row],[Order Date]])</f>
        <v>15</v>
      </c>
      <c r="E1001" s="2">
        <f>YEAR(Orders[[#This Row],[Order Date]])</f>
        <v>2020</v>
      </c>
      <c r="F1001" s="2" t="s">
        <v>1952</v>
      </c>
      <c r="G1001" t="s">
        <v>99</v>
      </c>
      <c r="H1001" s="2">
        <v>3</v>
      </c>
      <c r="I1001" s="2" t="str" cm="1">
        <f t="array" ref="I1001">_xlfn.XLOOKUP(F1001,customers!$A$1:A2000,customers!$B$1:B2000,,0)</f>
        <v>Vidovic Antonelli</v>
      </c>
      <c r="J1001" s="2" cm="1">
        <f t="array" ref="J1001">_xlfn.XLOOKUP(F1001,customers!$A$1:A2000,customers!$C$1:C2000,,0)</f>
        <v>0</v>
      </c>
      <c r="K1001" s="2" t="str" cm="1">
        <f t="array" ref="K1001">_xlfn.XLOOKUP(F1001,customers!$A$1:A2000,customers!$G$1:G2000,,0)</f>
        <v>United Kingdom</v>
      </c>
      <c r="L1001" t="str" cm="1">
        <f t="array" ref="L1001">_xlfn.XLOOKUP(G1001,products!$A$1:A1048,products!$B$1:B1048,,0)</f>
        <v>Exc</v>
      </c>
      <c r="M1001" t="str" cm="1">
        <f t="array" ref="M1001">_xlfn.XLOOKUP(G1001,products!$A$1:A1048,products!$C$1:C1048,,0)</f>
        <v>M</v>
      </c>
      <c r="N1001" cm="1">
        <f t="array" ref="N1001">_xlfn.XLOOKUP(G1001,products!$A$1:A1048,products!$D$1:D1048,,0)</f>
        <v>0.2</v>
      </c>
      <c r="O1001" s="3" cm="1">
        <f t="array" ref="O1001">_xlfn.XLOOKUP(G1001,products!$A$1:A1048,products!$E$1:E1048,,0)</f>
        <v>4.125</v>
      </c>
      <c r="P1001" s="3">
        <f xml:space="preserve"> Orders[[#This Row],[Unit Price]]*Orders[[#This Row],[Quantity]]</f>
        <v>12.375</v>
      </c>
      <c r="Q1001" t="str">
        <f>_xlfn.XLOOKUP(orders!F1001,customers!A1000:A2000,customers!I1000:I2000,,0)</f>
        <v>Yes</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sheetPr>
    <tabColor rgb="FF00B0F0"/>
  </sheetPr>
  <dimension ref="A1:I1001"/>
  <sheetViews>
    <sheetView topLeftCell="B1" workbookViewId="0"/>
  </sheetViews>
  <sheetFormatPr defaultRowHeight="15" x14ac:dyDescent="0.25"/>
  <cols>
    <col min="1" max="1" width="17.42578125" bestFit="1" customWidth="1"/>
    <col min="2" max="2" width="23.7109375" bestFit="1" customWidth="1"/>
    <col min="3" max="3" width="39.42578125" bestFit="1" customWidth="1"/>
    <col min="4" max="4" width="19.5703125" bestFit="1" customWidth="1"/>
    <col min="5" max="5" width="27.42578125" bestFit="1" customWidth="1"/>
    <col min="6" max="6" width="20.7109375" bestFit="1" customWidth="1"/>
    <col min="7" max="7" width="15.42578125" bestFit="1" customWidth="1"/>
    <col min="8" max="8" width="11.5703125" bestFit="1" customWidth="1"/>
    <col min="9" max="9" width="14.42578125" bestFit="1" customWidth="1"/>
  </cols>
  <sheetData>
    <row r="1" spans="1:9" x14ac:dyDescent="0.25">
      <c r="A1" s="2" t="s">
        <v>26</v>
      </c>
      <c r="B1" s="2" t="s">
        <v>17</v>
      </c>
      <c r="C1" s="2" t="s">
        <v>29</v>
      </c>
      <c r="D1" s="2" t="s">
        <v>1953</v>
      </c>
      <c r="E1" s="2" t="s">
        <v>1954</v>
      </c>
      <c r="F1" s="2" t="s">
        <v>1955</v>
      </c>
      <c r="G1" s="2" t="s">
        <v>13</v>
      </c>
      <c r="H1" s="2" t="s">
        <v>1956</v>
      </c>
      <c r="I1" s="2" t="s">
        <v>34</v>
      </c>
    </row>
    <row r="2" spans="1:9" x14ac:dyDescent="0.25">
      <c r="A2" s="2" t="s">
        <v>36</v>
      </c>
      <c r="B2" s="2" t="s">
        <v>1957</v>
      </c>
      <c r="C2" s="2" t="s">
        <v>1958</v>
      </c>
      <c r="D2" s="2" t="s">
        <v>1959</v>
      </c>
      <c r="E2" s="2" t="s">
        <v>1960</v>
      </c>
      <c r="F2" s="2" t="s">
        <v>1961</v>
      </c>
      <c r="G2" s="2" t="s">
        <v>14</v>
      </c>
      <c r="H2" s="2">
        <v>7505</v>
      </c>
      <c r="I2" t="s">
        <v>1962</v>
      </c>
    </row>
    <row r="3" spans="1:9" x14ac:dyDescent="0.25">
      <c r="A3" s="2" t="s">
        <v>1963</v>
      </c>
      <c r="B3" s="2" t="s">
        <v>1964</v>
      </c>
      <c r="C3" s="2" t="s">
        <v>1965</v>
      </c>
      <c r="D3" s="2" t="s">
        <v>1966</v>
      </c>
      <c r="E3" s="2" t="s">
        <v>1967</v>
      </c>
      <c r="F3" s="2" t="s">
        <v>1968</v>
      </c>
      <c r="G3" s="2" t="s">
        <v>16</v>
      </c>
      <c r="H3" s="2" t="s">
        <v>1969</v>
      </c>
      <c r="I3" t="s">
        <v>1970</v>
      </c>
    </row>
    <row r="4" spans="1:9" x14ac:dyDescent="0.25">
      <c r="A4" s="2" t="s">
        <v>40</v>
      </c>
      <c r="B4" s="2" t="s">
        <v>1971</v>
      </c>
      <c r="C4" s="2" t="s">
        <v>1972</v>
      </c>
      <c r="D4" s="2" t="s">
        <v>1973</v>
      </c>
      <c r="E4" s="2" t="s">
        <v>1974</v>
      </c>
      <c r="F4" s="2" t="s">
        <v>1975</v>
      </c>
      <c r="G4" s="2" t="s">
        <v>14</v>
      </c>
      <c r="H4" s="2">
        <v>78205</v>
      </c>
      <c r="I4" t="s">
        <v>1962</v>
      </c>
    </row>
    <row r="5" spans="1:9" x14ac:dyDescent="0.25">
      <c r="A5" s="2" t="s">
        <v>1976</v>
      </c>
      <c r="B5" s="2" t="s">
        <v>1977</v>
      </c>
      <c r="C5" s="2" t="s">
        <v>1978</v>
      </c>
      <c r="D5" s="2" t="s">
        <v>1979</v>
      </c>
      <c r="E5" s="2" t="s">
        <v>1980</v>
      </c>
      <c r="F5" s="2" t="s">
        <v>1981</v>
      </c>
      <c r="G5" s="2" t="s">
        <v>14</v>
      </c>
      <c r="H5" s="2">
        <v>62711</v>
      </c>
      <c r="I5" t="s">
        <v>1962</v>
      </c>
    </row>
    <row r="6" spans="1:9" x14ac:dyDescent="0.25">
      <c r="A6" s="2" t="s">
        <v>43</v>
      </c>
      <c r="B6" s="2" t="s">
        <v>1982</v>
      </c>
      <c r="C6" s="2"/>
      <c r="D6" s="2" t="s">
        <v>1983</v>
      </c>
      <c r="E6" s="2" t="s">
        <v>1984</v>
      </c>
      <c r="F6" s="2" t="s">
        <v>1985</v>
      </c>
      <c r="G6" s="2" t="s">
        <v>16</v>
      </c>
      <c r="H6" s="2" t="s">
        <v>1986</v>
      </c>
      <c r="I6" t="s">
        <v>1970</v>
      </c>
    </row>
    <row r="7" spans="1:9" x14ac:dyDescent="0.25">
      <c r="A7" s="2" t="s">
        <v>47</v>
      </c>
      <c r="B7" s="2" t="s">
        <v>1987</v>
      </c>
      <c r="C7" s="2"/>
      <c r="D7" s="2" t="s">
        <v>1988</v>
      </c>
      <c r="E7" s="2" t="s">
        <v>1989</v>
      </c>
      <c r="F7" s="2" t="s">
        <v>1990</v>
      </c>
      <c r="G7" s="2" t="s">
        <v>14</v>
      </c>
      <c r="H7" s="2">
        <v>18505</v>
      </c>
      <c r="I7" t="s">
        <v>1970</v>
      </c>
    </row>
    <row r="8" spans="1:9" x14ac:dyDescent="0.25">
      <c r="A8" s="2" t="s">
        <v>50</v>
      </c>
      <c r="B8" s="2" t="s">
        <v>1991</v>
      </c>
      <c r="C8" s="2" t="s">
        <v>1992</v>
      </c>
      <c r="D8" s="2" t="s">
        <v>1993</v>
      </c>
      <c r="E8" s="2" t="s">
        <v>1994</v>
      </c>
      <c r="F8" s="2" t="s">
        <v>1995</v>
      </c>
      <c r="G8" s="2" t="s">
        <v>14</v>
      </c>
      <c r="H8" s="2">
        <v>45440</v>
      </c>
      <c r="I8" t="s">
        <v>1962</v>
      </c>
    </row>
    <row r="9" spans="1:9" x14ac:dyDescent="0.25">
      <c r="A9" s="2" t="s">
        <v>53</v>
      </c>
      <c r="B9" s="2" t="s">
        <v>1996</v>
      </c>
      <c r="C9" s="2"/>
      <c r="D9" s="2" t="s">
        <v>1997</v>
      </c>
      <c r="E9" s="2" t="s">
        <v>1998</v>
      </c>
      <c r="F9" s="2" t="s">
        <v>1999</v>
      </c>
      <c r="G9" s="2" t="s">
        <v>16</v>
      </c>
      <c r="H9" s="2" t="s">
        <v>2000</v>
      </c>
      <c r="I9" t="s">
        <v>1962</v>
      </c>
    </row>
    <row r="10" spans="1:9" x14ac:dyDescent="0.25">
      <c r="A10" s="2" t="s">
        <v>56</v>
      </c>
      <c r="B10" s="2" t="s">
        <v>2001</v>
      </c>
      <c r="C10" s="2" t="s">
        <v>2002</v>
      </c>
      <c r="D10" s="2" t="s">
        <v>2003</v>
      </c>
      <c r="E10" s="2" t="s">
        <v>2004</v>
      </c>
      <c r="F10" s="2" t="s">
        <v>2005</v>
      </c>
      <c r="G10" s="2" t="s">
        <v>14</v>
      </c>
      <c r="H10" s="2">
        <v>90045</v>
      </c>
      <c r="I10" t="s">
        <v>1970</v>
      </c>
    </row>
    <row r="11" spans="1:9" x14ac:dyDescent="0.25">
      <c r="A11" s="2" t="s">
        <v>59</v>
      </c>
      <c r="B11" s="2" t="s">
        <v>2006</v>
      </c>
      <c r="C11" s="2" t="s">
        <v>2007</v>
      </c>
      <c r="D11" s="2" t="s">
        <v>2008</v>
      </c>
      <c r="E11" s="2" t="s">
        <v>2009</v>
      </c>
      <c r="F11" s="2" t="s">
        <v>2005</v>
      </c>
      <c r="G11" s="2" t="s">
        <v>14</v>
      </c>
      <c r="H11" s="2">
        <v>90065</v>
      </c>
      <c r="I11" t="s">
        <v>1970</v>
      </c>
    </row>
    <row r="12" spans="1:9" x14ac:dyDescent="0.25">
      <c r="A12" s="2" t="s">
        <v>61</v>
      </c>
      <c r="B12" s="2" t="s">
        <v>2010</v>
      </c>
      <c r="C12" s="2" t="s">
        <v>2011</v>
      </c>
      <c r="D12" s="2" t="s">
        <v>2012</v>
      </c>
      <c r="E12" s="2" t="s">
        <v>2013</v>
      </c>
      <c r="F12" s="2" t="s">
        <v>2014</v>
      </c>
      <c r="G12" s="2" t="s">
        <v>14</v>
      </c>
      <c r="H12" s="2">
        <v>95160</v>
      </c>
      <c r="I12" t="s">
        <v>1970</v>
      </c>
    </row>
    <row r="13" spans="1:9" x14ac:dyDescent="0.25">
      <c r="A13" s="2" t="s">
        <v>64</v>
      </c>
      <c r="B13" s="2" t="s">
        <v>2015</v>
      </c>
      <c r="C13" s="2" t="s">
        <v>2016</v>
      </c>
      <c r="D13" s="2" t="s">
        <v>2017</v>
      </c>
      <c r="E13" s="2" t="s">
        <v>2018</v>
      </c>
      <c r="F13" s="2" t="s">
        <v>2014</v>
      </c>
      <c r="G13" s="2" t="s">
        <v>14</v>
      </c>
      <c r="H13" s="2">
        <v>95194</v>
      </c>
      <c r="I13" t="s">
        <v>1962</v>
      </c>
    </row>
    <row r="14" spans="1:9" x14ac:dyDescent="0.25">
      <c r="A14" s="2" t="s">
        <v>67</v>
      </c>
      <c r="B14" s="2" t="s">
        <v>2019</v>
      </c>
      <c r="C14" s="2" t="s">
        <v>2020</v>
      </c>
      <c r="D14" s="2" t="s">
        <v>2021</v>
      </c>
      <c r="E14" s="2" t="s">
        <v>2022</v>
      </c>
      <c r="F14" s="2" t="s">
        <v>2023</v>
      </c>
      <c r="G14" s="2" t="s">
        <v>14</v>
      </c>
      <c r="H14" s="2">
        <v>23285</v>
      </c>
      <c r="I14" t="s">
        <v>1970</v>
      </c>
    </row>
    <row r="15" spans="1:9" x14ac:dyDescent="0.25">
      <c r="A15" s="2" t="s">
        <v>69</v>
      </c>
      <c r="B15" s="2" t="s">
        <v>2024</v>
      </c>
      <c r="C15" s="2" t="s">
        <v>2025</v>
      </c>
      <c r="D15" s="2"/>
      <c r="E15" s="2" t="s">
        <v>2026</v>
      </c>
      <c r="F15" s="2" t="s">
        <v>2027</v>
      </c>
      <c r="G15" s="2" t="s">
        <v>14</v>
      </c>
      <c r="H15" s="2">
        <v>41905</v>
      </c>
      <c r="I15" t="s">
        <v>1970</v>
      </c>
    </row>
    <row r="16" spans="1:9" x14ac:dyDescent="0.25">
      <c r="A16" s="2" t="s">
        <v>72</v>
      </c>
      <c r="B16" s="2" t="s">
        <v>2028</v>
      </c>
      <c r="C16" s="2" t="s">
        <v>2029</v>
      </c>
      <c r="D16" s="2" t="s">
        <v>2030</v>
      </c>
      <c r="E16" s="2" t="s">
        <v>2031</v>
      </c>
      <c r="F16" s="2" t="s">
        <v>2032</v>
      </c>
      <c r="G16" s="2" t="s">
        <v>14</v>
      </c>
      <c r="H16" s="2">
        <v>63131</v>
      </c>
      <c r="I16" t="s">
        <v>1962</v>
      </c>
    </row>
    <row r="17" spans="1:9" x14ac:dyDescent="0.25">
      <c r="A17" s="2" t="s">
        <v>75</v>
      </c>
      <c r="B17" s="2" t="s">
        <v>2033</v>
      </c>
      <c r="C17" s="2" t="s">
        <v>2034</v>
      </c>
      <c r="D17" s="2"/>
      <c r="E17" s="2" t="s">
        <v>2035</v>
      </c>
      <c r="F17" s="2" t="s">
        <v>2036</v>
      </c>
      <c r="G17" s="2" t="s">
        <v>14</v>
      </c>
      <c r="H17" s="2">
        <v>19172</v>
      </c>
      <c r="I17" t="s">
        <v>1970</v>
      </c>
    </row>
    <row r="18" spans="1:9" x14ac:dyDescent="0.25">
      <c r="A18" s="2" t="s">
        <v>78</v>
      </c>
      <c r="B18" s="2" t="s">
        <v>2037</v>
      </c>
      <c r="C18" s="2" t="s">
        <v>2038</v>
      </c>
      <c r="D18" s="2" t="s">
        <v>2039</v>
      </c>
      <c r="E18" s="2" t="s">
        <v>2040</v>
      </c>
      <c r="F18" s="2" t="s">
        <v>2041</v>
      </c>
      <c r="G18" s="2" t="s">
        <v>14</v>
      </c>
      <c r="H18" s="2">
        <v>97271</v>
      </c>
      <c r="I18" t="s">
        <v>1970</v>
      </c>
    </row>
    <row r="19" spans="1:9" x14ac:dyDescent="0.25">
      <c r="A19" s="2" t="s">
        <v>81</v>
      </c>
      <c r="B19" s="2" t="s">
        <v>2042</v>
      </c>
      <c r="C19" s="2" t="s">
        <v>2043</v>
      </c>
      <c r="D19" s="2" t="s">
        <v>2044</v>
      </c>
      <c r="E19" s="2" t="s">
        <v>2045</v>
      </c>
      <c r="F19" s="2" t="s">
        <v>2046</v>
      </c>
      <c r="G19" s="2" t="s">
        <v>14</v>
      </c>
      <c r="H19" s="2">
        <v>77240</v>
      </c>
      <c r="I19" t="s">
        <v>1970</v>
      </c>
    </row>
    <row r="20" spans="1:9" x14ac:dyDescent="0.25">
      <c r="A20" s="2" t="s">
        <v>83</v>
      </c>
      <c r="B20" s="2" t="s">
        <v>2047</v>
      </c>
      <c r="C20" s="2" t="s">
        <v>2048</v>
      </c>
      <c r="D20" s="2"/>
      <c r="E20" s="2" t="s">
        <v>2049</v>
      </c>
      <c r="F20" s="2" t="s">
        <v>2050</v>
      </c>
      <c r="G20" s="2" t="s">
        <v>16</v>
      </c>
      <c r="H20" s="2" t="s">
        <v>2051</v>
      </c>
      <c r="I20" t="s">
        <v>1962</v>
      </c>
    </row>
    <row r="21" spans="1:9" x14ac:dyDescent="0.25">
      <c r="A21" s="2" t="s">
        <v>85</v>
      </c>
      <c r="B21" s="2" t="s">
        <v>2052</v>
      </c>
      <c r="C21" s="2" t="s">
        <v>2053</v>
      </c>
      <c r="D21" s="2" t="s">
        <v>2054</v>
      </c>
      <c r="E21" s="2" t="s">
        <v>2055</v>
      </c>
      <c r="F21" s="2" t="s">
        <v>2056</v>
      </c>
      <c r="G21" s="2" t="s">
        <v>14</v>
      </c>
      <c r="H21" s="2">
        <v>10060</v>
      </c>
      <c r="I21" t="s">
        <v>1962</v>
      </c>
    </row>
    <row r="22" spans="1:9" x14ac:dyDescent="0.25">
      <c r="A22" s="2" t="s">
        <v>2057</v>
      </c>
      <c r="B22" s="2" t="s">
        <v>2058</v>
      </c>
      <c r="C22" s="2"/>
      <c r="D22" s="2" t="s">
        <v>2059</v>
      </c>
      <c r="E22" s="2" t="s">
        <v>2060</v>
      </c>
      <c r="F22" s="2" t="s">
        <v>2061</v>
      </c>
      <c r="G22" s="2" t="s">
        <v>16</v>
      </c>
      <c r="H22" s="2" t="s">
        <v>2062</v>
      </c>
      <c r="I22" t="s">
        <v>1962</v>
      </c>
    </row>
    <row r="23" spans="1:9" x14ac:dyDescent="0.25">
      <c r="A23" s="2" t="s">
        <v>88</v>
      </c>
      <c r="B23" s="2" t="s">
        <v>2063</v>
      </c>
      <c r="C23" s="2" t="s">
        <v>2064</v>
      </c>
      <c r="D23" s="2" t="s">
        <v>2065</v>
      </c>
      <c r="E23" s="2" t="s">
        <v>2066</v>
      </c>
      <c r="F23" s="2" t="s">
        <v>2067</v>
      </c>
      <c r="G23" s="2" t="s">
        <v>14</v>
      </c>
      <c r="H23" s="2">
        <v>49560</v>
      </c>
      <c r="I23" t="s">
        <v>1970</v>
      </c>
    </row>
    <row r="24" spans="1:9" x14ac:dyDescent="0.25">
      <c r="A24" s="2" t="s">
        <v>91</v>
      </c>
      <c r="B24" s="2" t="s">
        <v>2068</v>
      </c>
      <c r="C24" s="2" t="s">
        <v>2069</v>
      </c>
      <c r="D24" s="2" t="s">
        <v>2070</v>
      </c>
      <c r="E24" s="2" t="s">
        <v>2071</v>
      </c>
      <c r="F24" s="2" t="s">
        <v>2072</v>
      </c>
      <c r="G24" s="2" t="s">
        <v>14</v>
      </c>
      <c r="H24" s="2">
        <v>33982</v>
      </c>
      <c r="I24" t="s">
        <v>1962</v>
      </c>
    </row>
    <row r="25" spans="1:9" x14ac:dyDescent="0.25">
      <c r="A25" s="2" t="s">
        <v>93</v>
      </c>
      <c r="B25" s="2" t="s">
        <v>2073</v>
      </c>
      <c r="C25" s="2" t="s">
        <v>2074</v>
      </c>
      <c r="D25" s="2" t="s">
        <v>2075</v>
      </c>
      <c r="E25" s="2" t="s">
        <v>2076</v>
      </c>
      <c r="F25" s="2" t="s">
        <v>2077</v>
      </c>
      <c r="G25" s="2" t="s">
        <v>14</v>
      </c>
      <c r="H25" s="2">
        <v>98682</v>
      </c>
      <c r="I25" t="s">
        <v>1962</v>
      </c>
    </row>
    <row r="26" spans="1:9" x14ac:dyDescent="0.25">
      <c r="A26" s="2" t="s">
        <v>95</v>
      </c>
      <c r="B26" s="2" t="s">
        <v>2078</v>
      </c>
      <c r="C26" s="2" t="s">
        <v>2079</v>
      </c>
      <c r="D26" s="2" t="s">
        <v>2080</v>
      </c>
      <c r="E26" s="2" t="s">
        <v>2081</v>
      </c>
      <c r="F26" s="2" t="s">
        <v>2082</v>
      </c>
      <c r="G26" s="2" t="s">
        <v>14</v>
      </c>
      <c r="H26" s="2">
        <v>80150</v>
      </c>
      <c r="I26" t="s">
        <v>1970</v>
      </c>
    </row>
    <row r="27" spans="1:9" x14ac:dyDescent="0.25">
      <c r="A27" s="2" t="s">
        <v>98</v>
      </c>
      <c r="B27" s="2" t="s">
        <v>2083</v>
      </c>
      <c r="C27" s="2"/>
      <c r="D27" s="2" t="s">
        <v>2084</v>
      </c>
      <c r="E27" s="2" t="s">
        <v>2085</v>
      </c>
      <c r="F27" s="2" t="s">
        <v>2072</v>
      </c>
      <c r="G27" s="2" t="s">
        <v>14</v>
      </c>
      <c r="H27" s="2">
        <v>33982</v>
      </c>
      <c r="I27" t="s">
        <v>1962</v>
      </c>
    </row>
    <row r="28" spans="1:9" x14ac:dyDescent="0.25">
      <c r="A28" s="2" t="s">
        <v>101</v>
      </c>
      <c r="B28" s="2" t="s">
        <v>2086</v>
      </c>
      <c r="C28" s="2" t="s">
        <v>2087</v>
      </c>
      <c r="D28" s="2" t="s">
        <v>2088</v>
      </c>
      <c r="E28" s="2" t="s">
        <v>2089</v>
      </c>
      <c r="F28" s="2" t="s">
        <v>2090</v>
      </c>
      <c r="G28" s="2" t="s">
        <v>14</v>
      </c>
      <c r="H28" s="2">
        <v>94975</v>
      </c>
      <c r="I28" t="s">
        <v>1962</v>
      </c>
    </row>
    <row r="29" spans="1:9" x14ac:dyDescent="0.25">
      <c r="A29" s="2" t="s">
        <v>104</v>
      </c>
      <c r="B29" s="2" t="s">
        <v>2091</v>
      </c>
      <c r="C29" s="2" t="s">
        <v>2092</v>
      </c>
      <c r="D29" s="2" t="s">
        <v>2093</v>
      </c>
      <c r="E29" s="2" t="s">
        <v>2094</v>
      </c>
      <c r="F29" s="2" t="s">
        <v>2095</v>
      </c>
      <c r="G29" s="2" t="s">
        <v>16</v>
      </c>
      <c r="H29" s="2" t="s">
        <v>2096</v>
      </c>
      <c r="I29" t="s">
        <v>1970</v>
      </c>
    </row>
    <row r="30" spans="1:9" x14ac:dyDescent="0.25">
      <c r="A30" s="2" t="s">
        <v>106</v>
      </c>
      <c r="B30" s="2" t="s">
        <v>2097</v>
      </c>
      <c r="C30" s="2" t="s">
        <v>2098</v>
      </c>
      <c r="D30" s="2" t="s">
        <v>2099</v>
      </c>
      <c r="E30" s="2" t="s">
        <v>2100</v>
      </c>
      <c r="F30" s="2" t="s">
        <v>2101</v>
      </c>
      <c r="G30" s="2" t="s">
        <v>16</v>
      </c>
      <c r="H30" s="2" t="s">
        <v>2102</v>
      </c>
      <c r="I30" t="s">
        <v>1970</v>
      </c>
    </row>
    <row r="31" spans="1:9" x14ac:dyDescent="0.25">
      <c r="A31" s="2" t="s">
        <v>109</v>
      </c>
      <c r="B31" s="2" t="s">
        <v>2103</v>
      </c>
      <c r="C31" s="2" t="s">
        <v>2104</v>
      </c>
      <c r="D31" s="2" t="s">
        <v>2105</v>
      </c>
      <c r="E31" s="2" t="s">
        <v>2106</v>
      </c>
      <c r="F31" s="2" t="s">
        <v>2107</v>
      </c>
      <c r="G31" s="2" t="s">
        <v>16</v>
      </c>
      <c r="H31" s="2" t="s">
        <v>2108</v>
      </c>
      <c r="I31" t="s">
        <v>1962</v>
      </c>
    </row>
    <row r="32" spans="1:9" x14ac:dyDescent="0.25">
      <c r="A32" s="2" t="s">
        <v>111</v>
      </c>
      <c r="B32" s="2" t="s">
        <v>2109</v>
      </c>
      <c r="C32" s="2"/>
      <c r="D32" s="2" t="s">
        <v>2110</v>
      </c>
      <c r="E32" s="2" t="s">
        <v>2111</v>
      </c>
      <c r="F32" s="2" t="s">
        <v>2112</v>
      </c>
      <c r="G32" s="2" t="s">
        <v>14</v>
      </c>
      <c r="H32" s="2">
        <v>80044</v>
      </c>
      <c r="I32" t="s">
        <v>1970</v>
      </c>
    </row>
    <row r="33" spans="1:9" x14ac:dyDescent="0.25">
      <c r="A33" s="2" t="s">
        <v>2113</v>
      </c>
      <c r="B33" s="2" t="s">
        <v>2114</v>
      </c>
      <c r="C33" s="2" t="s">
        <v>2115</v>
      </c>
      <c r="D33" s="2" t="s">
        <v>2116</v>
      </c>
      <c r="E33" s="2" t="s">
        <v>2117</v>
      </c>
      <c r="F33" s="2" t="s">
        <v>2118</v>
      </c>
      <c r="G33" s="2" t="s">
        <v>14</v>
      </c>
      <c r="H33" s="2">
        <v>11407</v>
      </c>
      <c r="I33" t="s">
        <v>1970</v>
      </c>
    </row>
    <row r="34" spans="1:9" x14ac:dyDescent="0.25">
      <c r="A34" s="2" t="s">
        <v>2119</v>
      </c>
      <c r="B34" s="2" t="s">
        <v>2120</v>
      </c>
      <c r="C34" s="2" t="s">
        <v>2121</v>
      </c>
      <c r="D34" s="2" t="s">
        <v>2122</v>
      </c>
      <c r="E34" s="2" t="s">
        <v>2123</v>
      </c>
      <c r="F34" s="2" t="s">
        <v>2124</v>
      </c>
      <c r="G34" s="2" t="s">
        <v>16</v>
      </c>
      <c r="H34" s="2" t="s">
        <v>2125</v>
      </c>
      <c r="I34" t="s">
        <v>1962</v>
      </c>
    </row>
    <row r="35" spans="1:9" x14ac:dyDescent="0.25">
      <c r="A35" s="2" t="s">
        <v>115</v>
      </c>
      <c r="B35" s="2" t="s">
        <v>2126</v>
      </c>
      <c r="C35" s="2" t="s">
        <v>2127</v>
      </c>
      <c r="D35" s="2"/>
      <c r="E35" s="2" t="s">
        <v>2128</v>
      </c>
      <c r="F35" s="2" t="s">
        <v>2129</v>
      </c>
      <c r="G35" s="2" t="s">
        <v>14</v>
      </c>
      <c r="H35" s="2">
        <v>58207</v>
      </c>
      <c r="I35" t="s">
        <v>1970</v>
      </c>
    </row>
    <row r="36" spans="1:9" x14ac:dyDescent="0.25">
      <c r="A36" s="2" t="s">
        <v>117</v>
      </c>
      <c r="B36" s="2" t="s">
        <v>2130</v>
      </c>
      <c r="C36" s="2" t="s">
        <v>2131</v>
      </c>
      <c r="D36" s="2" t="s">
        <v>2132</v>
      </c>
      <c r="E36" s="2" t="s">
        <v>2133</v>
      </c>
      <c r="F36" s="2" t="s">
        <v>2134</v>
      </c>
      <c r="G36" s="2" t="s">
        <v>15</v>
      </c>
      <c r="H36" s="2" t="s">
        <v>2135</v>
      </c>
      <c r="I36" t="s">
        <v>1962</v>
      </c>
    </row>
    <row r="37" spans="1:9" x14ac:dyDescent="0.25">
      <c r="A37" s="2" t="s">
        <v>120</v>
      </c>
      <c r="B37" s="2" t="s">
        <v>2136</v>
      </c>
      <c r="C37" s="2" t="s">
        <v>2137</v>
      </c>
      <c r="D37" s="2" t="s">
        <v>2138</v>
      </c>
      <c r="E37" s="2" t="s">
        <v>2139</v>
      </c>
      <c r="F37" s="2" t="s">
        <v>2140</v>
      </c>
      <c r="G37" s="2" t="s">
        <v>14</v>
      </c>
      <c r="H37" s="2">
        <v>25362</v>
      </c>
      <c r="I37" t="s">
        <v>1970</v>
      </c>
    </row>
    <row r="38" spans="1:9" x14ac:dyDescent="0.25">
      <c r="A38" s="2" t="s">
        <v>122</v>
      </c>
      <c r="B38" s="2" t="s">
        <v>2141</v>
      </c>
      <c r="C38" s="2" t="s">
        <v>2142</v>
      </c>
      <c r="D38" s="2" t="s">
        <v>2143</v>
      </c>
      <c r="E38" s="2" t="s">
        <v>2144</v>
      </c>
      <c r="F38" s="2" t="s">
        <v>2145</v>
      </c>
      <c r="G38" s="2" t="s">
        <v>14</v>
      </c>
      <c r="H38" s="2">
        <v>72204</v>
      </c>
      <c r="I38" t="s">
        <v>1970</v>
      </c>
    </row>
    <row r="39" spans="1:9" x14ac:dyDescent="0.25">
      <c r="A39" s="2" t="s">
        <v>124</v>
      </c>
      <c r="B39" s="2" t="s">
        <v>2146</v>
      </c>
      <c r="C39" s="2" t="s">
        <v>2147</v>
      </c>
      <c r="D39" s="2" t="s">
        <v>2148</v>
      </c>
      <c r="E39" s="2" t="s">
        <v>2149</v>
      </c>
      <c r="F39" s="2" t="s">
        <v>2150</v>
      </c>
      <c r="G39" s="2" t="s">
        <v>14</v>
      </c>
      <c r="H39" s="2">
        <v>80291</v>
      </c>
      <c r="I39" t="s">
        <v>1970</v>
      </c>
    </row>
    <row r="40" spans="1:9" x14ac:dyDescent="0.25">
      <c r="A40" s="2" t="s">
        <v>126</v>
      </c>
      <c r="B40" s="2" t="s">
        <v>2151</v>
      </c>
      <c r="C40" s="2" t="s">
        <v>2152</v>
      </c>
      <c r="D40" s="2" t="s">
        <v>2153</v>
      </c>
      <c r="E40" s="2" t="s">
        <v>2154</v>
      </c>
      <c r="F40" s="2" t="s">
        <v>2155</v>
      </c>
      <c r="G40" s="2" t="s">
        <v>14</v>
      </c>
      <c r="H40" s="2">
        <v>55458</v>
      </c>
      <c r="I40" t="s">
        <v>1970</v>
      </c>
    </row>
    <row r="41" spans="1:9" x14ac:dyDescent="0.25">
      <c r="A41" s="2" t="s">
        <v>128</v>
      </c>
      <c r="B41" s="2" t="s">
        <v>2156</v>
      </c>
      <c r="C41" s="2"/>
      <c r="D41" s="2"/>
      <c r="E41" s="2" t="s">
        <v>2157</v>
      </c>
      <c r="F41" s="2" t="s">
        <v>2158</v>
      </c>
      <c r="G41" s="2" t="s">
        <v>14</v>
      </c>
      <c r="H41" s="2">
        <v>85715</v>
      </c>
      <c r="I41" t="s">
        <v>1962</v>
      </c>
    </row>
    <row r="42" spans="1:9" x14ac:dyDescent="0.25">
      <c r="A42" s="2" t="s">
        <v>130</v>
      </c>
      <c r="B42" s="2" t="s">
        <v>2159</v>
      </c>
      <c r="C42" s="2"/>
      <c r="D42" s="2" t="s">
        <v>2160</v>
      </c>
      <c r="E42" s="2" t="s">
        <v>2161</v>
      </c>
      <c r="F42" s="2" t="s">
        <v>2162</v>
      </c>
      <c r="G42" s="2" t="s">
        <v>14</v>
      </c>
      <c r="H42" s="2">
        <v>70116</v>
      </c>
      <c r="I42" t="s">
        <v>1970</v>
      </c>
    </row>
    <row r="43" spans="1:9" x14ac:dyDescent="0.25">
      <c r="A43" s="2" t="s">
        <v>133</v>
      </c>
      <c r="B43" s="2" t="s">
        <v>2163</v>
      </c>
      <c r="C43" s="2" t="s">
        <v>2164</v>
      </c>
      <c r="D43" s="2" t="s">
        <v>2165</v>
      </c>
      <c r="E43" s="2" t="s">
        <v>2166</v>
      </c>
      <c r="F43" s="2" t="s">
        <v>2167</v>
      </c>
      <c r="G43" s="2" t="s">
        <v>14</v>
      </c>
      <c r="H43" s="2">
        <v>6183</v>
      </c>
      <c r="I43" t="s">
        <v>1962</v>
      </c>
    </row>
    <row r="44" spans="1:9" x14ac:dyDescent="0.25">
      <c r="A44" s="2" t="s">
        <v>135</v>
      </c>
      <c r="B44" s="2" t="s">
        <v>2168</v>
      </c>
      <c r="C44" s="2" t="s">
        <v>2169</v>
      </c>
      <c r="D44" s="2" t="s">
        <v>2170</v>
      </c>
      <c r="E44" s="2" t="s">
        <v>2171</v>
      </c>
      <c r="F44" s="2" t="s">
        <v>2172</v>
      </c>
      <c r="G44" s="2" t="s">
        <v>14</v>
      </c>
      <c r="H44" s="2">
        <v>84409</v>
      </c>
      <c r="I44" t="s">
        <v>1962</v>
      </c>
    </row>
    <row r="45" spans="1:9" x14ac:dyDescent="0.25">
      <c r="A45" s="2" t="s">
        <v>138</v>
      </c>
      <c r="B45" s="2" t="s">
        <v>2173</v>
      </c>
      <c r="C45" s="2"/>
      <c r="D45" s="2" t="s">
        <v>2174</v>
      </c>
      <c r="E45" s="2" t="s">
        <v>2175</v>
      </c>
      <c r="F45" s="2" t="s">
        <v>2176</v>
      </c>
      <c r="G45" s="2" t="s">
        <v>14</v>
      </c>
      <c r="H45" s="2">
        <v>2216</v>
      </c>
      <c r="I45" t="s">
        <v>1970</v>
      </c>
    </row>
    <row r="46" spans="1:9" x14ac:dyDescent="0.25">
      <c r="A46" s="2" t="s">
        <v>141</v>
      </c>
      <c r="B46" s="2" t="s">
        <v>2177</v>
      </c>
      <c r="C46" s="2" t="s">
        <v>2178</v>
      </c>
      <c r="D46" s="2" t="s">
        <v>2179</v>
      </c>
      <c r="E46" s="2" t="s">
        <v>2180</v>
      </c>
      <c r="F46" s="2" t="s">
        <v>2181</v>
      </c>
      <c r="G46" s="2" t="s">
        <v>14</v>
      </c>
      <c r="H46" s="2">
        <v>14604</v>
      </c>
      <c r="I46" t="s">
        <v>1962</v>
      </c>
    </row>
    <row r="47" spans="1:9" x14ac:dyDescent="0.25">
      <c r="A47" s="2" t="s">
        <v>143</v>
      </c>
      <c r="B47" s="2" t="s">
        <v>2182</v>
      </c>
      <c r="C47" s="2" t="s">
        <v>2183</v>
      </c>
      <c r="D47" s="2" t="s">
        <v>2184</v>
      </c>
      <c r="E47" s="2" t="s">
        <v>2185</v>
      </c>
      <c r="F47" s="2" t="s">
        <v>2186</v>
      </c>
      <c r="G47" s="2" t="s">
        <v>14</v>
      </c>
      <c r="H47" s="2">
        <v>10469</v>
      </c>
      <c r="I47" t="s">
        <v>1970</v>
      </c>
    </row>
    <row r="48" spans="1:9" x14ac:dyDescent="0.25">
      <c r="A48" s="2" t="s">
        <v>146</v>
      </c>
      <c r="B48" s="2" t="s">
        <v>2187</v>
      </c>
      <c r="C48" s="2"/>
      <c r="D48" s="2" t="s">
        <v>2188</v>
      </c>
      <c r="E48" s="2" t="s">
        <v>2189</v>
      </c>
      <c r="F48" s="2" t="s">
        <v>2190</v>
      </c>
      <c r="G48" s="2" t="s">
        <v>14</v>
      </c>
      <c r="H48" s="2">
        <v>35205</v>
      </c>
      <c r="I48" t="s">
        <v>1962</v>
      </c>
    </row>
    <row r="49" spans="1:9" x14ac:dyDescent="0.25">
      <c r="A49" s="2" t="s">
        <v>149</v>
      </c>
      <c r="B49" s="2" t="s">
        <v>2191</v>
      </c>
      <c r="C49" s="2" t="s">
        <v>2192</v>
      </c>
      <c r="D49" s="2" t="s">
        <v>2193</v>
      </c>
      <c r="E49" s="2" t="s">
        <v>2194</v>
      </c>
      <c r="F49" s="2" t="s">
        <v>2195</v>
      </c>
      <c r="G49" s="2" t="s">
        <v>14</v>
      </c>
      <c r="H49" s="2">
        <v>92415</v>
      </c>
      <c r="I49" t="s">
        <v>1962</v>
      </c>
    </row>
    <row r="50" spans="1:9" x14ac:dyDescent="0.25">
      <c r="A50" s="2" t="s">
        <v>152</v>
      </c>
      <c r="B50" s="2" t="s">
        <v>2196</v>
      </c>
      <c r="C50" s="2" t="s">
        <v>2197</v>
      </c>
      <c r="D50" s="2"/>
      <c r="E50" s="2" t="s">
        <v>2198</v>
      </c>
      <c r="F50" s="2" t="s">
        <v>2199</v>
      </c>
      <c r="G50" s="2" t="s">
        <v>14</v>
      </c>
      <c r="H50" s="2">
        <v>23514</v>
      </c>
      <c r="I50" t="s">
        <v>1970</v>
      </c>
    </row>
    <row r="51" spans="1:9" x14ac:dyDescent="0.25">
      <c r="A51" s="2" t="s">
        <v>155</v>
      </c>
      <c r="B51" s="2" t="s">
        <v>2200</v>
      </c>
      <c r="C51" s="2" t="s">
        <v>2201</v>
      </c>
      <c r="D51" s="2" t="s">
        <v>2202</v>
      </c>
      <c r="E51" s="2" t="s">
        <v>2203</v>
      </c>
      <c r="F51" s="2" t="s">
        <v>2204</v>
      </c>
      <c r="G51" s="2" t="s">
        <v>14</v>
      </c>
      <c r="H51" s="2">
        <v>20409</v>
      </c>
      <c r="I51" t="s">
        <v>1970</v>
      </c>
    </row>
    <row r="52" spans="1:9" x14ac:dyDescent="0.25">
      <c r="A52" s="2" t="s">
        <v>157</v>
      </c>
      <c r="B52" s="2" t="s">
        <v>2205</v>
      </c>
      <c r="C52" s="2" t="s">
        <v>2206</v>
      </c>
      <c r="D52" s="2" t="s">
        <v>2207</v>
      </c>
      <c r="E52" s="2" t="s">
        <v>2208</v>
      </c>
      <c r="F52" s="2" t="s">
        <v>2209</v>
      </c>
      <c r="G52" s="2" t="s">
        <v>14</v>
      </c>
      <c r="H52" s="2">
        <v>33355</v>
      </c>
      <c r="I52" t="s">
        <v>1970</v>
      </c>
    </row>
    <row r="53" spans="1:9" x14ac:dyDescent="0.25">
      <c r="A53" s="2" t="s">
        <v>160</v>
      </c>
      <c r="B53" s="2" t="s">
        <v>2210</v>
      </c>
      <c r="C53" s="2" t="s">
        <v>2211</v>
      </c>
      <c r="D53" s="2" t="s">
        <v>2212</v>
      </c>
      <c r="E53" s="2" t="s">
        <v>2213</v>
      </c>
      <c r="F53" s="2" t="s">
        <v>1968</v>
      </c>
      <c r="G53" s="2" t="s">
        <v>16</v>
      </c>
      <c r="H53" s="2" t="s">
        <v>1969</v>
      </c>
      <c r="I53" t="s">
        <v>1962</v>
      </c>
    </row>
    <row r="54" spans="1:9" x14ac:dyDescent="0.25">
      <c r="A54" s="2" t="s">
        <v>162</v>
      </c>
      <c r="B54" s="2" t="s">
        <v>2214</v>
      </c>
      <c r="C54" s="2" t="s">
        <v>2215</v>
      </c>
      <c r="D54" s="2"/>
      <c r="E54" s="2" t="s">
        <v>2216</v>
      </c>
      <c r="F54" s="2" t="s">
        <v>2217</v>
      </c>
      <c r="G54" s="2" t="s">
        <v>15</v>
      </c>
      <c r="H54" s="2" t="s">
        <v>2218</v>
      </c>
      <c r="I54" t="s">
        <v>1970</v>
      </c>
    </row>
    <row r="55" spans="1:9" x14ac:dyDescent="0.25">
      <c r="A55" s="2" t="s">
        <v>2219</v>
      </c>
      <c r="B55" s="2" t="s">
        <v>2220</v>
      </c>
      <c r="C55" s="2" t="s">
        <v>2221</v>
      </c>
      <c r="D55" s="2" t="s">
        <v>2222</v>
      </c>
      <c r="E55" s="2" t="s">
        <v>2223</v>
      </c>
      <c r="F55" s="2" t="s">
        <v>2224</v>
      </c>
      <c r="G55" s="2" t="s">
        <v>14</v>
      </c>
      <c r="H55" s="2">
        <v>84605</v>
      </c>
      <c r="I55" t="s">
        <v>1970</v>
      </c>
    </row>
    <row r="56" spans="1:9" x14ac:dyDescent="0.25">
      <c r="A56" s="2" t="s">
        <v>164</v>
      </c>
      <c r="B56" s="2" t="s">
        <v>2225</v>
      </c>
      <c r="C56" s="2" t="s">
        <v>2226</v>
      </c>
      <c r="D56" s="2" t="s">
        <v>2227</v>
      </c>
      <c r="E56" s="2" t="s">
        <v>2228</v>
      </c>
      <c r="F56" s="2" t="s">
        <v>2229</v>
      </c>
      <c r="G56" s="2" t="s">
        <v>14</v>
      </c>
      <c r="H56" s="2">
        <v>43666</v>
      </c>
      <c r="I56" t="s">
        <v>1970</v>
      </c>
    </row>
    <row r="57" spans="1:9" x14ac:dyDescent="0.25">
      <c r="A57" s="2" t="s">
        <v>166</v>
      </c>
      <c r="B57" s="2" t="s">
        <v>2230</v>
      </c>
      <c r="C57" s="2"/>
      <c r="D57" s="2" t="s">
        <v>2231</v>
      </c>
      <c r="E57" s="2" t="s">
        <v>2232</v>
      </c>
      <c r="F57" s="2" t="s">
        <v>2233</v>
      </c>
      <c r="G57" s="2" t="s">
        <v>14</v>
      </c>
      <c r="H57" s="2">
        <v>8650</v>
      </c>
      <c r="I57" t="s">
        <v>1970</v>
      </c>
    </row>
    <row r="58" spans="1:9" x14ac:dyDescent="0.25">
      <c r="A58" s="2" t="s">
        <v>169</v>
      </c>
      <c r="B58" s="2" t="s">
        <v>2234</v>
      </c>
      <c r="C58" s="2" t="s">
        <v>2235</v>
      </c>
      <c r="D58" s="2" t="s">
        <v>2236</v>
      </c>
      <c r="E58" s="2" t="s">
        <v>2237</v>
      </c>
      <c r="F58" s="2" t="s">
        <v>2238</v>
      </c>
      <c r="G58" s="2" t="s">
        <v>14</v>
      </c>
      <c r="H58" s="2">
        <v>33686</v>
      </c>
      <c r="I58" t="s">
        <v>1962</v>
      </c>
    </row>
    <row r="59" spans="1:9" x14ac:dyDescent="0.25">
      <c r="A59" s="2" t="s">
        <v>171</v>
      </c>
      <c r="B59" s="2" t="s">
        <v>2239</v>
      </c>
      <c r="C59" s="2" t="s">
        <v>2240</v>
      </c>
      <c r="D59" s="2" t="s">
        <v>2241</v>
      </c>
      <c r="E59" s="2" t="s">
        <v>2242</v>
      </c>
      <c r="F59" s="2" t="s">
        <v>2243</v>
      </c>
      <c r="G59" s="2" t="s">
        <v>14</v>
      </c>
      <c r="H59" s="2">
        <v>32590</v>
      </c>
      <c r="I59" t="s">
        <v>1970</v>
      </c>
    </row>
    <row r="60" spans="1:9" x14ac:dyDescent="0.25">
      <c r="A60" s="2" t="s">
        <v>174</v>
      </c>
      <c r="B60" s="2" t="s">
        <v>2244</v>
      </c>
      <c r="C60" s="2"/>
      <c r="D60" s="2" t="s">
        <v>2245</v>
      </c>
      <c r="E60" s="2" t="s">
        <v>2246</v>
      </c>
      <c r="F60" s="2" t="s">
        <v>2247</v>
      </c>
      <c r="G60" s="2" t="s">
        <v>14</v>
      </c>
      <c r="H60" s="2">
        <v>33543</v>
      </c>
      <c r="I60" t="s">
        <v>1962</v>
      </c>
    </row>
    <row r="61" spans="1:9" x14ac:dyDescent="0.25">
      <c r="A61" s="2" t="s">
        <v>176</v>
      </c>
      <c r="B61" s="2" t="s">
        <v>2248</v>
      </c>
      <c r="C61" s="2" t="s">
        <v>2249</v>
      </c>
      <c r="D61" s="2"/>
      <c r="E61" s="2" t="s">
        <v>2250</v>
      </c>
      <c r="F61" s="2" t="s">
        <v>2251</v>
      </c>
      <c r="G61" s="2" t="s">
        <v>14</v>
      </c>
      <c r="H61" s="2">
        <v>55123</v>
      </c>
      <c r="I61" t="s">
        <v>1962</v>
      </c>
    </row>
    <row r="62" spans="1:9" x14ac:dyDescent="0.25">
      <c r="A62" s="2" t="s">
        <v>178</v>
      </c>
      <c r="B62" s="2" t="s">
        <v>2252</v>
      </c>
      <c r="C62" s="2" t="s">
        <v>2253</v>
      </c>
      <c r="D62" s="2" t="s">
        <v>2254</v>
      </c>
      <c r="E62" s="2" t="s">
        <v>2255</v>
      </c>
      <c r="F62" s="2" t="s">
        <v>2256</v>
      </c>
      <c r="G62" s="2" t="s">
        <v>14</v>
      </c>
      <c r="H62" s="2">
        <v>46862</v>
      </c>
      <c r="I62" t="s">
        <v>1970</v>
      </c>
    </row>
    <row r="63" spans="1:9" x14ac:dyDescent="0.25">
      <c r="A63" s="2" t="s">
        <v>180</v>
      </c>
      <c r="B63" s="2" t="s">
        <v>2257</v>
      </c>
      <c r="C63" s="2"/>
      <c r="D63" s="2" t="s">
        <v>2258</v>
      </c>
      <c r="E63" s="2" t="s">
        <v>2259</v>
      </c>
      <c r="F63" s="2" t="s">
        <v>2260</v>
      </c>
      <c r="G63" s="2" t="s">
        <v>15</v>
      </c>
      <c r="H63" s="2" t="s">
        <v>2261</v>
      </c>
      <c r="I63" t="s">
        <v>1962</v>
      </c>
    </row>
    <row r="64" spans="1:9" x14ac:dyDescent="0.25">
      <c r="A64" s="2" t="s">
        <v>183</v>
      </c>
      <c r="B64" s="2" t="s">
        <v>2262</v>
      </c>
      <c r="C64" s="2"/>
      <c r="D64" s="2" t="s">
        <v>2263</v>
      </c>
      <c r="E64" s="2" t="s">
        <v>2264</v>
      </c>
      <c r="F64" s="2" t="s">
        <v>2265</v>
      </c>
      <c r="G64" s="2" t="s">
        <v>14</v>
      </c>
      <c r="H64" s="2">
        <v>34114</v>
      </c>
      <c r="I64" t="s">
        <v>1962</v>
      </c>
    </row>
    <row r="65" spans="1:9" x14ac:dyDescent="0.25">
      <c r="A65" s="2" t="s">
        <v>185</v>
      </c>
      <c r="B65" s="2" t="s">
        <v>2266</v>
      </c>
      <c r="C65" s="2" t="s">
        <v>2267</v>
      </c>
      <c r="D65" s="2" t="s">
        <v>2268</v>
      </c>
      <c r="E65" s="2" t="s">
        <v>2269</v>
      </c>
      <c r="F65" s="2" t="s">
        <v>2270</v>
      </c>
      <c r="G65" s="2" t="s">
        <v>14</v>
      </c>
      <c r="H65" s="2">
        <v>60681</v>
      </c>
      <c r="I65" t="s">
        <v>1970</v>
      </c>
    </row>
    <row r="66" spans="1:9" x14ac:dyDescent="0.25">
      <c r="A66" s="2" t="s">
        <v>187</v>
      </c>
      <c r="B66" s="2" t="s">
        <v>2271</v>
      </c>
      <c r="C66" s="2"/>
      <c r="D66" s="2" t="s">
        <v>2272</v>
      </c>
      <c r="E66" s="2" t="s">
        <v>2273</v>
      </c>
      <c r="F66" s="2" t="s">
        <v>2274</v>
      </c>
      <c r="G66" s="2" t="s">
        <v>14</v>
      </c>
      <c r="H66" s="2">
        <v>7104</v>
      </c>
      <c r="I66" t="s">
        <v>1962</v>
      </c>
    </row>
    <row r="67" spans="1:9" x14ac:dyDescent="0.25">
      <c r="A67" s="2" t="s">
        <v>189</v>
      </c>
      <c r="B67" s="2" t="s">
        <v>2275</v>
      </c>
      <c r="C67" s="2" t="s">
        <v>2276</v>
      </c>
      <c r="D67" s="2" t="s">
        <v>2277</v>
      </c>
      <c r="E67" s="2" t="s">
        <v>2278</v>
      </c>
      <c r="F67" s="2" t="s">
        <v>2279</v>
      </c>
      <c r="G67" s="2" t="s">
        <v>14</v>
      </c>
      <c r="H67" s="2">
        <v>22184</v>
      </c>
      <c r="I67" t="s">
        <v>1962</v>
      </c>
    </row>
    <row r="68" spans="1:9" x14ac:dyDescent="0.25">
      <c r="A68" s="2" t="s">
        <v>191</v>
      </c>
      <c r="B68" s="2" t="s">
        <v>2280</v>
      </c>
      <c r="C68" s="2" t="s">
        <v>2281</v>
      </c>
      <c r="D68" s="2" t="s">
        <v>2282</v>
      </c>
      <c r="E68" s="2" t="s">
        <v>2283</v>
      </c>
      <c r="F68" s="2" t="s">
        <v>2284</v>
      </c>
      <c r="G68" s="2" t="s">
        <v>14</v>
      </c>
      <c r="H68" s="2">
        <v>76178</v>
      </c>
      <c r="I68" t="s">
        <v>1962</v>
      </c>
    </row>
    <row r="69" spans="1:9" x14ac:dyDescent="0.25">
      <c r="A69" s="2" t="s">
        <v>194</v>
      </c>
      <c r="B69" s="2" t="s">
        <v>2285</v>
      </c>
      <c r="C69" s="2" t="s">
        <v>2286</v>
      </c>
      <c r="D69" s="2" t="s">
        <v>2287</v>
      </c>
      <c r="E69" s="2" t="s">
        <v>2288</v>
      </c>
      <c r="F69" s="2" t="s">
        <v>2289</v>
      </c>
      <c r="G69" s="2" t="s">
        <v>14</v>
      </c>
      <c r="H69" s="2">
        <v>91505</v>
      </c>
      <c r="I69" t="s">
        <v>1970</v>
      </c>
    </row>
    <row r="70" spans="1:9" x14ac:dyDescent="0.25">
      <c r="A70" s="2" t="s">
        <v>196</v>
      </c>
      <c r="B70" s="2" t="s">
        <v>2290</v>
      </c>
      <c r="C70" s="2" t="s">
        <v>2291</v>
      </c>
      <c r="D70" s="2" t="s">
        <v>2292</v>
      </c>
      <c r="E70" s="2" t="s">
        <v>2293</v>
      </c>
      <c r="F70" s="2" t="s">
        <v>2294</v>
      </c>
      <c r="G70" s="2" t="s">
        <v>14</v>
      </c>
      <c r="H70" s="2">
        <v>37665</v>
      </c>
      <c r="I70" t="s">
        <v>1970</v>
      </c>
    </row>
    <row r="71" spans="1:9" x14ac:dyDescent="0.25">
      <c r="A71" s="2" t="s">
        <v>199</v>
      </c>
      <c r="B71" s="2" t="s">
        <v>2295</v>
      </c>
      <c r="C71" s="2" t="s">
        <v>2296</v>
      </c>
      <c r="D71" s="2" t="s">
        <v>2297</v>
      </c>
      <c r="E71" s="2" t="s">
        <v>2298</v>
      </c>
      <c r="F71" s="2" t="s">
        <v>2299</v>
      </c>
      <c r="G71" s="2" t="s">
        <v>15</v>
      </c>
      <c r="H71" s="2" t="s">
        <v>2300</v>
      </c>
      <c r="I71" t="s">
        <v>1962</v>
      </c>
    </row>
    <row r="72" spans="1:9" x14ac:dyDescent="0.25">
      <c r="A72" s="2" t="s">
        <v>201</v>
      </c>
      <c r="B72" s="2" t="s">
        <v>2301</v>
      </c>
      <c r="C72" s="2" t="s">
        <v>2302</v>
      </c>
      <c r="D72" s="2" t="s">
        <v>2303</v>
      </c>
      <c r="E72" s="2" t="s">
        <v>2304</v>
      </c>
      <c r="F72" s="2" t="s">
        <v>2305</v>
      </c>
      <c r="G72" s="2" t="s">
        <v>14</v>
      </c>
      <c r="H72" s="2">
        <v>43231</v>
      </c>
      <c r="I72" t="s">
        <v>1970</v>
      </c>
    </row>
    <row r="73" spans="1:9" x14ac:dyDescent="0.25">
      <c r="A73" s="2" t="s">
        <v>203</v>
      </c>
      <c r="B73" s="2" t="s">
        <v>2306</v>
      </c>
      <c r="C73" s="2" t="s">
        <v>2307</v>
      </c>
      <c r="D73" s="2" t="s">
        <v>2308</v>
      </c>
      <c r="E73" s="2" t="s">
        <v>2309</v>
      </c>
      <c r="F73" s="2" t="s">
        <v>2310</v>
      </c>
      <c r="G73" s="2" t="s">
        <v>16</v>
      </c>
      <c r="H73" s="2" t="s">
        <v>2311</v>
      </c>
      <c r="I73" t="s">
        <v>1970</v>
      </c>
    </row>
    <row r="74" spans="1:9" x14ac:dyDescent="0.25">
      <c r="A74" s="2" t="s">
        <v>205</v>
      </c>
      <c r="B74" s="2" t="s">
        <v>2312</v>
      </c>
      <c r="C74" s="2"/>
      <c r="D74" s="2" t="s">
        <v>2313</v>
      </c>
      <c r="E74" s="2" t="s">
        <v>2314</v>
      </c>
      <c r="F74" s="2" t="s">
        <v>2162</v>
      </c>
      <c r="G74" s="2" t="s">
        <v>14</v>
      </c>
      <c r="H74" s="2">
        <v>70183</v>
      </c>
      <c r="I74" t="s">
        <v>1970</v>
      </c>
    </row>
    <row r="75" spans="1:9" x14ac:dyDescent="0.25">
      <c r="A75" s="2" t="s">
        <v>208</v>
      </c>
      <c r="B75" s="2" t="s">
        <v>2315</v>
      </c>
      <c r="C75" s="2"/>
      <c r="D75" s="2" t="s">
        <v>2316</v>
      </c>
      <c r="E75" s="2" t="s">
        <v>2317</v>
      </c>
      <c r="F75" s="2" t="s">
        <v>2318</v>
      </c>
      <c r="G75" s="2" t="s">
        <v>14</v>
      </c>
      <c r="H75" s="2">
        <v>28230</v>
      </c>
      <c r="I75" t="s">
        <v>1962</v>
      </c>
    </row>
    <row r="76" spans="1:9" x14ac:dyDescent="0.25">
      <c r="A76" s="2" t="s">
        <v>210</v>
      </c>
      <c r="B76" s="2" t="s">
        <v>2319</v>
      </c>
      <c r="C76" s="2" t="s">
        <v>2320</v>
      </c>
      <c r="D76" s="2" t="s">
        <v>2321</v>
      </c>
      <c r="E76" s="2" t="s">
        <v>2322</v>
      </c>
      <c r="F76" s="2" t="s">
        <v>1981</v>
      </c>
      <c r="G76" s="2" t="s">
        <v>14</v>
      </c>
      <c r="H76" s="2">
        <v>1114</v>
      </c>
      <c r="I76" t="s">
        <v>1962</v>
      </c>
    </row>
    <row r="77" spans="1:9" x14ac:dyDescent="0.25">
      <c r="A77" s="2" t="s">
        <v>213</v>
      </c>
      <c r="B77" s="2" t="s">
        <v>2323</v>
      </c>
      <c r="C77" s="2" t="s">
        <v>2324</v>
      </c>
      <c r="D77" s="2" t="s">
        <v>2325</v>
      </c>
      <c r="E77" s="2" t="s">
        <v>2326</v>
      </c>
      <c r="F77" s="2" t="s">
        <v>2327</v>
      </c>
      <c r="G77" s="2" t="s">
        <v>16</v>
      </c>
      <c r="H77" s="2" t="s">
        <v>2328</v>
      </c>
      <c r="I77" t="s">
        <v>1962</v>
      </c>
    </row>
    <row r="78" spans="1:9" x14ac:dyDescent="0.25">
      <c r="A78" s="2" t="s">
        <v>216</v>
      </c>
      <c r="B78" s="2" t="s">
        <v>2329</v>
      </c>
      <c r="C78" s="2"/>
      <c r="D78" s="2" t="s">
        <v>2330</v>
      </c>
      <c r="E78" s="2" t="s">
        <v>2331</v>
      </c>
      <c r="F78" s="2" t="s">
        <v>2332</v>
      </c>
      <c r="G78" s="2" t="s">
        <v>16</v>
      </c>
      <c r="H78" s="2" t="s">
        <v>2333</v>
      </c>
      <c r="I78" t="s">
        <v>1962</v>
      </c>
    </row>
    <row r="79" spans="1:9" x14ac:dyDescent="0.25">
      <c r="A79" s="2" t="s">
        <v>219</v>
      </c>
      <c r="B79" s="2" t="s">
        <v>2334</v>
      </c>
      <c r="C79" s="2" t="s">
        <v>2335</v>
      </c>
      <c r="D79" s="2" t="s">
        <v>2336</v>
      </c>
      <c r="E79" s="2" t="s">
        <v>2337</v>
      </c>
      <c r="F79" s="2" t="s">
        <v>2338</v>
      </c>
      <c r="G79" s="2" t="s">
        <v>14</v>
      </c>
      <c r="H79" s="2">
        <v>79705</v>
      </c>
      <c r="I79" t="s">
        <v>1970</v>
      </c>
    </row>
    <row r="80" spans="1:9" x14ac:dyDescent="0.25">
      <c r="A80" s="2" t="s">
        <v>221</v>
      </c>
      <c r="B80" s="2" t="s">
        <v>2339</v>
      </c>
      <c r="C80" s="2" t="s">
        <v>2340</v>
      </c>
      <c r="D80" s="2" t="s">
        <v>2341</v>
      </c>
      <c r="E80" s="2" t="s">
        <v>2342</v>
      </c>
      <c r="F80" s="2" t="s">
        <v>2343</v>
      </c>
      <c r="G80" s="2" t="s">
        <v>14</v>
      </c>
      <c r="H80" s="2">
        <v>75323</v>
      </c>
      <c r="I80" t="s">
        <v>1962</v>
      </c>
    </row>
    <row r="81" spans="1:9" x14ac:dyDescent="0.25">
      <c r="A81" s="2" t="s">
        <v>223</v>
      </c>
      <c r="B81" s="2" t="s">
        <v>2344</v>
      </c>
      <c r="C81" s="2" t="s">
        <v>2345</v>
      </c>
      <c r="D81" s="2" t="s">
        <v>2346</v>
      </c>
      <c r="E81" s="2" t="s">
        <v>2347</v>
      </c>
      <c r="F81" s="2" t="s">
        <v>2348</v>
      </c>
      <c r="G81" s="2" t="s">
        <v>14</v>
      </c>
      <c r="H81" s="2">
        <v>20189</v>
      </c>
      <c r="I81" t="s">
        <v>1970</v>
      </c>
    </row>
    <row r="82" spans="1:9" x14ac:dyDescent="0.25">
      <c r="A82" s="2" t="s">
        <v>226</v>
      </c>
      <c r="B82" s="2" t="s">
        <v>2349</v>
      </c>
      <c r="C82" s="2" t="s">
        <v>2350</v>
      </c>
      <c r="D82" s="2" t="s">
        <v>2351</v>
      </c>
      <c r="E82" s="2" t="s">
        <v>2352</v>
      </c>
      <c r="F82" s="2" t="s">
        <v>2353</v>
      </c>
      <c r="G82" s="2" t="s">
        <v>14</v>
      </c>
      <c r="H82" s="2">
        <v>94627</v>
      </c>
      <c r="I82" t="s">
        <v>1962</v>
      </c>
    </row>
    <row r="83" spans="1:9" x14ac:dyDescent="0.25">
      <c r="A83" s="2" t="s">
        <v>229</v>
      </c>
      <c r="B83" s="2" t="s">
        <v>2354</v>
      </c>
      <c r="C83" s="2" t="s">
        <v>2355</v>
      </c>
      <c r="D83" s="2" t="s">
        <v>2356</v>
      </c>
      <c r="E83" s="2" t="s">
        <v>2357</v>
      </c>
      <c r="F83" s="2" t="s">
        <v>2358</v>
      </c>
      <c r="G83" s="2" t="s">
        <v>14</v>
      </c>
      <c r="H83" s="2">
        <v>80930</v>
      </c>
      <c r="I83" t="s">
        <v>1962</v>
      </c>
    </row>
    <row r="84" spans="1:9" x14ac:dyDescent="0.25">
      <c r="A84" s="2" t="s">
        <v>231</v>
      </c>
      <c r="B84" s="2" t="s">
        <v>2359</v>
      </c>
      <c r="C84" s="2" t="s">
        <v>2360</v>
      </c>
      <c r="D84" s="2" t="s">
        <v>2361</v>
      </c>
      <c r="E84" s="2" t="s">
        <v>2362</v>
      </c>
      <c r="F84" s="2" t="s">
        <v>2363</v>
      </c>
      <c r="G84" s="2" t="s">
        <v>16</v>
      </c>
      <c r="H84" s="2" t="s">
        <v>2364</v>
      </c>
      <c r="I84" t="s">
        <v>1962</v>
      </c>
    </row>
    <row r="85" spans="1:9" x14ac:dyDescent="0.25">
      <c r="A85" s="2" t="s">
        <v>234</v>
      </c>
      <c r="B85" s="2" t="s">
        <v>2365</v>
      </c>
      <c r="C85" s="2"/>
      <c r="D85" s="2" t="s">
        <v>2366</v>
      </c>
      <c r="E85" s="2" t="s">
        <v>2367</v>
      </c>
      <c r="F85" s="2" t="s">
        <v>2368</v>
      </c>
      <c r="G85" s="2" t="s">
        <v>14</v>
      </c>
      <c r="H85" s="2">
        <v>14205</v>
      </c>
      <c r="I85" t="s">
        <v>1962</v>
      </c>
    </row>
    <row r="86" spans="1:9" x14ac:dyDescent="0.25">
      <c r="A86" s="2" t="s">
        <v>236</v>
      </c>
      <c r="B86" s="2" t="s">
        <v>2369</v>
      </c>
      <c r="C86" s="2" t="s">
        <v>2370</v>
      </c>
      <c r="D86" s="2" t="s">
        <v>2371</v>
      </c>
      <c r="E86" s="2" t="s">
        <v>2372</v>
      </c>
      <c r="F86" s="2" t="s">
        <v>2373</v>
      </c>
      <c r="G86" s="2" t="s">
        <v>14</v>
      </c>
      <c r="H86" s="2">
        <v>93715</v>
      </c>
      <c r="I86" t="s">
        <v>1970</v>
      </c>
    </row>
    <row r="87" spans="1:9" x14ac:dyDescent="0.25">
      <c r="A87" s="2" t="s">
        <v>238</v>
      </c>
      <c r="B87" s="2" t="s">
        <v>2374</v>
      </c>
      <c r="C87" s="2" t="s">
        <v>2375</v>
      </c>
      <c r="D87" s="2"/>
      <c r="E87" s="2" t="s">
        <v>2376</v>
      </c>
      <c r="F87" s="2" t="s">
        <v>2284</v>
      </c>
      <c r="G87" s="2" t="s">
        <v>14</v>
      </c>
      <c r="H87" s="2">
        <v>76121</v>
      </c>
      <c r="I87" t="s">
        <v>1970</v>
      </c>
    </row>
    <row r="88" spans="1:9" x14ac:dyDescent="0.25">
      <c r="A88" s="2" t="s">
        <v>335</v>
      </c>
      <c r="B88" s="2" t="s">
        <v>2377</v>
      </c>
      <c r="C88" s="2" t="s">
        <v>2378</v>
      </c>
      <c r="D88" s="2"/>
      <c r="E88" s="2" t="s">
        <v>2379</v>
      </c>
      <c r="F88" s="2" t="s">
        <v>2380</v>
      </c>
      <c r="G88" s="2" t="s">
        <v>14</v>
      </c>
      <c r="H88" s="2">
        <v>73179</v>
      </c>
      <c r="I88" t="s">
        <v>1962</v>
      </c>
    </row>
    <row r="89" spans="1:9" x14ac:dyDescent="0.25">
      <c r="A89" s="2" t="s">
        <v>241</v>
      </c>
      <c r="B89" s="2" t="s">
        <v>2381</v>
      </c>
      <c r="C89" s="2" t="s">
        <v>2382</v>
      </c>
      <c r="D89" s="2"/>
      <c r="E89" s="2" t="s">
        <v>2383</v>
      </c>
      <c r="F89" s="2" t="s">
        <v>2384</v>
      </c>
      <c r="G89" s="2" t="s">
        <v>14</v>
      </c>
      <c r="H89" s="2">
        <v>77705</v>
      </c>
      <c r="I89" t="s">
        <v>1970</v>
      </c>
    </row>
    <row r="90" spans="1:9" x14ac:dyDescent="0.25">
      <c r="A90" s="2" t="s">
        <v>243</v>
      </c>
      <c r="B90" s="2" t="s">
        <v>2385</v>
      </c>
      <c r="C90" s="2" t="s">
        <v>2386</v>
      </c>
      <c r="D90" s="2"/>
      <c r="E90" s="2" t="s">
        <v>2387</v>
      </c>
      <c r="F90" s="2" t="s">
        <v>2388</v>
      </c>
      <c r="G90" s="2" t="s">
        <v>14</v>
      </c>
      <c r="H90" s="2">
        <v>89519</v>
      </c>
      <c r="I90" t="s">
        <v>1970</v>
      </c>
    </row>
    <row r="91" spans="1:9" x14ac:dyDescent="0.25">
      <c r="A91" s="2" t="s">
        <v>245</v>
      </c>
      <c r="B91" s="2" t="s">
        <v>2389</v>
      </c>
      <c r="C91" s="2" t="s">
        <v>2390</v>
      </c>
      <c r="D91" s="2" t="s">
        <v>2391</v>
      </c>
      <c r="E91" s="2" t="s">
        <v>2392</v>
      </c>
      <c r="F91" s="2" t="s">
        <v>2393</v>
      </c>
      <c r="G91" s="2" t="s">
        <v>14</v>
      </c>
      <c r="H91" s="2">
        <v>64136</v>
      </c>
      <c r="I91" t="s">
        <v>1970</v>
      </c>
    </row>
    <row r="92" spans="1:9" x14ac:dyDescent="0.25">
      <c r="A92" s="2" t="s">
        <v>247</v>
      </c>
      <c r="B92" s="2" t="s">
        <v>2394</v>
      </c>
      <c r="C92" s="2"/>
      <c r="D92" s="2" t="s">
        <v>2395</v>
      </c>
      <c r="E92" s="2" t="s">
        <v>2396</v>
      </c>
      <c r="F92" s="2" t="s">
        <v>1968</v>
      </c>
      <c r="G92" s="2" t="s">
        <v>16</v>
      </c>
      <c r="H92" s="2" t="s">
        <v>1969</v>
      </c>
      <c r="I92" t="s">
        <v>1962</v>
      </c>
    </row>
    <row r="93" spans="1:9" x14ac:dyDescent="0.25">
      <c r="A93" s="2" t="s">
        <v>249</v>
      </c>
      <c r="B93" s="2" t="s">
        <v>2397</v>
      </c>
      <c r="C93" s="2" t="s">
        <v>2398</v>
      </c>
      <c r="D93" s="2" t="s">
        <v>2399</v>
      </c>
      <c r="E93" s="2" t="s">
        <v>2400</v>
      </c>
      <c r="F93" s="2" t="s">
        <v>2401</v>
      </c>
      <c r="G93" s="2" t="s">
        <v>14</v>
      </c>
      <c r="H93" s="2">
        <v>92878</v>
      </c>
      <c r="I93" t="s">
        <v>1970</v>
      </c>
    </row>
    <row r="94" spans="1:9" x14ac:dyDescent="0.25">
      <c r="A94" s="2" t="s">
        <v>251</v>
      </c>
      <c r="B94" s="2" t="s">
        <v>2402</v>
      </c>
      <c r="C94" s="2"/>
      <c r="D94" s="2" t="s">
        <v>2403</v>
      </c>
      <c r="E94" s="2" t="s">
        <v>2404</v>
      </c>
      <c r="F94" s="2" t="s">
        <v>2405</v>
      </c>
      <c r="G94" s="2" t="s">
        <v>14</v>
      </c>
      <c r="H94" s="2">
        <v>78759</v>
      </c>
      <c r="I94" t="s">
        <v>1962</v>
      </c>
    </row>
    <row r="95" spans="1:9" x14ac:dyDescent="0.25">
      <c r="A95" s="2" t="s">
        <v>253</v>
      </c>
      <c r="B95" s="2" t="s">
        <v>2406</v>
      </c>
      <c r="C95" s="2" t="s">
        <v>2407</v>
      </c>
      <c r="D95" s="2" t="s">
        <v>2408</v>
      </c>
      <c r="E95" s="2" t="s">
        <v>2409</v>
      </c>
      <c r="F95" s="2" t="s">
        <v>2410</v>
      </c>
      <c r="G95" s="2" t="s">
        <v>15</v>
      </c>
      <c r="H95" s="2" t="s">
        <v>2411</v>
      </c>
      <c r="I95" t="s">
        <v>1962</v>
      </c>
    </row>
    <row r="96" spans="1:9" x14ac:dyDescent="0.25">
      <c r="A96" s="2" t="s">
        <v>255</v>
      </c>
      <c r="B96" s="2" t="s">
        <v>2412</v>
      </c>
      <c r="C96" s="2"/>
      <c r="D96" s="2"/>
      <c r="E96" s="2" t="s">
        <v>2413</v>
      </c>
      <c r="F96" s="2" t="s">
        <v>2414</v>
      </c>
      <c r="G96" s="2" t="s">
        <v>16</v>
      </c>
      <c r="H96" s="2" t="s">
        <v>2415</v>
      </c>
      <c r="I96" t="s">
        <v>1962</v>
      </c>
    </row>
    <row r="97" spans="1:9" x14ac:dyDescent="0.25">
      <c r="A97" s="2" t="s">
        <v>257</v>
      </c>
      <c r="B97" s="2" t="s">
        <v>2416</v>
      </c>
      <c r="C97" s="2" t="s">
        <v>2417</v>
      </c>
      <c r="D97" s="2"/>
      <c r="E97" s="2" t="s">
        <v>2418</v>
      </c>
      <c r="F97" s="2" t="s">
        <v>2373</v>
      </c>
      <c r="G97" s="2" t="s">
        <v>14</v>
      </c>
      <c r="H97" s="2">
        <v>93762</v>
      </c>
      <c r="I97" t="s">
        <v>1970</v>
      </c>
    </row>
    <row r="98" spans="1:9" x14ac:dyDescent="0.25">
      <c r="A98" s="2" t="s">
        <v>259</v>
      </c>
      <c r="B98" s="2" t="s">
        <v>2419</v>
      </c>
      <c r="C98" s="2" t="s">
        <v>2420</v>
      </c>
      <c r="D98" s="2"/>
      <c r="E98" s="2" t="s">
        <v>2421</v>
      </c>
      <c r="F98" s="2" t="s">
        <v>2032</v>
      </c>
      <c r="G98" s="2" t="s">
        <v>14</v>
      </c>
      <c r="H98" s="2">
        <v>63150</v>
      </c>
      <c r="I98" t="s">
        <v>1970</v>
      </c>
    </row>
    <row r="99" spans="1:9" x14ac:dyDescent="0.25">
      <c r="A99" s="2" t="s">
        <v>261</v>
      </c>
      <c r="B99" s="2" t="s">
        <v>2422</v>
      </c>
      <c r="C99" s="2" t="s">
        <v>2423</v>
      </c>
      <c r="D99" s="2" t="s">
        <v>2424</v>
      </c>
      <c r="E99" s="2" t="s">
        <v>2425</v>
      </c>
      <c r="F99" s="2" t="s">
        <v>2373</v>
      </c>
      <c r="G99" s="2" t="s">
        <v>14</v>
      </c>
      <c r="H99" s="2">
        <v>93726</v>
      </c>
      <c r="I99" t="s">
        <v>1970</v>
      </c>
    </row>
    <row r="100" spans="1:9" x14ac:dyDescent="0.25">
      <c r="A100" s="2" t="s">
        <v>263</v>
      </c>
      <c r="B100" s="2" t="s">
        <v>2426</v>
      </c>
      <c r="C100" s="2"/>
      <c r="D100" s="2" t="s">
        <v>2427</v>
      </c>
      <c r="E100" s="2" t="s">
        <v>2428</v>
      </c>
      <c r="F100" s="2" t="s">
        <v>2429</v>
      </c>
      <c r="G100" s="2" t="s">
        <v>16</v>
      </c>
      <c r="H100" s="2" t="s">
        <v>2430</v>
      </c>
      <c r="I100" t="s">
        <v>1970</v>
      </c>
    </row>
    <row r="101" spans="1:9" x14ac:dyDescent="0.25">
      <c r="A101" s="2" t="s">
        <v>265</v>
      </c>
      <c r="B101" s="2" t="s">
        <v>2431</v>
      </c>
      <c r="C101" s="2"/>
      <c r="D101" s="2" t="s">
        <v>2432</v>
      </c>
      <c r="E101" s="2" t="s">
        <v>2433</v>
      </c>
      <c r="F101" s="2" t="s">
        <v>2305</v>
      </c>
      <c r="G101" s="2" t="s">
        <v>14</v>
      </c>
      <c r="H101" s="2">
        <v>43210</v>
      </c>
      <c r="I101" t="s">
        <v>1962</v>
      </c>
    </row>
    <row r="102" spans="1:9" x14ac:dyDescent="0.25">
      <c r="A102" s="2" t="s">
        <v>267</v>
      </c>
      <c r="B102" s="2" t="s">
        <v>2434</v>
      </c>
      <c r="C102" s="2"/>
      <c r="D102" s="2" t="s">
        <v>2435</v>
      </c>
      <c r="E102" s="2" t="s">
        <v>2436</v>
      </c>
      <c r="F102" s="2" t="s">
        <v>2437</v>
      </c>
      <c r="G102" s="2" t="s">
        <v>14</v>
      </c>
      <c r="H102" s="2">
        <v>95205</v>
      </c>
      <c r="I102" t="s">
        <v>1962</v>
      </c>
    </row>
    <row r="103" spans="1:9" x14ac:dyDescent="0.25">
      <c r="A103" s="2" t="s">
        <v>269</v>
      </c>
      <c r="B103" s="2" t="s">
        <v>2438</v>
      </c>
      <c r="C103" s="2" t="s">
        <v>2439</v>
      </c>
      <c r="D103" s="2" t="s">
        <v>2440</v>
      </c>
      <c r="E103" s="2" t="s">
        <v>2441</v>
      </c>
      <c r="F103" s="2" t="s">
        <v>2442</v>
      </c>
      <c r="G103" s="2" t="s">
        <v>16</v>
      </c>
      <c r="H103" s="2" t="s">
        <v>2443</v>
      </c>
      <c r="I103" t="s">
        <v>1962</v>
      </c>
    </row>
    <row r="104" spans="1:9" x14ac:dyDescent="0.25">
      <c r="A104" s="2" t="s">
        <v>271</v>
      </c>
      <c r="B104" s="2" t="s">
        <v>2444</v>
      </c>
      <c r="C104" s="2" t="s">
        <v>2445</v>
      </c>
      <c r="D104" s="2" t="s">
        <v>2446</v>
      </c>
      <c r="E104" s="2" t="s">
        <v>2447</v>
      </c>
      <c r="F104" s="2" t="s">
        <v>2448</v>
      </c>
      <c r="G104" s="2" t="s">
        <v>16</v>
      </c>
      <c r="H104" s="2" t="s">
        <v>2430</v>
      </c>
      <c r="I104" t="s">
        <v>1962</v>
      </c>
    </row>
    <row r="105" spans="1:9" x14ac:dyDescent="0.25">
      <c r="A105" s="2" t="s">
        <v>273</v>
      </c>
      <c r="B105" s="2" t="s">
        <v>2449</v>
      </c>
      <c r="C105" s="2" t="s">
        <v>2450</v>
      </c>
      <c r="D105" s="2" t="s">
        <v>2451</v>
      </c>
      <c r="E105" s="2" t="s">
        <v>2452</v>
      </c>
      <c r="F105" s="2" t="s">
        <v>2181</v>
      </c>
      <c r="G105" s="2" t="s">
        <v>14</v>
      </c>
      <c r="H105" s="2">
        <v>14652</v>
      </c>
      <c r="I105" t="s">
        <v>1970</v>
      </c>
    </row>
    <row r="106" spans="1:9" x14ac:dyDescent="0.25">
      <c r="A106" s="2" t="s">
        <v>275</v>
      </c>
      <c r="B106" s="2" t="s">
        <v>2453</v>
      </c>
      <c r="C106" s="2" t="s">
        <v>2454</v>
      </c>
      <c r="D106" s="2" t="s">
        <v>2455</v>
      </c>
      <c r="E106" s="2" t="s">
        <v>2456</v>
      </c>
      <c r="F106" s="2" t="s">
        <v>2457</v>
      </c>
      <c r="G106" s="2" t="s">
        <v>14</v>
      </c>
      <c r="H106" s="2">
        <v>35487</v>
      </c>
      <c r="I106" t="s">
        <v>1970</v>
      </c>
    </row>
    <row r="107" spans="1:9" x14ac:dyDescent="0.25">
      <c r="A107" s="2" t="s">
        <v>277</v>
      </c>
      <c r="B107" s="2" t="s">
        <v>2458</v>
      </c>
      <c r="C107" s="2" t="s">
        <v>2459</v>
      </c>
      <c r="D107" s="2" t="s">
        <v>2460</v>
      </c>
      <c r="E107" s="2" t="s">
        <v>2461</v>
      </c>
      <c r="F107" s="2" t="s">
        <v>2046</v>
      </c>
      <c r="G107" s="2" t="s">
        <v>14</v>
      </c>
      <c r="H107" s="2">
        <v>77260</v>
      </c>
      <c r="I107" t="s">
        <v>1962</v>
      </c>
    </row>
    <row r="108" spans="1:9" x14ac:dyDescent="0.25">
      <c r="A108" s="2" t="s">
        <v>279</v>
      </c>
      <c r="B108" s="2" t="s">
        <v>2462</v>
      </c>
      <c r="C108" s="2" t="s">
        <v>2463</v>
      </c>
      <c r="D108" s="2" t="s">
        <v>2464</v>
      </c>
      <c r="E108" s="2" t="s">
        <v>2465</v>
      </c>
      <c r="F108" s="2" t="s">
        <v>2466</v>
      </c>
      <c r="G108" s="2" t="s">
        <v>14</v>
      </c>
      <c r="H108" s="2">
        <v>88514</v>
      </c>
      <c r="I108" t="s">
        <v>1970</v>
      </c>
    </row>
    <row r="109" spans="1:9" x14ac:dyDescent="0.25">
      <c r="A109" s="2" t="s">
        <v>282</v>
      </c>
      <c r="B109" s="2" t="s">
        <v>2467</v>
      </c>
      <c r="C109" s="2" t="s">
        <v>2468</v>
      </c>
      <c r="D109" s="2" t="s">
        <v>2469</v>
      </c>
      <c r="E109" s="2" t="s">
        <v>2470</v>
      </c>
      <c r="F109" s="2" t="s">
        <v>2358</v>
      </c>
      <c r="G109" s="2" t="s">
        <v>14</v>
      </c>
      <c r="H109" s="2">
        <v>80935</v>
      </c>
      <c r="I109" t="s">
        <v>1962</v>
      </c>
    </row>
    <row r="110" spans="1:9" x14ac:dyDescent="0.25">
      <c r="A110" s="2" t="s">
        <v>284</v>
      </c>
      <c r="B110" s="2" t="s">
        <v>2471</v>
      </c>
      <c r="C110" s="2"/>
      <c r="D110" s="2" t="s">
        <v>2472</v>
      </c>
      <c r="E110" s="2" t="s">
        <v>2473</v>
      </c>
      <c r="F110" s="2" t="s">
        <v>2256</v>
      </c>
      <c r="G110" s="2" t="s">
        <v>14</v>
      </c>
      <c r="H110" s="2">
        <v>46862</v>
      </c>
      <c r="I110" t="s">
        <v>1970</v>
      </c>
    </row>
    <row r="111" spans="1:9" x14ac:dyDescent="0.25">
      <c r="A111" s="2" t="s">
        <v>286</v>
      </c>
      <c r="B111" s="2" t="s">
        <v>2474</v>
      </c>
      <c r="C111" s="2" t="s">
        <v>2475</v>
      </c>
      <c r="D111" s="2" t="s">
        <v>2476</v>
      </c>
      <c r="E111" s="2" t="s">
        <v>2477</v>
      </c>
      <c r="F111" s="2" t="s">
        <v>2478</v>
      </c>
      <c r="G111" s="2" t="s">
        <v>14</v>
      </c>
      <c r="H111" s="2">
        <v>11054</v>
      </c>
      <c r="I111" t="s">
        <v>1962</v>
      </c>
    </row>
    <row r="112" spans="1:9" x14ac:dyDescent="0.25">
      <c r="A112" s="2" t="s">
        <v>288</v>
      </c>
      <c r="B112" s="2" t="s">
        <v>2479</v>
      </c>
      <c r="C112" s="2" t="s">
        <v>2480</v>
      </c>
      <c r="D112" s="2" t="s">
        <v>2481</v>
      </c>
      <c r="E112" s="2" t="s">
        <v>2482</v>
      </c>
      <c r="F112" s="2" t="s">
        <v>1981</v>
      </c>
      <c r="G112" s="2" t="s">
        <v>14</v>
      </c>
      <c r="H112" s="2">
        <v>1105</v>
      </c>
      <c r="I112" t="s">
        <v>1962</v>
      </c>
    </row>
    <row r="113" spans="1:9" x14ac:dyDescent="0.25">
      <c r="A113" s="2" t="s">
        <v>291</v>
      </c>
      <c r="B113" s="2" t="s">
        <v>2483</v>
      </c>
      <c r="C113" s="2" t="s">
        <v>2484</v>
      </c>
      <c r="D113" s="2"/>
      <c r="E113" s="2" t="s">
        <v>2485</v>
      </c>
      <c r="F113" s="2" t="s">
        <v>2243</v>
      </c>
      <c r="G113" s="2" t="s">
        <v>14</v>
      </c>
      <c r="H113" s="2">
        <v>32575</v>
      </c>
      <c r="I113" t="s">
        <v>1970</v>
      </c>
    </row>
    <row r="114" spans="1:9" x14ac:dyDescent="0.25">
      <c r="A114" s="2" t="s">
        <v>293</v>
      </c>
      <c r="B114" s="2" t="s">
        <v>2486</v>
      </c>
      <c r="C114" s="2" t="s">
        <v>2487</v>
      </c>
      <c r="D114" s="2" t="s">
        <v>2488</v>
      </c>
      <c r="E114" s="2" t="s">
        <v>2489</v>
      </c>
      <c r="F114" s="2" t="s">
        <v>2023</v>
      </c>
      <c r="G114" s="2" t="s">
        <v>14</v>
      </c>
      <c r="H114" s="2">
        <v>23242</v>
      </c>
      <c r="I114" t="s">
        <v>1970</v>
      </c>
    </row>
    <row r="115" spans="1:9" x14ac:dyDescent="0.25">
      <c r="A115" s="2" t="s">
        <v>295</v>
      </c>
      <c r="B115" s="2" t="s">
        <v>2490</v>
      </c>
      <c r="C115" s="2" t="s">
        <v>2491</v>
      </c>
      <c r="D115" s="2" t="s">
        <v>2492</v>
      </c>
      <c r="E115" s="2" t="s">
        <v>2493</v>
      </c>
      <c r="F115" s="2" t="s">
        <v>2494</v>
      </c>
      <c r="G115" s="2" t="s">
        <v>16</v>
      </c>
      <c r="H115" s="2" t="s">
        <v>2495</v>
      </c>
      <c r="I115" t="s">
        <v>1970</v>
      </c>
    </row>
    <row r="116" spans="1:9" x14ac:dyDescent="0.25">
      <c r="A116" s="2" t="s">
        <v>297</v>
      </c>
      <c r="B116" s="2" t="s">
        <v>2496</v>
      </c>
      <c r="C116" s="2"/>
      <c r="D116" s="2" t="s">
        <v>2497</v>
      </c>
      <c r="E116" s="2" t="s">
        <v>2498</v>
      </c>
      <c r="F116" s="2" t="s">
        <v>2499</v>
      </c>
      <c r="G116" s="2" t="s">
        <v>14</v>
      </c>
      <c r="H116" s="2">
        <v>25705</v>
      </c>
      <c r="I116" t="s">
        <v>1970</v>
      </c>
    </row>
    <row r="117" spans="1:9" x14ac:dyDescent="0.25">
      <c r="A117" s="2" t="s">
        <v>299</v>
      </c>
      <c r="B117" s="2" t="s">
        <v>2500</v>
      </c>
      <c r="C117" s="2" t="s">
        <v>2501</v>
      </c>
      <c r="D117" s="2" t="s">
        <v>2502</v>
      </c>
      <c r="E117" s="2" t="s">
        <v>2503</v>
      </c>
      <c r="F117" s="2" t="s">
        <v>2190</v>
      </c>
      <c r="G117" s="2" t="s">
        <v>15</v>
      </c>
      <c r="H117" s="2" t="s">
        <v>2504</v>
      </c>
      <c r="I117" t="s">
        <v>1970</v>
      </c>
    </row>
    <row r="118" spans="1:9" x14ac:dyDescent="0.25">
      <c r="A118" s="2" t="s">
        <v>301</v>
      </c>
      <c r="B118" s="2" t="s">
        <v>2505</v>
      </c>
      <c r="C118" s="2" t="s">
        <v>2506</v>
      </c>
      <c r="D118" s="2" t="s">
        <v>2507</v>
      </c>
      <c r="E118" s="2" t="s">
        <v>2508</v>
      </c>
      <c r="F118" s="2" t="s">
        <v>2509</v>
      </c>
      <c r="G118" s="2" t="s">
        <v>16</v>
      </c>
      <c r="H118" s="2" t="s">
        <v>2510</v>
      </c>
      <c r="I118" t="s">
        <v>1962</v>
      </c>
    </row>
    <row r="119" spans="1:9" x14ac:dyDescent="0.25">
      <c r="A119" s="2" t="s">
        <v>303</v>
      </c>
      <c r="B119" s="2" t="s">
        <v>2511</v>
      </c>
      <c r="C119" s="2" t="s">
        <v>2512</v>
      </c>
      <c r="D119" s="2" t="s">
        <v>2513</v>
      </c>
      <c r="E119" s="2" t="s">
        <v>2514</v>
      </c>
      <c r="F119" s="2" t="s">
        <v>1995</v>
      </c>
      <c r="G119" s="2" t="s">
        <v>14</v>
      </c>
      <c r="H119" s="2">
        <v>45432</v>
      </c>
      <c r="I119" t="s">
        <v>1970</v>
      </c>
    </row>
    <row r="120" spans="1:9" x14ac:dyDescent="0.25">
      <c r="A120" s="2" t="s">
        <v>305</v>
      </c>
      <c r="B120" s="2" t="s">
        <v>2515</v>
      </c>
      <c r="C120" s="2" t="s">
        <v>2516</v>
      </c>
      <c r="D120" s="2" t="s">
        <v>2517</v>
      </c>
      <c r="E120" s="2" t="s">
        <v>2518</v>
      </c>
      <c r="F120" s="2" t="s">
        <v>2519</v>
      </c>
      <c r="G120" s="2" t="s">
        <v>14</v>
      </c>
      <c r="H120" s="2">
        <v>99507</v>
      </c>
      <c r="I120" t="s">
        <v>1962</v>
      </c>
    </row>
    <row r="121" spans="1:9" x14ac:dyDescent="0.25">
      <c r="A121" s="2" t="s">
        <v>307</v>
      </c>
      <c r="B121" s="2" t="s">
        <v>2520</v>
      </c>
      <c r="C121" s="2" t="s">
        <v>2521</v>
      </c>
      <c r="D121" s="2" t="s">
        <v>2522</v>
      </c>
      <c r="E121" s="2" t="s">
        <v>2523</v>
      </c>
      <c r="F121" s="2" t="s">
        <v>2524</v>
      </c>
      <c r="G121" s="2" t="s">
        <v>14</v>
      </c>
      <c r="H121" s="2">
        <v>37215</v>
      </c>
      <c r="I121" t="s">
        <v>1970</v>
      </c>
    </row>
    <row r="122" spans="1:9" x14ac:dyDescent="0.25">
      <c r="A122" s="2" t="s">
        <v>2525</v>
      </c>
      <c r="B122" s="2" t="s">
        <v>2526</v>
      </c>
      <c r="C122" s="2" t="s">
        <v>2527</v>
      </c>
      <c r="D122" s="2" t="s">
        <v>2528</v>
      </c>
      <c r="E122" s="2" t="s">
        <v>2529</v>
      </c>
      <c r="F122" s="2" t="s">
        <v>2005</v>
      </c>
      <c r="G122" s="2" t="s">
        <v>14</v>
      </c>
      <c r="H122" s="2">
        <v>90040</v>
      </c>
      <c r="I122" t="s">
        <v>1962</v>
      </c>
    </row>
    <row r="123" spans="1:9" x14ac:dyDescent="0.25">
      <c r="A123" s="2" t="s">
        <v>2530</v>
      </c>
      <c r="B123" s="2" t="s">
        <v>2531</v>
      </c>
      <c r="C123" s="2" t="s">
        <v>2532</v>
      </c>
      <c r="D123" s="2" t="s">
        <v>2533</v>
      </c>
      <c r="E123" s="2" t="s">
        <v>2534</v>
      </c>
      <c r="F123" s="2" t="s">
        <v>2318</v>
      </c>
      <c r="G123" s="2" t="s">
        <v>14</v>
      </c>
      <c r="H123" s="2">
        <v>28289</v>
      </c>
      <c r="I123" t="s">
        <v>1970</v>
      </c>
    </row>
    <row r="124" spans="1:9" x14ac:dyDescent="0.25">
      <c r="A124" s="2" t="s">
        <v>309</v>
      </c>
      <c r="B124" s="2" t="s">
        <v>2535</v>
      </c>
      <c r="C124" s="2" t="s">
        <v>2536</v>
      </c>
      <c r="D124" s="2" t="s">
        <v>2537</v>
      </c>
      <c r="E124" s="2" t="s">
        <v>2538</v>
      </c>
      <c r="F124" s="2" t="s">
        <v>2150</v>
      </c>
      <c r="G124" s="2" t="s">
        <v>14</v>
      </c>
      <c r="H124" s="2">
        <v>80217</v>
      </c>
      <c r="I124" t="s">
        <v>1962</v>
      </c>
    </row>
    <row r="125" spans="1:9" x14ac:dyDescent="0.25">
      <c r="A125" s="2" t="s">
        <v>311</v>
      </c>
      <c r="B125" s="2" t="s">
        <v>2539</v>
      </c>
      <c r="C125" s="2" t="s">
        <v>2540</v>
      </c>
      <c r="D125" s="2" t="s">
        <v>2541</v>
      </c>
      <c r="E125" s="2" t="s">
        <v>2542</v>
      </c>
      <c r="F125" s="2" t="s">
        <v>2543</v>
      </c>
      <c r="G125" s="2" t="s">
        <v>14</v>
      </c>
      <c r="H125" s="2">
        <v>6912</v>
      </c>
      <c r="I125" t="s">
        <v>1970</v>
      </c>
    </row>
    <row r="126" spans="1:9" x14ac:dyDescent="0.25">
      <c r="A126" s="2" t="s">
        <v>313</v>
      </c>
      <c r="B126" s="2" t="s">
        <v>2544</v>
      </c>
      <c r="C126" s="2" t="s">
        <v>2545</v>
      </c>
      <c r="D126" s="2" t="s">
        <v>2546</v>
      </c>
      <c r="E126" s="2" t="s">
        <v>2547</v>
      </c>
      <c r="F126" s="2" t="s">
        <v>2548</v>
      </c>
      <c r="G126" s="2" t="s">
        <v>14</v>
      </c>
      <c r="H126" s="2">
        <v>23605</v>
      </c>
      <c r="I126" t="s">
        <v>1962</v>
      </c>
    </row>
    <row r="127" spans="1:9" x14ac:dyDescent="0.25">
      <c r="A127" s="2" t="s">
        <v>315</v>
      </c>
      <c r="B127" s="2" t="s">
        <v>2549</v>
      </c>
      <c r="C127" s="2" t="s">
        <v>2550</v>
      </c>
      <c r="D127" s="2" t="s">
        <v>2551</v>
      </c>
      <c r="E127" s="2" t="s">
        <v>2552</v>
      </c>
      <c r="F127" s="2" t="s">
        <v>2553</v>
      </c>
      <c r="G127" s="2" t="s">
        <v>16</v>
      </c>
      <c r="H127" s="2" t="s">
        <v>2554</v>
      </c>
      <c r="I127" t="s">
        <v>1962</v>
      </c>
    </row>
    <row r="128" spans="1:9" x14ac:dyDescent="0.25">
      <c r="A128" s="2" t="s">
        <v>317</v>
      </c>
      <c r="B128" s="2" t="s">
        <v>2555</v>
      </c>
      <c r="C128" s="2" t="s">
        <v>2556</v>
      </c>
      <c r="D128" s="2" t="s">
        <v>2557</v>
      </c>
      <c r="E128" s="2" t="s">
        <v>2558</v>
      </c>
      <c r="F128" s="2" t="s">
        <v>2519</v>
      </c>
      <c r="G128" s="2" t="s">
        <v>14</v>
      </c>
      <c r="H128" s="2">
        <v>99599</v>
      </c>
      <c r="I128" t="s">
        <v>1970</v>
      </c>
    </row>
    <row r="129" spans="1:9" x14ac:dyDescent="0.25">
      <c r="A129" s="2" t="s">
        <v>319</v>
      </c>
      <c r="B129" s="2" t="s">
        <v>2559</v>
      </c>
      <c r="C129" s="2" t="s">
        <v>2560</v>
      </c>
      <c r="D129" s="2" t="s">
        <v>2561</v>
      </c>
      <c r="E129" s="2" t="s">
        <v>2562</v>
      </c>
      <c r="F129" s="2" t="s">
        <v>2384</v>
      </c>
      <c r="G129" s="2" t="s">
        <v>16</v>
      </c>
      <c r="H129" s="2" t="s">
        <v>2563</v>
      </c>
      <c r="I129" t="s">
        <v>1970</v>
      </c>
    </row>
    <row r="130" spans="1:9" x14ac:dyDescent="0.25">
      <c r="A130" s="2" t="s">
        <v>321</v>
      </c>
      <c r="B130" s="2" t="s">
        <v>2564</v>
      </c>
      <c r="C130" s="2" t="s">
        <v>2565</v>
      </c>
      <c r="D130" s="2" t="s">
        <v>2566</v>
      </c>
      <c r="E130" s="2" t="s">
        <v>2567</v>
      </c>
      <c r="F130" s="2" t="s">
        <v>2568</v>
      </c>
      <c r="G130" s="2" t="s">
        <v>14</v>
      </c>
      <c r="H130" s="2">
        <v>58122</v>
      </c>
      <c r="I130" t="s">
        <v>1970</v>
      </c>
    </row>
    <row r="131" spans="1:9" x14ac:dyDescent="0.25">
      <c r="A131" s="2" t="s">
        <v>323</v>
      </c>
      <c r="B131" s="2" t="s">
        <v>2569</v>
      </c>
      <c r="C131" s="2" t="s">
        <v>2570</v>
      </c>
      <c r="D131" s="2" t="s">
        <v>2571</v>
      </c>
      <c r="E131" s="2" t="s">
        <v>2572</v>
      </c>
      <c r="F131" s="2" t="s">
        <v>2573</v>
      </c>
      <c r="G131" s="2" t="s">
        <v>14</v>
      </c>
      <c r="H131" s="2">
        <v>47737</v>
      </c>
      <c r="I131" t="s">
        <v>1962</v>
      </c>
    </row>
    <row r="132" spans="1:9" x14ac:dyDescent="0.25">
      <c r="A132" s="2" t="s">
        <v>325</v>
      </c>
      <c r="B132" s="2" t="s">
        <v>2574</v>
      </c>
      <c r="C132" s="2"/>
      <c r="D132" s="2" t="s">
        <v>2575</v>
      </c>
      <c r="E132" s="2" t="s">
        <v>2576</v>
      </c>
      <c r="F132" s="2" t="s">
        <v>2494</v>
      </c>
      <c r="G132" s="2" t="s">
        <v>16</v>
      </c>
      <c r="H132" s="2" t="s">
        <v>2495</v>
      </c>
      <c r="I132" t="s">
        <v>1962</v>
      </c>
    </row>
    <row r="133" spans="1:9" x14ac:dyDescent="0.25">
      <c r="A133" s="2" t="s">
        <v>327</v>
      </c>
      <c r="B133" s="2" t="s">
        <v>2577</v>
      </c>
      <c r="C133" s="2" t="s">
        <v>2578</v>
      </c>
      <c r="D133" s="2" t="s">
        <v>2579</v>
      </c>
      <c r="E133" s="2" t="s">
        <v>2580</v>
      </c>
      <c r="F133" s="2" t="s">
        <v>2318</v>
      </c>
      <c r="G133" s="2" t="s">
        <v>14</v>
      </c>
      <c r="H133" s="2">
        <v>28210</v>
      </c>
      <c r="I133" t="s">
        <v>1962</v>
      </c>
    </row>
    <row r="134" spans="1:9" x14ac:dyDescent="0.25">
      <c r="A134" s="2" t="s">
        <v>329</v>
      </c>
      <c r="B134" s="2" t="s">
        <v>2581</v>
      </c>
      <c r="C134" s="2" t="s">
        <v>2582</v>
      </c>
      <c r="D134" s="2" t="s">
        <v>2583</v>
      </c>
      <c r="E134" s="2" t="s">
        <v>2584</v>
      </c>
      <c r="F134" s="2" t="s">
        <v>2585</v>
      </c>
      <c r="G134" s="2" t="s">
        <v>14</v>
      </c>
      <c r="H134" s="2">
        <v>35815</v>
      </c>
      <c r="I134" t="s">
        <v>1962</v>
      </c>
    </row>
    <row r="135" spans="1:9" x14ac:dyDescent="0.25">
      <c r="A135" s="2" t="s">
        <v>331</v>
      </c>
      <c r="B135" s="2" t="s">
        <v>2586</v>
      </c>
      <c r="C135" s="2" t="s">
        <v>2587</v>
      </c>
      <c r="D135" s="2" t="s">
        <v>2588</v>
      </c>
      <c r="E135" s="2" t="s">
        <v>2589</v>
      </c>
      <c r="F135" s="2" t="s">
        <v>2590</v>
      </c>
      <c r="G135" s="2" t="s">
        <v>14</v>
      </c>
      <c r="H135" s="2">
        <v>92725</v>
      </c>
      <c r="I135" t="s">
        <v>1970</v>
      </c>
    </row>
    <row r="136" spans="1:9" x14ac:dyDescent="0.25">
      <c r="A136" s="2" t="s">
        <v>333</v>
      </c>
      <c r="B136" s="2" t="s">
        <v>2591</v>
      </c>
      <c r="C136" s="2"/>
      <c r="D136" s="2"/>
      <c r="E136" s="2" t="s">
        <v>2592</v>
      </c>
      <c r="F136" s="2" t="s">
        <v>2204</v>
      </c>
      <c r="G136" s="2" t="s">
        <v>14</v>
      </c>
      <c r="H136" s="2">
        <v>20520</v>
      </c>
      <c r="I136" t="s">
        <v>1962</v>
      </c>
    </row>
    <row r="137" spans="1:9" x14ac:dyDescent="0.25">
      <c r="A137" s="2" t="s">
        <v>2593</v>
      </c>
      <c r="B137" s="2" t="s">
        <v>2594</v>
      </c>
      <c r="C137" s="2" t="s">
        <v>2595</v>
      </c>
      <c r="D137" s="2" t="s">
        <v>2596</v>
      </c>
      <c r="E137" s="2" t="s">
        <v>2597</v>
      </c>
      <c r="F137" s="2" t="s">
        <v>2598</v>
      </c>
      <c r="G137" s="2" t="s">
        <v>16</v>
      </c>
      <c r="H137" s="2" t="s">
        <v>2599</v>
      </c>
      <c r="I137" t="s">
        <v>1970</v>
      </c>
    </row>
    <row r="138" spans="1:9" x14ac:dyDescent="0.25">
      <c r="A138" s="2" t="s">
        <v>337</v>
      </c>
      <c r="B138" s="2" t="s">
        <v>2600</v>
      </c>
      <c r="C138" s="2" t="s">
        <v>2601</v>
      </c>
      <c r="D138" s="2" t="s">
        <v>2602</v>
      </c>
      <c r="E138" s="2" t="s">
        <v>2603</v>
      </c>
      <c r="F138" s="2" t="s">
        <v>2032</v>
      </c>
      <c r="G138" s="2" t="s">
        <v>14</v>
      </c>
      <c r="H138" s="2">
        <v>63131</v>
      </c>
      <c r="I138" t="s">
        <v>1970</v>
      </c>
    </row>
    <row r="139" spans="1:9" x14ac:dyDescent="0.25">
      <c r="A139" s="2" t="s">
        <v>339</v>
      </c>
      <c r="B139" s="2" t="s">
        <v>2604</v>
      </c>
      <c r="C139" s="2"/>
      <c r="D139" s="2" t="s">
        <v>2605</v>
      </c>
      <c r="E139" s="2" t="s">
        <v>2606</v>
      </c>
      <c r="F139" s="2" t="s">
        <v>2124</v>
      </c>
      <c r="G139" s="2" t="s">
        <v>16</v>
      </c>
      <c r="H139" s="2" t="s">
        <v>2125</v>
      </c>
      <c r="I139" t="s">
        <v>1970</v>
      </c>
    </row>
    <row r="140" spans="1:9" x14ac:dyDescent="0.25">
      <c r="A140" s="2" t="s">
        <v>341</v>
      </c>
      <c r="B140" s="2" t="s">
        <v>2607</v>
      </c>
      <c r="C140" s="2"/>
      <c r="D140" s="2" t="s">
        <v>2608</v>
      </c>
      <c r="E140" s="2" t="s">
        <v>2609</v>
      </c>
      <c r="F140" s="2" t="s">
        <v>2610</v>
      </c>
      <c r="G140" s="2" t="s">
        <v>14</v>
      </c>
      <c r="H140" s="2">
        <v>96805</v>
      </c>
      <c r="I140" t="s">
        <v>1970</v>
      </c>
    </row>
    <row r="141" spans="1:9" x14ac:dyDescent="0.25">
      <c r="A141" s="2" t="s">
        <v>343</v>
      </c>
      <c r="B141" s="2" t="s">
        <v>2611</v>
      </c>
      <c r="C141" s="2"/>
      <c r="D141" s="2" t="s">
        <v>2612</v>
      </c>
      <c r="E141" s="2" t="s">
        <v>2613</v>
      </c>
      <c r="F141" s="2" t="s">
        <v>2401</v>
      </c>
      <c r="G141" s="2" t="s">
        <v>14</v>
      </c>
      <c r="H141" s="2">
        <v>92878</v>
      </c>
      <c r="I141" t="s">
        <v>1962</v>
      </c>
    </row>
    <row r="142" spans="1:9" x14ac:dyDescent="0.25">
      <c r="A142" s="2" t="s">
        <v>345</v>
      </c>
      <c r="B142" s="2" t="s">
        <v>2614</v>
      </c>
      <c r="C142" s="2" t="s">
        <v>2615</v>
      </c>
      <c r="D142" s="2" t="s">
        <v>2616</v>
      </c>
      <c r="E142" s="2" t="s">
        <v>2617</v>
      </c>
      <c r="F142" s="2" t="s">
        <v>2618</v>
      </c>
      <c r="G142" s="2" t="s">
        <v>16</v>
      </c>
      <c r="H142" s="2" t="s">
        <v>2563</v>
      </c>
      <c r="I142" t="s">
        <v>1962</v>
      </c>
    </row>
    <row r="143" spans="1:9" x14ac:dyDescent="0.25">
      <c r="A143" s="2" t="s">
        <v>347</v>
      </c>
      <c r="B143" s="2" t="s">
        <v>2619</v>
      </c>
      <c r="C143" s="2" t="s">
        <v>2620</v>
      </c>
      <c r="D143" s="2" t="s">
        <v>2621</v>
      </c>
      <c r="E143" s="2" t="s">
        <v>2622</v>
      </c>
      <c r="F143" s="2" t="s">
        <v>2204</v>
      </c>
      <c r="G143" s="2" t="s">
        <v>14</v>
      </c>
      <c r="H143" s="2">
        <v>20520</v>
      </c>
      <c r="I143" t="s">
        <v>1962</v>
      </c>
    </row>
    <row r="144" spans="1:9" x14ac:dyDescent="0.25">
      <c r="A144" s="2" t="s">
        <v>349</v>
      </c>
      <c r="B144" s="2" t="s">
        <v>2623</v>
      </c>
      <c r="C144" s="2"/>
      <c r="D144" s="2"/>
      <c r="E144" s="2" t="s">
        <v>2624</v>
      </c>
      <c r="F144" s="2" t="s">
        <v>2625</v>
      </c>
      <c r="G144" s="2" t="s">
        <v>16</v>
      </c>
      <c r="H144" s="2" t="s">
        <v>2328</v>
      </c>
      <c r="I144" t="s">
        <v>1962</v>
      </c>
    </row>
    <row r="145" spans="1:9" x14ac:dyDescent="0.25">
      <c r="A145" s="2" t="s">
        <v>351</v>
      </c>
      <c r="B145" s="2" t="s">
        <v>2626</v>
      </c>
      <c r="C145" s="2" t="s">
        <v>2627</v>
      </c>
      <c r="D145" s="2" t="s">
        <v>2628</v>
      </c>
      <c r="E145" s="2" t="s">
        <v>2629</v>
      </c>
      <c r="F145" s="2" t="s">
        <v>2046</v>
      </c>
      <c r="G145" s="2" t="s">
        <v>14</v>
      </c>
      <c r="H145" s="2">
        <v>77281</v>
      </c>
      <c r="I145" t="s">
        <v>1970</v>
      </c>
    </row>
    <row r="146" spans="1:9" x14ac:dyDescent="0.25">
      <c r="A146" s="2" t="s">
        <v>353</v>
      </c>
      <c r="B146" s="2" t="s">
        <v>2630</v>
      </c>
      <c r="C146" s="2" t="s">
        <v>2631</v>
      </c>
      <c r="D146" s="2" t="s">
        <v>2632</v>
      </c>
      <c r="E146" s="2" t="s">
        <v>2633</v>
      </c>
      <c r="F146" s="2" t="s">
        <v>2634</v>
      </c>
      <c r="G146" s="2" t="s">
        <v>14</v>
      </c>
      <c r="H146" s="2">
        <v>92668</v>
      </c>
      <c r="I146" t="s">
        <v>1962</v>
      </c>
    </row>
    <row r="147" spans="1:9" x14ac:dyDescent="0.25">
      <c r="A147" s="2" t="s">
        <v>355</v>
      </c>
      <c r="B147" s="2" t="s">
        <v>2635</v>
      </c>
      <c r="C147" s="2" t="s">
        <v>2636</v>
      </c>
      <c r="D147" s="2" t="s">
        <v>2637</v>
      </c>
      <c r="E147" s="2" t="s">
        <v>2638</v>
      </c>
      <c r="F147" s="2" t="s">
        <v>2466</v>
      </c>
      <c r="G147" s="2" t="s">
        <v>14</v>
      </c>
      <c r="H147" s="2">
        <v>88553</v>
      </c>
      <c r="I147" t="s">
        <v>1970</v>
      </c>
    </row>
    <row r="148" spans="1:9" x14ac:dyDescent="0.25">
      <c r="A148" s="2" t="s">
        <v>357</v>
      </c>
      <c r="B148" s="2" t="s">
        <v>2639</v>
      </c>
      <c r="C148" s="2" t="s">
        <v>2640</v>
      </c>
      <c r="D148" s="2" t="s">
        <v>2641</v>
      </c>
      <c r="E148" s="2" t="s">
        <v>2642</v>
      </c>
      <c r="F148" s="2" t="s">
        <v>2643</v>
      </c>
      <c r="G148" s="2" t="s">
        <v>14</v>
      </c>
      <c r="H148" s="2">
        <v>89714</v>
      </c>
      <c r="I148" t="s">
        <v>1970</v>
      </c>
    </row>
    <row r="149" spans="1:9" x14ac:dyDescent="0.25">
      <c r="A149" s="2" t="s">
        <v>2644</v>
      </c>
      <c r="B149" s="2" t="s">
        <v>2645</v>
      </c>
      <c r="C149" s="2" t="s">
        <v>2646</v>
      </c>
      <c r="D149" s="2" t="s">
        <v>2647</v>
      </c>
      <c r="E149" s="2" t="s">
        <v>2648</v>
      </c>
      <c r="F149" s="2" t="s">
        <v>2284</v>
      </c>
      <c r="G149" s="2" t="s">
        <v>14</v>
      </c>
      <c r="H149" s="2">
        <v>76105</v>
      </c>
      <c r="I149" t="s">
        <v>1962</v>
      </c>
    </row>
    <row r="150" spans="1:9" x14ac:dyDescent="0.25">
      <c r="A150" s="2" t="s">
        <v>359</v>
      </c>
      <c r="B150" s="2" t="s">
        <v>2649</v>
      </c>
      <c r="C150" s="2" t="s">
        <v>2650</v>
      </c>
      <c r="D150" s="2" t="s">
        <v>2651</v>
      </c>
      <c r="E150" s="2" t="s">
        <v>2652</v>
      </c>
      <c r="F150" s="2" t="s">
        <v>2224</v>
      </c>
      <c r="G150" s="2" t="s">
        <v>14</v>
      </c>
      <c r="H150" s="2">
        <v>84605</v>
      </c>
      <c r="I150" t="s">
        <v>1962</v>
      </c>
    </row>
    <row r="151" spans="1:9" x14ac:dyDescent="0.25">
      <c r="A151" s="2" t="s">
        <v>361</v>
      </c>
      <c r="B151" s="2" t="s">
        <v>2653</v>
      </c>
      <c r="C151" s="2"/>
      <c r="D151" s="2" t="s">
        <v>2654</v>
      </c>
      <c r="E151" s="2" t="s">
        <v>2655</v>
      </c>
      <c r="F151" s="2" t="s">
        <v>2656</v>
      </c>
      <c r="G151" s="2" t="s">
        <v>14</v>
      </c>
      <c r="H151" s="2">
        <v>33487</v>
      </c>
      <c r="I151" t="s">
        <v>1962</v>
      </c>
    </row>
    <row r="152" spans="1:9" x14ac:dyDescent="0.25">
      <c r="A152" s="2" t="s">
        <v>363</v>
      </c>
      <c r="B152" s="2" t="s">
        <v>2657</v>
      </c>
      <c r="C152" s="2" t="s">
        <v>2658</v>
      </c>
      <c r="D152" s="2" t="s">
        <v>2659</v>
      </c>
      <c r="E152" s="2" t="s">
        <v>2660</v>
      </c>
      <c r="F152" s="2" t="s">
        <v>2661</v>
      </c>
      <c r="G152" s="2" t="s">
        <v>14</v>
      </c>
      <c r="H152" s="2">
        <v>24040</v>
      </c>
      <c r="I152" t="s">
        <v>1962</v>
      </c>
    </row>
    <row r="153" spans="1:9" x14ac:dyDescent="0.25">
      <c r="A153" s="2" t="s">
        <v>365</v>
      </c>
      <c r="B153" s="2" t="s">
        <v>2662</v>
      </c>
      <c r="C153" s="2"/>
      <c r="D153" s="2" t="s">
        <v>2663</v>
      </c>
      <c r="E153" s="2" t="s">
        <v>2664</v>
      </c>
      <c r="F153" s="2" t="s">
        <v>2665</v>
      </c>
      <c r="G153" s="2" t="s">
        <v>14</v>
      </c>
      <c r="H153" s="2">
        <v>50369</v>
      </c>
      <c r="I153" t="s">
        <v>1962</v>
      </c>
    </row>
    <row r="154" spans="1:9" x14ac:dyDescent="0.25">
      <c r="A154" s="2" t="s">
        <v>367</v>
      </c>
      <c r="B154" s="2" t="s">
        <v>2666</v>
      </c>
      <c r="C154" s="2" t="s">
        <v>2667</v>
      </c>
      <c r="D154" s="2" t="s">
        <v>2668</v>
      </c>
      <c r="E154" s="2" t="s">
        <v>2669</v>
      </c>
      <c r="F154" s="2" t="s">
        <v>2610</v>
      </c>
      <c r="G154" s="2" t="s">
        <v>14</v>
      </c>
      <c r="H154" s="2">
        <v>96805</v>
      </c>
      <c r="I154" t="s">
        <v>1962</v>
      </c>
    </row>
    <row r="155" spans="1:9" x14ac:dyDescent="0.25">
      <c r="A155" s="2" t="s">
        <v>369</v>
      </c>
      <c r="B155" s="2" t="s">
        <v>2670</v>
      </c>
      <c r="C155" s="2"/>
      <c r="D155" s="2" t="s">
        <v>2671</v>
      </c>
      <c r="E155" s="2" t="s">
        <v>2672</v>
      </c>
      <c r="F155" s="2" t="s">
        <v>2209</v>
      </c>
      <c r="G155" s="2" t="s">
        <v>14</v>
      </c>
      <c r="H155" s="2">
        <v>33345</v>
      </c>
      <c r="I155" t="s">
        <v>1970</v>
      </c>
    </row>
    <row r="156" spans="1:9" x14ac:dyDescent="0.25">
      <c r="A156" s="2" t="s">
        <v>371</v>
      </c>
      <c r="B156" s="2" t="s">
        <v>2673</v>
      </c>
      <c r="C156" s="2" t="s">
        <v>2674</v>
      </c>
      <c r="D156" s="2" t="s">
        <v>2675</v>
      </c>
      <c r="E156" s="2" t="s">
        <v>2676</v>
      </c>
      <c r="F156" s="2" t="s">
        <v>2036</v>
      </c>
      <c r="G156" s="2" t="s">
        <v>14</v>
      </c>
      <c r="H156" s="2">
        <v>19172</v>
      </c>
      <c r="I156" t="s">
        <v>1970</v>
      </c>
    </row>
    <row r="157" spans="1:9" x14ac:dyDescent="0.25">
      <c r="A157" s="2" t="s">
        <v>373</v>
      </c>
      <c r="B157" s="2" t="s">
        <v>2677</v>
      </c>
      <c r="C157" s="2" t="s">
        <v>2678</v>
      </c>
      <c r="D157" s="2" t="s">
        <v>2679</v>
      </c>
      <c r="E157" s="2" t="s">
        <v>2680</v>
      </c>
      <c r="F157" s="2" t="s">
        <v>2681</v>
      </c>
      <c r="G157" s="2" t="s">
        <v>14</v>
      </c>
      <c r="H157" s="2">
        <v>6854</v>
      </c>
      <c r="I157" t="s">
        <v>1962</v>
      </c>
    </row>
    <row r="158" spans="1:9" x14ac:dyDescent="0.25">
      <c r="A158" s="2" t="s">
        <v>375</v>
      </c>
      <c r="B158" s="2" t="s">
        <v>2682</v>
      </c>
      <c r="C158" s="2" t="s">
        <v>2683</v>
      </c>
      <c r="D158" s="2" t="s">
        <v>2684</v>
      </c>
      <c r="E158" s="2" t="s">
        <v>2685</v>
      </c>
      <c r="F158" s="2" t="s">
        <v>2686</v>
      </c>
      <c r="G158" s="2" t="s">
        <v>14</v>
      </c>
      <c r="H158" s="2">
        <v>76011</v>
      </c>
      <c r="I158" t="s">
        <v>1962</v>
      </c>
    </row>
    <row r="159" spans="1:9" x14ac:dyDescent="0.25">
      <c r="A159" s="2" t="s">
        <v>377</v>
      </c>
      <c r="B159" s="2" t="s">
        <v>2687</v>
      </c>
      <c r="C159" s="2" t="s">
        <v>2688</v>
      </c>
      <c r="D159" s="2" t="s">
        <v>2689</v>
      </c>
      <c r="E159" s="2" t="s">
        <v>2690</v>
      </c>
      <c r="F159" s="2" t="s">
        <v>2691</v>
      </c>
      <c r="G159" s="2" t="s">
        <v>16</v>
      </c>
      <c r="H159" s="2" t="s">
        <v>2692</v>
      </c>
      <c r="I159" t="s">
        <v>1970</v>
      </c>
    </row>
    <row r="160" spans="1:9" x14ac:dyDescent="0.25">
      <c r="A160" s="2" t="s">
        <v>379</v>
      </c>
      <c r="B160" s="2" t="s">
        <v>2693</v>
      </c>
      <c r="C160" s="2"/>
      <c r="D160" s="2" t="s">
        <v>2694</v>
      </c>
      <c r="E160" s="2" t="s">
        <v>2695</v>
      </c>
      <c r="F160" s="2" t="s">
        <v>2696</v>
      </c>
      <c r="G160" s="2" t="s">
        <v>14</v>
      </c>
      <c r="H160" s="2">
        <v>37416</v>
      </c>
      <c r="I160" t="s">
        <v>1962</v>
      </c>
    </row>
    <row r="161" spans="1:9" x14ac:dyDescent="0.25">
      <c r="A161" s="2" t="s">
        <v>381</v>
      </c>
      <c r="B161" s="2" t="s">
        <v>2697</v>
      </c>
      <c r="C161" s="2"/>
      <c r="D161" s="2" t="s">
        <v>2698</v>
      </c>
      <c r="E161" s="2" t="s">
        <v>2699</v>
      </c>
      <c r="F161" s="2" t="s">
        <v>2041</v>
      </c>
      <c r="G161" s="2" t="s">
        <v>14</v>
      </c>
      <c r="H161" s="2">
        <v>97296</v>
      </c>
      <c r="I161" t="s">
        <v>1970</v>
      </c>
    </row>
    <row r="162" spans="1:9" x14ac:dyDescent="0.25">
      <c r="A162" s="2" t="s">
        <v>383</v>
      </c>
      <c r="B162" s="2" t="s">
        <v>2700</v>
      </c>
      <c r="C162" s="2" t="s">
        <v>2701</v>
      </c>
      <c r="D162" s="2" t="s">
        <v>2702</v>
      </c>
      <c r="E162" s="2" t="s">
        <v>2703</v>
      </c>
      <c r="F162" s="2" t="s">
        <v>2380</v>
      </c>
      <c r="G162" s="2" t="s">
        <v>14</v>
      </c>
      <c r="H162" s="2">
        <v>73135</v>
      </c>
      <c r="I162" t="s">
        <v>1970</v>
      </c>
    </row>
    <row r="163" spans="1:9" x14ac:dyDescent="0.25">
      <c r="A163" s="2" t="s">
        <v>385</v>
      </c>
      <c r="B163" s="2" t="s">
        <v>2704</v>
      </c>
      <c r="C163" s="2" t="s">
        <v>2705</v>
      </c>
      <c r="D163" s="2" t="s">
        <v>2706</v>
      </c>
      <c r="E163" s="2" t="s">
        <v>2707</v>
      </c>
      <c r="F163" s="2" t="s">
        <v>2204</v>
      </c>
      <c r="G163" s="2" t="s">
        <v>14</v>
      </c>
      <c r="H163" s="2">
        <v>20520</v>
      </c>
      <c r="I163" t="s">
        <v>1970</v>
      </c>
    </row>
    <row r="164" spans="1:9" x14ac:dyDescent="0.25">
      <c r="A164" s="2" t="s">
        <v>387</v>
      </c>
      <c r="B164" s="2" t="s">
        <v>2708</v>
      </c>
      <c r="C164" s="2" t="s">
        <v>2709</v>
      </c>
      <c r="D164" s="2" t="s">
        <v>2710</v>
      </c>
      <c r="E164" s="2" t="s">
        <v>2711</v>
      </c>
      <c r="F164" s="2" t="s">
        <v>2712</v>
      </c>
      <c r="G164" s="2" t="s">
        <v>14</v>
      </c>
      <c r="H164" s="2">
        <v>27415</v>
      </c>
      <c r="I164" t="s">
        <v>1962</v>
      </c>
    </row>
    <row r="165" spans="1:9" x14ac:dyDescent="0.25">
      <c r="A165" s="2" t="s">
        <v>389</v>
      </c>
      <c r="B165" s="2" t="s">
        <v>2713</v>
      </c>
      <c r="C165" s="2" t="s">
        <v>2714</v>
      </c>
      <c r="D165" s="2" t="s">
        <v>2715</v>
      </c>
      <c r="E165" s="2" t="s">
        <v>2716</v>
      </c>
      <c r="F165" s="2" t="s">
        <v>2717</v>
      </c>
      <c r="G165" s="2" t="s">
        <v>14</v>
      </c>
      <c r="H165" s="2">
        <v>22313</v>
      </c>
      <c r="I165" t="s">
        <v>1970</v>
      </c>
    </row>
    <row r="166" spans="1:9" x14ac:dyDescent="0.25">
      <c r="A166" s="2" t="s">
        <v>391</v>
      </c>
      <c r="B166" s="2" t="s">
        <v>2718</v>
      </c>
      <c r="C166" s="2" t="s">
        <v>2719</v>
      </c>
      <c r="D166" s="2" t="s">
        <v>2720</v>
      </c>
      <c r="E166" s="2" t="s">
        <v>2721</v>
      </c>
      <c r="F166" s="2" t="s">
        <v>2722</v>
      </c>
      <c r="G166" s="2" t="s">
        <v>16</v>
      </c>
      <c r="H166" s="2" t="s">
        <v>2723</v>
      </c>
      <c r="I166" t="s">
        <v>1970</v>
      </c>
    </row>
    <row r="167" spans="1:9" x14ac:dyDescent="0.25">
      <c r="A167" s="2" t="s">
        <v>393</v>
      </c>
      <c r="B167" s="2" t="s">
        <v>2724</v>
      </c>
      <c r="C167" s="2"/>
      <c r="D167" s="2" t="s">
        <v>2725</v>
      </c>
      <c r="E167" s="2" t="s">
        <v>2726</v>
      </c>
      <c r="F167" s="2" t="s">
        <v>2727</v>
      </c>
      <c r="G167" s="2" t="s">
        <v>14</v>
      </c>
      <c r="H167" s="2">
        <v>53405</v>
      </c>
      <c r="I167" t="s">
        <v>1962</v>
      </c>
    </row>
    <row r="168" spans="1:9" x14ac:dyDescent="0.25">
      <c r="A168" s="2" t="s">
        <v>395</v>
      </c>
      <c r="B168" s="2" t="s">
        <v>2728</v>
      </c>
      <c r="C168" s="2"/>
      <c r="D168" s="2" t="s">
        <v>2729</v>
      </c>
      <c r="E168" s="2" t="s">
        <v>2730</v>
      </c>
      <c r="F168" s="2" t="s">
        <v>2731</v>
      </c>
      <c r="G168" s="2" t="s">
        <v>14</v>
      </c>
      <c r="H168" s="2">
        <v>34629</v>
      </c>
      <c r="I168" t="s">
        <v>1962</v>
      </c>
    </row>
    <row r="169" spans="1:9" x14ac:dyDescent="0.25">
      <c r="A169" s="2" t="s">
        <v>397</v>
      </c>
      <c r="B169" s="2" t="s">
        <v>2732</v>
      </c>
      <c r="C169" s="2" t="s">
        <v>2733</v>
      </c>
      <c r="D169" s="2" t="s">
        <v>2734</v>
      </c>
      <c r="E169" s="2" t="s">
        <v>2735</v>
      </c>
      <c r="F169" s="2" t="s">
        <v>2727</v>
      </c>
      <c r="G169" s="2" t="s">
        <v>14</v>
      </c>
      <c r="H169" s="2">
        <v>53405</v>
      </c>
      <c r="I169" t="s">
        <v>1962</v>
      </c>
    </row>
    <row r="170" spans="1:9" x14ac:dyDescent="0.25">
      <c r="A170" s="2" t="s">
        <v>399</v>
      </c>
      <c r="B170" s="2" t="s">
        <v>2736</v>
      </c>
      <c r="C170" s="2"/>
      <c r="D170" s="2" t="s">
        <v>2737</v>
      </c>
      <c r="E170" s="2" t="s">
        <v>2738</v>
      </c>
      <c r="F170" s="2" t="s">
        <v>2722</v>
      </c>
      <c r="G170" s="2" t="s">
        <v>16</v>
      </c>
      <c r="H170" s="2" t="s">
        <v>2723</v>
      </c>
      <c r="I170" t="s">
        <v>1970</v>
      </c>
    </row>
    <row r="171" spans="1:9" x14ac:dyDescent="0.25">
      <c r="A171" s="2" t="s">
        <v>401</v>
      </c>
      <c r="B171" s="2" t="s">
        <v>2739</v>
      </c>
      <c r="C171" s="2" t="s">
        <v>2740</v>
      </c>
      <c r="D171" s="2" t="s">
        <v>2741</v>
      </c>
      <c r="E171" s="2" t="s">
        <v>2742</v>
      </c>
      <c r="F171" s="2" t="s">
        <v>2743</v>
      </c>
      <c r="G171" s="2" t="s">
        <v>16</v>
      </c>
      <c r="H171" s="2" t="s">
        <v>2744</v>
      </c>
      <c r="I171" t="s">
        <v>1970</v>
      </c>
    </row>
    <row r="172" spans="1:9" x14ac:dyDescent="0.25">
      <c r="A172" s="2" t="s">
        <v>403</v>
      </c>
      <c r="B172" s="2" t="s">
        <v>2745</v>
      </c>
      <c r="C172" s="2" t="s">
        <v>2746</v>
      </c>
      <c r="D172" s="2"/>
      <c r="E172" s="2" t="s">
        <v>2747</v>
      </c>
      <c r="F172" s="2" t="s">
        <v>2748</v>
      </c>
      <c r="G172" s="2" t="s">
        <v>15</v>
      </c>
      <c r="H172" s="2" t="s">
        <v>2749</v>
      </c>
      <c r="I172" t="s">
        <v>1970</v>
      </c>
    </row>
    <row r="173" spans="1:9" x14ac:dyDescent="0.25">
      <c r="A173" s="2" t="s">
        <v>405</v>
      </c>
      <c r="B173" s="2" t="s">
        <v>2750</v>
      </c>
      <c r="C173" s="2" t="s">
        <v>2751</v>
      </c>
      <c r="D173" s="2" t="s">
        <v>2752</v>
      </c>
      <c r="E173" s="2" t="s">
        <v>2753</v>
      </c>
      <c r="F173" s="2" t="s">
        <v>2238</v>
      </c>
      <c r="G173" s="2" t="s">
        <v>14</v>
      </c>
      <c r="H173" s="2">
        <v>33686</v>
      </c>
      <c r="I173" t="s">
        <v>1962</v>
      </c>
    </row>
    <row r="174" spans="1:9" x14ac:dyDescent="0.25">
      <c r="A174" s="2" t="s">
        <v>407</v>
      </c>
      <c r="B174" s="2" t="s">
        <v>2754</v>
      </c>
      <c r="C174" s="2" t="s">
        <v>2755</v>
      </c>
      <c r="D174" s="2"/>
      <c r="E174" s="2" t="s">
        <v>2756</v>
      </c>
      <c r="F174" s="2" t="s">
        <v>2757</v>
      </c>
      <c r="G174" s="2" t="s">
        <v>16</v>
      </c>
      <c r="H174" s="2" t="s">
        <v>2430</v>
      </c>
      <c r="I174" t="s">
        <v>1970</v>
      </c>
    </row>
    <row r="175" spans="1:9" x14ac:dyDescent="0.25">
      <c r="A175" s="2" t="s">
        <v>409</v>
      </c>
      <c r="B175" s="2" t="s">
        <v>2758</v>
      </c>
      <c r="C175" s="2" t="s">
        <v>2759</v>
      </c>
      <c r="D175" s="2" t="s">
        <v>2760</v>
      </c>
      <c r="E175" s="2" t="s">
        <v>2761</v>
      </c>
      <c r="F175" s="2" t="s">
        <v>2762</v>
      </c>
      <c r="G175" s="2" t="s">
        <v>14</v>
      </c>
      <c r="H175" s="2">
        <v>36195</v>
      </c>
      <c r="I175" t="s">
        <v>1970</v>
      </c>
    </row>
    <row r="176" spans="1:9" x14ac:dyDescent="0.25">
      <c r="A176" s="2" t="s">
        <v>411</v>
      </c>
      <c r="B176" s="2" t="s">
        <v>2763</v>
      </c>
      <c r="C176" s="2"/>
      <c r="D176" s="2" t="s">
        <v>2764</v>
      </c>
      <c r="E176" s="2" t="s">
        <v>2765</v>
      </c>
      <c r="F176" s="2" t="s">
        <v>2766</v>
      </c>
      <c r="G176" s="2" t="s">
        <v>14</v>
      </c>
      <c r="H176" s="2">
        <v>89436</v>
      </c>
      <c r="I176" t="s">
        <v>1962</v>
      </c>
    </row>
    <row r="177" spans="1:9" x14ac:dyDescent="0.25">
      <c r="A177" s="2" t="s">
        <v>413</v>
      </c>
      <c r="B177" s="2" t="s">
        <v>2767</v>
      </c>
      <c r="C177" s="2" t="s">
        <v>2768</v>
      </c>
      <c r="D177" s="2" t="s">
        <v>2769</v>
      </c>
      <c r="E177" s="2" t="s">
        <v>2770</v>
      </c>
      <c r="F177" s="2" t="s">
        <v>2771</v>
      </c>
      <c r="G177" s="2" t="s">
        <v>14</v>
      </c>
      <c r="H177" s="2">
        <v>31205</v>
      </c>
      <c r="I177" t="s">
        <v>1962</v>
      </c>
    </row>
    <row r="178" spans="1:9" x14ac:dyDescent="0.25">
      <c r="A178" s="2" t="s">
        <v>415</v>
      </c>
      <c r="B178" s="2" t="s">
        <v>2772</v>
      </c>
      <c r="C178" s="2" t="s">
        <v>2773</v>
      </c>
      <c r="D178" s="2" t="s">
        <v>2774</v>
      </c>
      <c r="E178" s="2" t="s">
        <v>2775</v>
      </c>
      <c r="F178" s="2" t="s">
        <v>2776</v>
      </c>
      <c r="G178" s="2" t="s">
        <v>14</v>
      </c>
      <c r="H178" s="2">
        <v>90605</v>
      </c>
      <c r="I178" t="s">
        <v>1962</v>
      </c>
    </row>
    <row r="179" spans="1:9" x14ac:dyDescent="0.25">
      <c r="A179" s="2" t="s">
        <v>417</v>
      </c>
      <c r="B179" s="2" t="s">
        <v>2777</v>
      </c>
      <c r="C179" s="2" t="s">
        <v>2778</v>
      </c>
      <c r="D179" s="2"/>
      <c r="E179" s="2" t="s">
        <v>2779</v>
      </c>
      <c r="F179" s="2" t="s">
        <v>2780</v>
      </c>
      <c r="G179" s="2" t="s">
        <v>14</v>
      </c>
      <c r="H179" s="2">
        <v>37605</v>
      </c>
      <c r="I179" t="s">
        <v>1962</v>
      </c>
    </row>
    <row r="180" spans="1:9" x14ac:dyDescent="0.25">
      <c r="A180" s="2" t="s">
        <v>419</v>
      </c>
      <c r="B180" s="2" t="s">
        <v>2781</v>
      </c>
      <c r="C180" s="2" t="s">
        <v>2782</v>
      </c>
      <c r="D180" s="2" t="s">
        <v>2783</v>
      </c>
      <c r="E180" s="2" t="s">
        <v>2784</v>
      </c>
      <c r="F180" s="2" t="s">
        <v>2181</v>
      </c>
      <c r="G180" s="2" t="s">
        <v>14</v>
      </c>
      <c r="H180" s="2">
        <v>14614</v>
      </c>
      <c r="I180" t="s">
        <v>1970</v>
      </c>
    </row>
    <row r="181" spans="1:9" x14ac:dyDescent="0.25">
      <c r="A181" s="2" t="s">
        <v>421</v>
      </c>
      <c r="B181" s="2" t="s">
        <v>2785</v>
      </c>
      <c r="C181" s="2"/>
      <c r="D181" s="2" t="s">
        <v>2786</v>
      </c>
      <c r="E181" s="2" t="s">
        <v>2787</v>
      </c>
      <c r="F181" s="2" t="s">
        <v>2788</v>
      </c>
      <c r="G181" s="2" t="s">
        <v>16</v>
      </c>
      <c r="H181" s="2" t="s">
        <v>2789</v>
      </c>
      <c r="I181" t="s">
        <v>1970</v>
      </c>
    </row>
    <row r="182" spans="1:9" x14ac:dyDescent="0.25">
      <c r="A182" s="2" t="s">
        <v>423</v>
      </c>
      <c r="B182" s="2" t="s">
        <v>2790</v>
      </c>
      <c r="C182" s="2" t="s">
        <v>2791</v>
      </c>
      <c r="D182" s="2" t="s">
        <v>2792</v>
      </c>
      <c r="E182" s="2" t="s">
        <v>2793</v>
      </c>
      <c r="F182" s="2" t="s">
        <v>2794</v>
      </c>
      <c r="G182" s="2" t="s">
        <v>14</v>
      </c>
      <c r="H182" s="2">
        <v>11254</v>
      </c>
      <c r="I182" t="s">
        <v>1970</v>
      </c>
    </row>
    <row r="183" spans="1:9" x14ac:dyDescent="0.25">
      <c r="A183" s="2" t="s">
        <v>2795</v>
      </c>
      <c r="B183" s="2" t="s">
        <v>2796</v>
      </c>
      <c r="C183" s="2" t="s">
        <v>2797</v>
      </c>
      <c r="D183" s="2" t="s">
        <v>2798</v>
      </c>
      <c r="E183" s="2" t="s">
        <v>2799</v>
      </c>
      <c r="F183" s="2" t="s">
        <v>1981</v>
      </c>
      <c r="G183" s="2" t="s">
        <v>14</v>
      </c>
      <c r="H183" s="2">
        <v>1114</v>
      </c>
      <c r="I183" t="s">
        <v>1970</v>
      </c>
    </row>
    <row r="184" spans="1:9" x14ac:dyDescent="0.25">
      <c r="A184" s="2" t="s">
        <v>425</v>
      </c>
      <c r="B184" s="2" t="s">
        <v>2800</v>
      </c>
      <c r="C184" s="2" t="s">
        <v>2801</v>
      </c>
      <c r="D184" s="2" t="s">
        <v>2802</v>
      </c>
      <c r="E184" s="2" t="s">
        <v>2803</v>
      </c>
      <c r="F184" s="2" t="s">
        <v>2804</v>
      </c>
      <c r="G184" s="2" t="s">
        <v>14</v>
      </c>
      <c r="H184" s="2">
        <v>22908</v>
      </c>
      <c r="I184" t="s">
        <v>1970</v>
      </c>
    </row>
    <row r="185" spans="1:9" x14ac:dyDescent="0.25">
      <c r="A185" s="2" t="s">
        <v>427</v>
      </c>
      <c r="B185" s="2" t="s">
        <v>2805</v>
      </c>
      <c r="C185" s="2" t="s">
        <v>2806</v>
      </c>
      <c r="D185" s="2" t="s">
        <v>2807</v>
      </c>
      <c r="E185" s="2" t="s">
        <v>2808</v>
      </c>
      <c r="F185" s="2" t="s">
        <v>2809</v>
      </c>
      <c r="G185" s="2" t="s">
        <v>14</v>
      </c>
      <c r="H185" s="2">
        <v>75044</v>
      </c>
      <c r="I185" t="s">
        <v>1970</v>
      </c>
    </row>
    <row r="186" spans="1:9" x14ac:dyDescent="0.25">
      <c r="A186" s="2" t="s">
        <v>429</v>
      </c>
      <c r="B186" s="2" t="s">
        <v>2810</v>
      </c>
      <c r="C186" s="2" t="s">
        <v>2811</v>
      </c>
      <c r="D186" s="2" t="s">
        <v>2812</v>
      </c>
      <c r="E186" s="2" t="s">
        <v>2813</v>
      </c>
      <c r="F186" s="2" t="s">
        <v>2155</v>
      </c>
      <c r="G186" s="2" t="s">
        <v>14</v>
      </c>
      <c r="H186" s="2">
        <v>55448</v>
      </c>
      <c r="I186" t="s">
        <v>1970</v>
      </c>
    </row>
    <row r="187" spans="1:9" x14ac:dyDescent="0.25">
      <c r="A187" s="2" t="s">
        <v>431</v>
      </c>
      <c r="B187" s="2" t="s">
        <v>2814</v>
      </c>
      <c r="C187" s="2" t="s">
        <v>2815</v>
      </c>
      <c r="D187" s="2" t="s">
        <v>2816</v>
      </c>
      <c r="E187" s="2" t="s">
        <v>2817</v>
      </c>
      <c r="F187" s="2" t="s">
        <v>2818</v>
      </c>
      <c r="G187" s="2" t="s">
        <v>14</v>
      </c>
      <c r="H187" s="2">
        <v>48919</v>
      </c>
      <c r="I187" t="s">
        <v>1962</v>
      </c>
    </row>
    <row r="188" spans="1:9" x14ac:dyDescent="0.25">
      <c r="A188" s="2" t="s">
        <v>433</v>
      </c>
      <c r="B188" s="2" t="s">
        <v>2819</v>
      </c>
      <c r="C188" s="2" t="s">
        <v>2820</v>
      </c>
      <c r="D188" s="2" t="s">
        <v>2821</v>
      </c>
      <c r="E188" s="2" t="s">
        <v>2822</v>
      </c>
      <c r="F188" s="2" t="s">
        <v>2129</v>
      </c>
      <c r="G188" s="2" t="s">
        <v>14</v>
      </c>
      <c r="H188" s="2">
        <v>58207</v>
      </c>
      <c r="I188" t="s">
        <v>1970</v>
      </c>
    </row>
    <row r="189" spans="1:9" x14ac:dyDescent="0.25">
      <c r="A189" s="2" t="s">
        <v>435</v>
      </c>
      <c r="B189" s="2" t="s">
        <v>2823</v>
      </c>
      <c r="C189" s="2" t="s">
        <v>2824</v>
      </c>
      <c r="D189" s="2"/>
      <c r="E189" s="2" t="s">
        <v>2825</v>
      </c>
      <c r="F189" s="2" t="s">
        <v>2519</v>
      </c>
      <c r="G189" s="2" t="s">
        <v>14</v>
      </c>
      <c r="H189" s="2">
        <v>99522</v>
      </c>
      <c r="I189" t="s">
        <v>1962</v>
      </c>
    </row>
    <row r="190" spans="1:9" x14ac:dyDescent="0.25">
      <c r="A190" s="2" t="s">
        <v>437</v>
      </c>
      <c r="B190" s="2" t="s">
        <v>2826</v>
      </c>
      <c r="C190" s="2" t="s">
        <v>2827</v>
      </c>
      <c r="D190" s="2" t="s">
        <v>2828</v>
      </c>
      <c r="E190" s="2" t="s">
        <v>2829</v>
      </c>
      <c r="F190" s="2" t="s">
        <v>2380</v>
      </c>
      <c r="G190" s="2" t="s">
        <v>14</v>
      </c>
      <c r="H190" s="2">
        <v>73129</v>
      </c>
      <c r="I190" t="s">
        <v>1962</v>
      </c>
    </row>
    <row r="191" spans="1:9" x14ac:dyDescent="0.25">
      <c r="A191" s="2" t="s">
        <v>439</v>
      </c>
      <c r="B191" s="2" t="s">
        <v>2830</v>
      </c>
      <c r="C191" s="2" t="s">
        <v>2831</v>
      </c>
      <c r="D191" s="2" t="s">
        <v>2832</v>
      </c>
      <c r="E191" s="2" t="s">
        <v>2833</v>
      </c>
      <c r="F191" s="2" t="s">
        <v>2834</v>
      </c>
      <c r="G191" s="2" t="s">
        <v>14</v>
      </c>
      <c r="H191" s="2">
        <v>74103</v>
      </c>
      <c r="I191" t="s">
        <v>1962</v>
      </c>
    </row>
    <row r="192" spans="1:9" x14ac:dyDescent="0.25">
      <c r="A192" s="2" t="s">
        <v>441</v>
      </c>
      <c r="B192" s="2" t="s">
        <v>2835</v>
      </c>
      <c r="C192" s="2" t="s">
        <v>2836</v>
      </c>
      <c r="D192" s="2" t="s">
        <v>2837</v>
      </c>
      <c r="E192" s="2" t="s">
        <v>2838</v>
      </c>
      <c r="F192" s="2" t="s">
        <v>2839</v>
      </c>
      <c r="G192" s="2" t="s">
        <v>14</v>
      </c>
      <c r="H192" s="2">
        <v>48211</v>
      </c>
      <c r="I192" t="s">
        <v>1962</v>
      </c>
    </row>
    <row r="193" spans="1:9" x14ac:dyDescent="0.25">
      <c r="A193" s="2" t="s">
        <v>443</v>
      </c>
      <c r="B193" s="2" t="s">
        <v>2840</v>
      </c>
      <c r="C193" s="2" t="s">
        <v>2841</v>
      </c>
      <c r="D193" s="2" t="s">
        <v>2842</v>
      </c>
      <c r="E193" s="2" t="s">
        <v>2843</v>
      </c>
      <c r="F193" s="2" t="s">
        <v>2204</v>
      </c>
      <c r="G193" s="2" t="s">
        <v>14</v>
      </c>
      <c r="H193" s="2">
        <v>20436</v>
      </c>
      <c r="I193" t="s">
        <v>1962</v>
      </c>
    </row>
    <row r="194" spans="1:9" x14ac:dyDescent="0.25">
      <c r="A194" s="2" t="s">
        <v>445</v>
      </c>
      <c r="B194" s="2" t="s">
        <v>2844</v>
      </c>
      <c r="C194" s="2" t="s">
        <v>2845</v>
      </c>
      <c r="D194" s="2" t="s">
        <v>2846</v>
      </c>
      <c r="E194" s="2" t="s">
        <v>2847</v>
      </c>
      <c r="F194" s="2" t="s">
        <v>2848</v>
      </c>
      <c r="G194" s="2" t="s">
        <v>16</v>
      </c>
      <c r="H194" s="2" t="s">
        <v>2849</v>
      </c>
      <c r="I194" t="s">
        <v>1962</v>
      </c>
    </row>
    <row r="195" spans="1:9" x14ac:dyDescent="0.25">
      <c r="A195" s="2" t="s">
        <v>447</v>
      </c>
      <c r="B195" s="2" t="s">
        <v>2850</v>
      </c>
      <c r="C195" s="2"/>
      <c r="D195" s="2" t="s">
        <v>2851</v>
      </c>
      <c r="E195" s="2" t="s">
        <v>2852</v>
      </c>
      <c r="F195" s="2" t="s">
        <v>2853</v>
      </c>
      <c r="G195" s="2" t="s">
        <v>14</v>
      </c>
      <c r="H195" s="2">
        <v>85215</v>
      </c>
      <c r="I195" t="s">
        <v>1970</v>
      </c>
    </row>
    <row r="196" spans="1:9" x14ac:dyDescent="0.25">
      <c r="A196" s="2" t="s">
        <v>449</v>
      </c>
      <c r="B196" s="2" t="s">
        <v>2854</v>
      </c>
      <c r="C196" s="2" t="s">
        <v>2855</v>
      </c>
      <c r="D196" s="2" t="s">
        <v>2856</v>
      </c>
      <c r="E196" s="2" t="s">
        <v>2857</v>
      </c>
      <c r="F196" s="2" t="s">
        <v>2858</v>
      </c>
      <c r="G196" s="2" t="s">
        <v>14</v>
      </c>
      <c r="H196" s="2">
        <v>44485</v>
      </c>
      <c r="I196" t="s">
        <v>1970</v>
      </c>
    </row>
    <row r="197" spans="1:9" x14ac:dyDescent="0.25">
      <c r="A197" s="2" t="s">
        <v>451</v>
      </c>
      <c r="B197" s="2" t="s">
        <v>2859</v>
      </c>
      <c r="C197" s="2" t="s">
        <v>2860</v>
      </c>
      <c r="D197" s="2" t="s">
        <v>2861</v>
      </c>
      <c r="E197" s="2" t="s">
        <v>2862</v>
      </c>
      <c r="F197" s="2" t="s">
        <v>2863</v>
      </c>
      <c r="G197" s="2" t="s">
        <v>14</v>
      </c>
      <c r="H197" s="2">
        <v>38150</v>
      </c>
      <c r="I197" t="s">
        <v>1970</v>
      </c>
    </row>
    <row r="198" spans="1:9" x14ac:dyDescent="0.25">
      <c r="A198" s="2" t="s">
        <v>453</v>
      </c>
      <c r="B198" s="2" t="s">
        <v>19</v>
      </c>
      <c r="C198" s="2" t="s">
        <v>2864</v>
      </c>
      <c r="D198" s="2"/>
      <c r="E198" s="2" t="s">
        <v>2865</v>
      </c>
      <c r="F198" s="2" t="s">
        <v>2204</v>
      </c>
      <c r="G198" s="2" t="s">
        <v>14</v>
      </c>
      <c r="H198" s="2">
        <v>20535</v>
      </c>
      <c r="I198" t="s">
        <v>1970</v>
      </c>
    </row>
    <row r="199" spans="1:9" x14ac:dyDescent="0.25">
      <c r="A199" s="2" t="s">
        <v>2866</v>
      </c>
      <c r="B199" s="2" t="s">
        <v>2867</v>
      </c>
      <c r="C199" s="2" t="s">
        <v>2868</v>
      </c>
      <c r="D199" s="2" t="s">
        <v>2869</v>
      </c>
      <c r="E199" s="2" t="s">
        <v>2870</v>
      </c>
      <c r="F199" s="2" t="s">
        <v>2871</v>
      </c>
      <c r="G199" s="2" t="s">
        <v>16</v>
      </c>
      <c r="H199" s="2" t="s">
        <v>2872</v>
      </c>
      <c r="I199" t="s">
        <v>1962</v>
      </c>
    </row>
    <row r="200" spans="1:9" x14ac:dyDescent="0.25">
      <c r="A200" s="2" t="s">
        <v>2873</v>
      </c>
      <c r="B200" s="2" t="s">
        <v>2874</v>
      </c>
      <c r="C200" s="2" t="s">
        <v>2875</v>
      </c>
      <c r="D200" s="2" t="s">
        <v>2876</v>
      </c>
      <c r="E200" s="2" t="s">
        <v>2877</v>
      </c>
      <c r="F200" s="2" t="s">
        <v>2878</v>
      </c>
      <c r="G200" s="2" t="s">
        <v>14</v>
      </c>
      <c r="H200" s="2">
        <v>33064</v>
      </c>
      <c r="I200" t="s">
        <v>1970</v>
      </c>
    </row>
    <row r="201" spans="1:9" x14ac:dyDescent="0.25">
      <c r="A201" s="2" t="s">
        <v>2879</v>
      </c>
      <c r="B201" s="2" t="s">
        <v>2880</v>
      </c>
      <c r="C201" s="2" t="s">
        <v>2881</v>
      </c>
      <c r="D201" s="2" t="s">
        <v>2882</v>
      </c>
      <c r="E201" s="2" t="s">
        <v>2883</v>
      </c>
      <c r="F201" s="2" t="s">
        <v>2270</v>
      </c>
      <c r="G201" s="2" t="s">
        <v>14</v>
      </c>
      <c r="H201" s="2">
        <v>60604</v>
      </c>
      <c r="I201" t="s">
        <v>1970</v>
      </c>
    </row>
    <row r="202" spans="1:9" x14ac:dyDescent="0.25">
      <c r="A202" s="2" t="s">
        <v>2884</v>
      </c>
      <c r="B202" s="2" t="s">
        <v>2885</v>
      </c>
      <c r="C202" s="2" t="s">
        <v>2886</v>
      </c>
      <c r="D202" s="2" t="s">
        <v>2887</v>
      </c>
      <c r="E202" s="2" t="s">
        <v>2888</v>
      </c>
      <c r="F202" s="2" t="s">
        <v>2889</v>
      </c>
      <c r="G202" s="2" t="s">
        <v>15</v>
      </c>
      <c r="H202" s="2" t="s">
        <v>2890</v>
      </c>
      <c r="I202" t="s">
        <v>1970</v>
      </c>
    </row>
    <row r="203" spans="1:9" x14ac:dyDescent="0.25">
      <c r="A203" s="2" t="s">
        <v>455</v>
      </c>
      <c r="B203" s="2" t="s">
        <v>2891</v>
      </c>
      <c r="C203" s="2"/>
      <c r="D203" s="2" t="s">
        <v>2892</v>
      </c>
      <c r="E203" s="2" t="s">
        <v>2893</v>
      </c>
      <c r="F203" s="2" t="s">
        <v>2172</v>
      </c>
      <c r="G203" s="2" t="s">
        <v>14</v>
      </c>
      <c r="H203" s="2">
        <v>84409</v>
      </c>
      <c r="I203" t="s">
        <v>1970</v>
      </c>
    </row>
    <row r="204" spans="1:9" x14ac:dyDescent="0.25">
      <c r="A204" s="2" t="s">
        <v>457</v>
      </c>
      <c r="B204" s="2" t="s">
        <v>2894</v>
      </c>
      <c r="C204" s="2" t="s">
        <v>2895</v>
      </c>
      <c r="D204" s="2" t="s">
        <v>2896</v>
      </c>
      <c r="E204" s="2" t="s">
        <v>2897</v>
      </c>
      <c r="F204" s="2" t="s">
        <v>2898</v>
      </c>
      <c r="G204" s="2" t="s">
        <v>14</v>
      </c>
      <c r="H204" s="2">
        <v>12205</v>
      </c>
      <c r="I204" t="s">
        <v>1962</v>
      </c>
    </row>
    <row r="205" spans="1:9" x14ac:dyDescent="0.25">
      <c r="A205" s="2" t="s">
        <v>459</v>
      </c>
      <c r="B205" s="2" t="s">
        <v>2899</v>
      </c>
      <c r="C205" s="2" t="s">
        <v>2900</v>
      </c>
      <c r="D205" s="2" t="s">
        <v>2901</v>
      </c>
      <c r="E205" s="2" t="s">
        <v>2902</v>
      </c>
      <c r="F205" s="2" t="s">
        <v>2903</v>
      </c>
      <c r="G205" s="2" t="s">
        <v>14</v>
      </c>
      <c r="H205" s="2">
        <v>29305</v>
      </c>
      <c r="I205" t="s">
        <v>1970</v>
      </c>
    </row>
    <row r="206" spans="1:9" x14ac:dyDescent="0.25">
      <c r="A206" s="2" t="s">
        <v>461</v>
      </c>
      <c r="B206" s="2" t="s">
        <v>2904</v>
      </c>
      <c r="C206" s="2"/>
      <c r="D206" s="2" t="s">
        <v>2905</v>
      </c>
      <c r="E206" s="2" t="s">
        <v>2906</v>
      </c>
      <c r="F206" s="2" t="s">
        <v>2907</v>
      </c>
      <c r="G206" s="2" t="s">
        <v>14</v>
      </c>
      <c r="H206" s="2">
        <v>10310</v>
      </c>
      <c r="I206" t="s">
        <v>1970</v>
      </c>
    </row>
    <row r="207" spans="1:9" x14ac:dyDescent="0.25">
      <c r="A207" s="2" t="s">
        <v>463</v>
      </c>
      <c r="B207" s="2" t="s">
        <v>2908</v>
      </c>
      <c r="C207" s="2"/>
      <c r="D207" s="2" t="s">
        <v>2909</v>
      </c>
      <c r="E207" s="2" t="s">
        <v>2910</v>
      </c>
      <c r="F207" s="2" t="s">
        <v>2204</v>
      </c>
      <c r="G207" s="2" t="s">
        <v>14</v>
      </c>
      <c r="H207" s="2">
        <v>20337</v>
      </c>
      <c r="I207" t="s">
        <v>1962</v>
      </c>
    </row>
    <row r="208" spans="1:9" x14ac:dyDescent="0.25">
      <c r="A208" s="2" t="s">
        <v>465</v>
      </c>
      <c r="B208" s="2" t="s">
        <v>2911</v>
      </c>
      <c r="C208" s="2" t="s">
        <v>2912</v>
      </c>
      <c r="D208" s="2"/>
      <c r="E208" s="2" t="s">
        <v>2913</v>
      </c>
      <c r="F208" s="2" t="s">
        <v>2318</v>
      </c>
      <c r="G208" s="2" t="s">
        <v>14</v>
      </c>
      <c r="H208" s="2">
        <v>28225</v>
      </c>
      <c r="I208" t="s">
        <v>1970</v>
      </c>
    </row>
    <row r="209" spans="1:9" x14ac:dyDescent="0.25">
      <c r="A209" s="2" t="s">
        <v>467</v>
      </c>
      <c r="B209" s="2" t="s">
        <v>2914</v>
      </c>
      <c r="C209" s="2" t="s">
        <v>2915</v>
      </c>
      <c r="D209" s="2" t="s">
        <v>2916</v>
      </c>
      <c r="E209" s="2" t="s">
        <v>2917</v>
      </c>
      <c r="F209" s="2" t="s">
        <v>2918</v>
      </c>
      <c r="G209" s="2" t="s">
        <v>14</v>
      </c>
      <c r="H209" s="2">
        <v>79491</v>
      </c>
      <c r="I209" t="s">
        <v>1962</v>
      </c>
    </row>
    <row r="210" spans="1:9" x14ac:dyDescent="0.25">
      <c r="A210" s="2" t="s">
        <v>469</v>
      </c>
      <c r="B210" s="2" t="s">
        <v>2919</v>
      </c>
      <c r="C210" s="2" t="s">
        <v>2920</v>
      </c>
      <c r="D210" s="2" t="s">
        <v>2921</v>
      </c>
      <c r="E210" s="2" t="s">
        <v>2922</v>
      </c>
      <c r="F210" s="2" t="s">
        <v>2923</v>
      </c>
      <c r="G210" s="2" t="s">
        <v>16</v>
      </c>
      <c r="H210" s="2" t="s">
        <v>2924</v>
      </c>
      <c r="I210" t="s">
        <v>1962</v>
      </c>
    </row>
    <row r="211" spans="1:9" x14ac:dyDescent="0.25">
      <c r="A211" s="2" t="s">
        <v>471</v>
      </c>
      <c r="B211" s="2" t="s">
        <v>2925</v>
      </c>
      <c r="C211" s="2" t="s">
        <v>2926</v>
      </c>
      <c r="D211" s="2" t="s">
        <v>2927</v>
      </c>
      <c r="E211" s="2" t="s">
        <v>2928</v>
      </c>
      <c r="F211" s="2" t="s">
        <v>2929</v>
      </c>
      <c r="G211" s="2" t="s">
        <v>15</v>
      </c>
      <c r="H211" s="2" t="s">
        <v>2930</v>
      </c>
      <c r="I211" t="s">
        <v>1970</v>
      </c>
    </row>
    <row r="212" spans="1:9" x14ac:dyDescent="0.25">
      <c r="A212" s="2" t="s">
        <v>473</v>
      </c>
      <c r="B212" s="2" t="s">
        <v>2931</v>
      </c>
      <c r="C212" s="2" t="s">
        <v>2932</v>
      </c>
      <c r="D212" s="2" t="s">
        <v>2933</v>
      </c>
      <c r="E212" s="2" t="s">
        <v>2934</v>
      </c>
      <c r="F212" s="2" t="s">
        <v>2804</v>
      </c>
      <c r="G212" s="2" t="s">
        <v>14</v>
      </c>
      <c r="H212" s="2">
        <v>22908</v>
      </c>
      <c r="I212" t="s">
        <v>1962</v>
      </c>
    </row>
    <row r="213" spans="1:9" x14ac:dyDescent="0.25">
      <c r="A213" s="2" t="s">
        <v>475</v>
      </c>
      <c r="B213" s="2" t="s">
        <v>2935</v>
      </c>
      <c r="C213" s="2" t="s">
        <v>2936</v>
      </c>
      <c r="D213" s="2"/>
      <c r="E213" s="2" t="s">
        <v>2937</v>
      </c>
      <c r="F213" s="2" t="s">
        <v>2056</v>
      </c>
      <c r="G213" s="2" t="s">
        <v>14</v>
      </c>
      <c r="H213" s="2">
        <v>10105</v>
      </c>
      <c r="I213" t="s">
        <v>1970</v>
      </c>
    </row>
    <row r="214" spans="1:9" x14ac:dyDescent="0.25">
      <c r="A214" s="2" t="s">
        <v>477</v>
      </c>
      <c r="B214" s="2" t="s">
        <v>2938</v>
      </c>
      <c r="C214" s="2" t="s">
        <v>2939</v>
      </c>
      <c r="D214" s="2" t="s">
        <v>2940</v>
      </c>
      <c r="E214" s="2" t="s">
        <v>2941</v>
      </c>
      <c r="F214" s="2" t="s">
        <v>2661</v>
      </c>
      <c r="G214" s="2" t="s">
        <v>14</v>
      </c>
      <c r="H214" s="2">
        <v>24009</v>
      </c>
      <c r="I214" t="s">
        <v>1962</v>
      </c>
    </row>
    <row r="215" spans="1:9" x14ac:dyDescent="0.25">
      <c r="A215" s="2" t="s">
        <v>479</v>
      </c>
      <c r="B215" s="2" t="s">
        <v>2942</v>
      </c>
      <c r="C215" s="2" t="s">
        <v>2943</v>
      </c>
      <c r="D215" s="2" t="s">
        <v>2944</v>
      </c>
      <c r="E215" s="2" t="s">
        <v>2945</v>
      </c>
      <c r="F215" s="2" t="s">
        <v>2056</v>
      </c>
      <c r="G215" s="2" t="s">
        <v>14</v>
      </c>
      <c r="H215" s="2">
        <v>10009</v>
      </c>
      <c r="I215" t="s">
        <v>1970</v>
      </c>
    </row>
    <row r="216" spans="1:9" x14ac:dyDescent="0.25">
      <c r="A216" s="2" t="s">
        <v>481</v>
      </c>
      <c r="B216" s="2" t="s">
        <v>2946</v>
      </c>
      <c r="C216" s="2" t="s">
        <v>2947</v>
      </c>
      <c r="D216" s="2" t="s">
        <v>2948</v>
      </c>
      <c r="E216" s="2" t="s">
        <v>2949</v>
      </c>
      <c r="F216" s="2" t="s">
        <v>2950</v>
      </c>
      <c r="G216" s="2" t="s">
        <v>16</v>
      </c>
      <c r="H216" s="2" t="s">
        <v>2102</v>
      </c>
      <c r="I216" t="s">
        <v>1970</v>
      </c>
    </row>
    <row r="217" spans="1:9" x14ac:dyDescent="0.25">
      <c r="A217" s="2" t="s">
        <v>483</v>
      </c>
      <c r="B217" s="2" t="s">
        <v>2951</v>
      </c>
      <c r="C217" s="2" t="s">
        <v>2952</v>
      </c>
      <c r="D217" s="2" t="s">
        <v>2953</v>
      </c>
      <c r="E217" s="2" t="s">
        <v>2954</v>
      </c>
      <c r="F217" s="2" t="s">
        <v>2955</v>
      </c>
      <c r="G217" s="2" t="s">
        <v>14</v>
      </c>
      <c r="H217" s="2">
        <v>84120</v>
      </c>
      <c r="I217" t="s">
        <v>1970</v>
      </c>
    </row>
    <row r="218" spans="1:9" x14ac:dyDescent="0.25">
      <c r="A218" s="2" t="s">
        <v>485</v>
      </c>
      <c r="B218" s="2" t="s">
        <v>2956</v>
      </c>
      <c r="C218" s="2" t="s">
        <v>2957</v>
      </c>
      <c r="D218" s="2" t="s">
        <v>2958</v>
      </c>
      <c r="E218" s="2" t="s">
        <v>2959</v>
      </c>
      <c r="F218" s="2" t="s">
        <v>2229</v>
      </c>
      <c r="G218" s="2" t="s">
        <v>14</v>
      </c>
      <c r="H218" s="2">
        <v>43635</v>
      </c>
      <c r="I218" t="s">
        <v>1962</v>
      </c>
    </row>
    <row r="219" spans="1:9" x14ac:dyDescent="0.25">
      <c r="A219" s="2" t="s">
        <v>487</v>
      </c>
      <c r="B219" s="2" t="s">
        <v>2960</v>
      </c>
      <c r="C219" s="2" t="s">
        <v>2961</v>
      </c>
      <c r="D219" s="2" t="s">
        <v>2962</v>
      </c>
      <c r="E219" s="2" t="s">
        <v>2963</v>
      </c>
      <c r="F219" s="2" t="s">
        <v>2964</v>
      </c>
      <c r="G219" s="2" t="s">
        <v>14</v>
      </c>
      <c r="H219" s="2">
        <v>91131</v>
      </c>
      <c r="I219" t="s">
        <v>1970</v>
      </c>
    </row>
    <row r="220" spans="1:9" x14ac:dyDescent="0.25">
      <c r="A220" s="2" t="s">
        <v>489</v>
      </c>
      <c r="B220" s="2" t="s">
        <v>2965</v>
      </c>
      <c r="C220" s="2" t="s">
        <v>2966</v>
      </c>
      <c r="D220" s="2" t="s">
        <v>2967</v>
      </c>
      <c r="E220" s="2" t="s">
        <v>2968</v>
      </c>
      <c r="F220" s="2" t="s">
        <v>2969</v>
      </c>
      <c r="G220" s="2" t="s">
        <v>16</v>
      </c>
      <c r="H220" s="2" t="s">
        <v>2311</v>
      </c>
      <c r="I220" t="s">
        <v>1962</v>
      </c>
    </row>
    <row r="221" spans="1:9" x14ac:dyDescent="0.25">
      <c r="A221" s="2" t="s">
        <v>491</v>
      </c>
      <c r="B221" s="2" t="s">
        <v>2970</v>
      </c>
      <c r="C221" s="2" t="s">
        <v>2971</v>
      </c>
      <c r="D221" s="2" t="s">
        <v>2972</v>
      </c>
      <c r="E221" s="2" t="s">
        <v>2973</v>
      </c>
      <c r="F221" s="2" t="s">
        <v>2974</v>
      </c>
      <c r="G221" s="2" t="s">
        <v>14</v>
      </c>
      <c r="H221" s="2">
        <v>64082</v>
      </c>
      <c r="I221" t="s">
        <v>1970</v>
      </c>
    </row>
    <row r="222" spans="1:9" x14ac:dyDescent="0.25">
      <c r="A222" s="2" t="s">
        <v>2975</v>
      </c>
      <c r="B222" s="2" t="s">
        <v>2976</v>
      </c>
      <c r="C222" s="2" t="s">
        <v>2977</v>
      </c>
      <c r="D222" s="2" t="s">
        <v>2978</v>
      </c>
      <c r="E222" s="2" t="s">
        <v>2979</v>
      </c>
      <c r="F222" s="2" t="s">
        <v>2284</v>
      </c>
      <c r="G222" s="2" t="s">
        <v>14</v>
      </c>
      <c r="H222" s="2">
        <v>76121</v>
      </c>
      <c r="I222" t="s">
        <v>1970</v>
      </c>
    </row>
    <row r="223" spans="1:9" x14ac:dyDescent="0.25">
      <c r="A223" s="2" t="s">
        <v>493</v>
      </c>
      <c r="B223" s="2" t="s">
        <v>2980</v>
      </c>
      <c r="C223" s="2" t="s">
        <v>2981</v>
      </c>
      <c r="D223" s="2" t="s">
        <v>2982</v>
      </c>
      <c r="E223" s="2" t="s">
        <v>2983</v>
      </c>
      <c r="F223" s="2" t="s">
        <v>2984</v>
      </c>
      <c r="G223" s="2" t="s">
        <v>14</v>
      </c>
      <c r="H223" s="2">
        <v>92619</v>
      </c>
      <c r="I223" t="s">
        <v>1962</v>
      </c>
    </row>
    <row r="224" spans="1:9" x14ac:dyDescent="0.25">
      <c r="A224" s="2" t="s">
        <v>495</v>
      </c>
      <c r="B224" s="2" t="s">
        <v>2985</v>
      </c>
      <c r="C224" s="2" t="s">
        <v>2986</v>
      </c>
      <c r="D224" s="2" t="s">
        <v>2987</v>
      </c>
      <c r="E224" s="2" t="s">
        <v>2988</v>
      </c>
      <c r="F224" s="2" t="s">
        <v>2989</v>
      </c>
      <c r="G224" s="2" t="s">
        <v>14</v>
      </c>
      <c r="H224" s="2">
        <v>11854</v>
      </c>
      <c r="I224" t="s">
        <v>1970</v>
      </c>
    </row>
    <row r="225" spans="1:9" x14ac:dyDescent="0.25">
      <c r="A225" s="2" t="s">
        <v>497</v>
      </c>
      <c r="B225" s="2" t="s">
        <v>2990</v>
      </c>
      <c r="C225" s="2"/>
      <c r="D225" s="2" t="s">
        <v>2991</v>
      </c>
      <c r="E225" s="2" t="s">
        <v>2992</v>
      </c>
      <c r="F225" s="2" t="s">
        <v>2204</v>
      </c>
      <c r="G225" s="2" t="s">
        <v>14</v>
      </c>
      <c r="H225" s="2">
        <v>20546</v>
      </c>
      <c r="I225" t="s">
        <v>1962</v>
      </c>
    </row>
    <row r="226" spans="1:9" x14ac:dyDescent="0.25">
      <c r="A226" s="2" t="s">
        <v>499</v>
      </c>
      <c r="B226" s="2" t="s">
        <v>2993</v>
      </c>
      <c r="C226" s="2" t="s">
        <v>2994</v>
      </c>
      <c r="D226" s="2" t="s">
        <v>2995</v>
      </c>
      <c r="E226" s="2" t="s">
        <v>2996</v>
      </c>
      <c r="F226" s="2" t="s">
        <v>2056</v>
      </c>
      <c r="G226" s="2" t="s">
        <v>14</v>
      </c>
      <c r="H226" s="2">
        <v>10060</v>
      </c>
      <c r="I226" t="s">
        <v>1962</v>
      </c>
    </row>
    <row r="227" spans="1:9" x14ac:dyDescent="0.25">
      <c r="A227" s="2" t="s">
        <v>501</v>
      </c>
      <c r="B227" s="2" t="s">
        <v>2997</v>
      </c>
      <c r="C227" s="2" t="s">
        <v>2998</v>
      </c>
      <c r="D227" s="2" t="s">
        <v>2999</v>
      </c>
      <c r="E227" s="2" t="s">
        <v>3000</v>
      </c>
      <c r="F227" s="2" t="s">
        <v>2310</v>
      </c>
      <c r="G227" s="2" t="s">
        <v>16</v>
      </c>
      <c r="H227" s="2" t="s">
        <v>2311</v>
      </c>
      <c r="I227" t="s">
        <v>1970</v>
      </c>
    </row>
    <row r="228" spans="1:9" x14ac:dyDescent="0.25">
      <c r="A228" s="2" t="s">
        <v>503</v>
      </c>
      <c r="B228" s="2" t="s">
        <v>3001</v>
      </c>
      <c r="C228" s="2" t="s">
        <v>3002</v>
      </c>
      <c r="D228" s="2" t="s">
        <v>3003</v>
      </c>
      <c r="E228" s="2" t="s">
        <v>3004</v>
      </c>
      <c r="F228" s="2" t="s">
        <v>3005</v>
      </c>
      <c r="G228" s="2" t="s">
        <v>14</v>
      </c>
      <c r="H228" s="2">
        <v>66276</v>
      </c>
      <c r="I228" t="s">
        <v>1970</v>
      </c>
    </row>
    <row r="229" spans="1:9" x14ac:dyDescent="0.25">
      <c r="A229" s="2" t="s">
        <v>505</v>
      </c>
      <c r="B229" s="2" t="s">
        <v>3006</v>
      </c>
      <c r="C229" s="2" t="s">
        <v>3007</v>
      </c>
      <c r="D229" s="2" t="s">
        <v>3008</v>
      </c>
      <c r="E229" s="2" t="s">
        <v>3009</v>
      </c>
      <c r="F229" s="2" t="s">
        <v>3010</v>
      </c>
      <c r="G229" s="2" t="s">
        <v>15</v>
      </c>
      <c r="H229" s="2" t="s">
        <v>3011</v>
      </c>
      <c r="I229" t="s">
        <v>1962</v>
      </c>
    </row>
    <row r="230" spans="1:9" x14ac:dyDescent="0.25">
      <c r="A230" s="2" t="s">
        <v>507</v>
      </c>
      <c r="B230" s="2" t="s">
        <v>3012</v>
      </c>
      <c r="C230" s="2" t="s">
        <v>3013</v>
      </c>
      <c r="D230" s="2" t="s">
        <v>3014</v>
      </c>
      <c r="E230" s="2" t="s">
        <v>3015</v>
      </c>
      <c r="F230" s="2" t="s">
        <v>3016</v>
      </c>
      <c r="G230" s="2" t="s">
        <v>14</v>
      </c>
      <c r="H230" s="2">
        <v>94291</v>
      </c>
      <c r="I230" t="s">
        <v>1970</v>
      </c>
    </row>
    <row r="231" spans="1:9" x14ac:dyDescent="0.25">
      <c r="A231" s="2" t="s">
        <v>509</v>
      </c>
      <c r="B231" s="2" t="s">
        <v>3017</v>
      </c>
      <c r="C231" s="2" t="s">
        <v>3018</v>
      </c>
      <c r="D231" s="2" t="s">
        <v>3019</v>
      </c>
      <c r="E231" s="2" t="s">
        <v>3020</v>
      </c>
      <c r="F231" s="2" t="s">
        <v>3021</v>
      </c>
      <c r="G231" s="2" t="s">
        <v>14</v>
      </c>
      <c r="H231" s="2">
        <v>18706</v>
      </c>
      <c r="I231" t="s">
        <v>1970</v>
      </c>
    </row>
    <row r="232" spans="1:9" x14ac:dyDescent="0.25">
      <c r="A232" s="2" t="s">
        <v>511</v>
      </c>
      <c r="B232" s="2" t="s">
        <v>3022</v>
      </c>
      <c r="C232" s="2" t="s">
        <v>3023</v>
      </c>
      <c r="D232" s="2" t="s">
        <v>3024</v>
      </c>
      <c r="E232" s="2" t="s">
        <v>3025</v>
      </c>
      <c r="F232" s="2" t="s">
        <v>2712</v>
      </c>
      <c r="G232" s="2" t="s">
        <v>14</v>
      </c>
      <c r="H232" s="2">
        <v>27499</v>
      </c>
      <c r="I232" t="s">
        <v>1970</v>
      </c>
    </row>
    <row r="233" spans="1:9" x14ac:dyDescent="0.25">
      <c r="A233" s="2" t="s">
        <v>513</v>
      </c>
      <c r="B233" s="2" t="s">
        <v>3026</v>
      </c>
      <c r="C233" s="2"/>
      <c r="D233" s="2" t="s">
        <v>3027</v>
      </c>
      <c r="E233" s="2" t="s">
        <v>3028</v>
      </c>
      <c r="F233" s="2" t="s">
        <v>2274</v>
      </c>
      <c r="G233" s="2" t="s">
        <v>14</v>
      </c>
      <c r="H233" s="2">
        <v>19725</v>
      </c>
      <c r="I233" t="s">
        <v>1962</v>
      </c>
    </row>
    <row r="234" spans="1:9" x14ac:dyDescent="0.25">
      <c r="A234" s="2" t="s">
        <v>515</v>
      </c>
      <c r="B234" s="2" t="s">
        <v>3029</v>
      </c>
      <c r="C234" s="2" t="s">
        <v>3030</v>
      </c>
      <c r="D234" s="2" t="s">
        <v>3031</v>
      </c>
      <c r="E234" s="2" t="s">
        <v>3032</v>
      </c>
      <c r="F234" s="2" t="s">
        <v>2217</v>
      </c>
      <c r="G234" s="2" t="s">
        <v>15</v>
      </c>
      <c r="H234" s="2" t="s">
        <v>2218</v>
      </c>
      <c r="I234" t="s">
        <v>1970</v>
      </c>
    </row>
    <row r="235" spans="1:9" x14ac:dyDescent="0.25">
      <c r="A235" s="2" t="s">
        <v>517</v>
      </c>
      <c r="B235" s="2" t="s">
        <v>3033</v>
      </c>
      <c r="C235" s="2" t="s">
        <v>3034</v>
      </c>
      <c r="D235" s="2" t="s">
        <v>3035</v>
      </c>
      <c r="E235" s="2" t="s">
        <v>3036</v>
      </c>
      <c r="F235" s="2" t="s">
        <v>2610</v>
      </c>
      <c r="G235" s="2" t="s">
        <v>14</v>
      </c>
      <c r="H235" s="2">
        <v>96825</v>
      </c>
      <c r="I235" t="s">
        <v>1970</v>
      </c>
    </row>
    <row r="236" spans="1:9" x14ac:dyDescent="0.25">
      <c r="A236" s="2" t="s">
        <v>519</v>
      </c>
      <c r="B236" s="2" t="s">
        <v>3037</v>
      </c>
      <c r="C236" s="2" t="s">
        <v>3038</v>
      </c>
      <c r="D236" s="2" t="s">
        <v>3039</v>
      </c>
      <c r="E236" s="2" t="s">
        <v>3040</v>
      </c>
      <c r="F236" s="2" t="s">
        <v>2056</v>
      </c>
      <c r="G236" s="2" t="s">
        <v>14</v>
      </c>
      <c r="H236" s="2">
        <v>10150</v>
      </c>
      <c r="I236" t="s">
        <v>1970</v>
      </c>
    </row>
    <row r="237" spans="1:9" x14ac:dyDescent="0.25">
      <c r="A237" s="2" t="s">
        <v>521</v>
      </c>
      <c r="B237" s="2" t="s">
        <v>3041</v>
      </c>
      <c r="C237" s="2"/>
      <c r="D237" s="2"/>
      <c r="E237" s="2" t="s">
        <v>3042</v>
      </c>
      <c r="F237" s="2" t="s">
        <v>3043</v>
      </c>
      <c r="G237" s="2" t="s">
        <v>16</v>
      </c>
      <c r="H237" s="2" t="s">
        <v>3044</v>
      </c>
      <c r="I237" t="s">
        <v>1970</v>
      </c>
    </row>
    <row r="238" spans="1:9" x14ac:dyDescent="0.25">
      <c r="A238" s="2" t="s">
        <v>523</v>
      </c>
      <c r="B238" s="2" t="s">
        <v>3045</v>
      </c>
      <c r="C238" s="2" t="s">
        <v>3046</v>
      </c>
      <c r="D238" s="2" t="s">
        <v>3047</v>
      </c>
      <c r="E238" s="2" t="s">
        <v>3048</v>
      </c>
      <c r="F238" s="2" t="s">
        <v>3049</v>
      </c>
      <c r="G238" s="2" t="s">
        <v>16</v>
      </c>
      <c r="H238" s="2" t="s">
        <v>3050</v>
      </c>
      <c r="I238" t="s">
        <v>1970</v>
      </c>
    </row>
    <row r="239" spans="1:9" x14ac:dyDescent="0.25">
      <c r="A239" s="2" t="s">
        <v>525</v>
      </c>
      <c r="B239" s="2" t="s">
        <v>3051</v>
      </c>
      <c r="C239" s="2"/>
      <c r="D239" s="2" t="s">
        <v>3052</v>
      </c>
      <c r="E239" s="2" t="s">
        <v>3053</v>
      </c>
      <c r="F239" s="2" t="s">
        <v>3054</v>
      </c>
      <c r="G239" s="2" t="s">
        <v>14</v>
      </c>
      <c r="H239" s="2">
        <v>45218</v>
      </c>
      <c r="I239" t="s">
        <v>1962</v>
      </c>
    </row>
    <row r="240" spans="1:9" x14ac:dyDescent="0.25">
      <c r="A240" s="2" t="s">
        <v>527</v>
      </c>
      <c r="B240" s="2" t="s">
        <v>3055</v>
      </c>
      <c r="C240" s="2" t="s">
        <v>3056</v>
      </c>
      <c r="D240" s="2" t="s">
        <v>3057</v>
      </c>
      <c r="E240" s="2" t="s">
        <v>3058</v>
      </c>
      <c r="F240" s="2" t="s">
        <v>2338</v>
      </c>
      <c r="G240" s="2" t="s">
        <v>14</v>
      </c>
      <c r="H240" s="2">
        <v>48670</v>
      </c>
      <c r="I240" t="s">
        <v>1962</v>
      </c>
    </row>
    <row r="241" spans="1:9" x14ac:dyDescent="0.25">
      <c r="A241" s="2" t="s">
        <v>529</v>
      </c>
      <c r="B241" s="2" t="s">
        <v>3059</v>
      </c>
      <c r="C241" s="2" t="s">
        <v>3060</v>
      </c>
      <c r="D241" s="2" t="s">
        <v>3061</v>
      </c>
      <c r="E241" s="2" t="s">
        <v>3062</v>
      </c>
      <c r="F241" s="2" t="s">
        <v>3063</v>
      </c>
      <c r="G241" s="2" t="s">
        <v>14</v>
      </c>
      <c r="H241" s="2">
        <v>82007</v>
      </c>
      <c r="I241" t="s">
        <v>1970</v>
      </c>
    </row>
    <row r="242" spans="1:9" x14ac:dyDescent="0.25">
      <c r="A242" s="2" t="s">
        <v>531</v>
      </c>
      <c r="B242" s="2" t="s">
        <v>3064</v>
      </c>
      <c r="C242" s="2"/>
      <c r="D242" s="2"/>
      <c r="E242" s="2" t="s">
        <v>3065</v>
      </c>
      <c r="F242" s="2" t="s">
        <v>3066</v>
      </c>
      <c r="G242" s="2" t="s">
        <v>14</v>
      </c>
      <c r="H242" s="2">
        <v>31119</v>
      </c>
      <c r="I242" t="s">
        <v>1962</v>
      </c>
    </row>
    <row r="243" spans="1:9" x14ac:dyDescent="0.25">
      <c r="A243" s="2" t="s">
        <v>533</v>
      </c>
      <c r="B243" s="2" t="s">
        <v>3067</v>
      </c>
      <c r="C243" s="2"/>
      <c r="D243" s="2" t="s">
        <v>3068</v>
      </c>
      <c r="E243" s="2" t="s">
        <v>3069</v>
      </c>
      <c r="F243" s="2" t="s">
        <v>3070</v>
      </c>
      <c r="G243" s="2" t="s">
        <v>14</v>
      </c>
      <c r="H243" s="2">
        <v>30096</v>
      </c>
      <c r="I243" t="s">
        <v>1970</v>
      </c>
    </row>
    <row r="244" spans="1:9" x14ac:dyDescent="0.25">
      <c r="A244" s="2" t="s">
        <v>535</v>
      </c>
      <c r="B244" s="2" t="s">
        <v>3071</v>
      </c>
      <c r="C244" s="2" t="s">
        <v>3072</v>
      </c>
      <c r="D244" s="2" t="s">
        <v>3073</v>
      </c>
      <c r="E244" s="2" t="s">
        <v>3074</v>
      </c>
      <c r="F244" s="2" t="s">
        <v>3016</v>
      </c>
      <c r="G244" s="2" t="s">
        <v>14</v>
      </c>
      <c r="H244" s="2">
        <v>94250</v>
      </c>
      <c r="I244" t="s">
        <v>1962</v>
      </c>
    </row>
    <row r="245" spans="1:9" x14ac:dyDescent="0.25">
      <c r="A245" s="2" t="s">
        <v>537</v>
      </c>
      <c r="B245" s="2" t="s">
        <v>3075</v>
      </c>
      <c r="C245" s="2" t="s">
        <v>3076</v>
      </c>
      <c r="D245" s="2" t="s">
        <v>3077</v>
      </c>
      <c r="E245" s="2" t="s">
        <v>3078</v>
      </c>
      <c r="F245" s="2" t="s">
        <v>2238</v>
      </c>
      <c r="G245" s="2" t="s">
        <v>14</v>
      </c>
      <c r="H245" s="2">
        <v>33661</v>
      </c>
      <c r="I245" t="s">
        <v>1962</v>
      </c>
    </row>
    <row r="246" spans="1:9" x14ac:dyDescent="0.25">
      <c r="A246" s="2" t="s">
        <v>539</v>
      </c>
      <c r="B246" s="2" t="s">
        <v>3079</v>
      </c>
      <c r="C246" s="2" t="s">
        <v>3080</v>
      </c>
      <c r="D246" s="2" t="s">
        <v>3081</v>
      </c>
      <c r="E246" s="2" t="s">
        <v>3082</v>
      </c>
      <c r="F246" s="2" t="s">
        <v>2610</v>
      </c>
      <c r="G246" s="2" t="s">
        <v>14</v>
      </c>
      <c r="H246" s="2">
        <v>96805</v>
      </c>
      <c r="I246" t="s">
        <v>1970</v>
      </c>
    </row>
    <row r="247" spans="1:9" x14ac:dyDescent="0.25">
      <c r="A247" s="2" t="s">
        <v>541</v>
      </c>
      <c r="B247" s="2" t="s">
        <v>3083</v>
      </c>
      <c r="C247" s="2" t="s">
        <v>3084</v>
      </c>
      <c r="D247" s="2" t="s">
        <v>3085</v>
      </c>
      <c r="E247" s="2" t="s">
        <v>3086</v>
      </c>
      <c r="F247" s="2" t="s">
        <v>3087</v>
      </c>
      <c r="G247" s="2" t="s">
        <v>14</v>
      </c>
      <c r="H247" s="2">
        <v>70820</v>
      </c>
      <c r="I247" t="s">
        <v>1962</v>
      </c>
    </row>
    <row r="248" spans="1:9" x14ac:dyDescent="0.25">
      <c r="A248" s="2" t="s">
        <v>543</v>
      </c>
      <c r="B248" s="2" t="s">
        <v>3088</v>
      </c>
      <c r="C248" s="2" t="s">
        <v>3089</v>
      </c>
      <c r="D248" s="2" t="s">
        <v>3090</v>
      </c>
      <c r="E248" s="2" t="s">
        <v>3091</v>
      </c>
      <c r="F248" s="2" t="s">
        <v>3092</v>
      </c>
      <c r="G248" s="2" t="s">
        <v>15</v>
      </c>
      <c r="H248" s="2" t="s">
        <v>3093</v>
      </c>
      <c r="I248" t="s">
        <v>1970</v>
      </c>
    </row>
    <row r="249" spans="1:9" x14ac:dyDescent="0.25">
      <c r="A249" s="2" t="s">
        <v>545</v>
      </c>
      <c r="B249" s="2" t="s">
        <v>3094</v>
      </c>
      <c r="C249" s="2"/>
      <c r="D249" s="2" t="s">
        <v>3095</v>
      </c>
      <c r="E249" s="2" t="s">
        <v>3096</v>
      </c>
      <c r="F249" s="2" t="s">
        <v>3097</v>
      </c>
      <c r="G249" s="2" t="s">
        <v>16</v>
      </c>
      <c r="H249" s="2" t="s">
        <v>3098</v>
      </c>
      <c r="I249" t="s">
        <v>1962</v>
      </c>
    </row>
    <row r="250" spans="1:9" x14ac:dyDescent="0.25">
      <c r="A250" s="2" t="s">
        <v>547</v>
      </c>
      <c r="B250" s="2" t="s">
        <v>3099</v>
      </c>
      <c r="C250" s="2" t="s">
        <v>3100</v>
      </c>
      <c r="D250" s="2" t="s">
        <v>3101</v>
      </c>
      <c r="E250" s="2" t="s">
        <v>3102</v>
      </c>
      <c r="F250" s="2" t="s">
        <v>2155</v>
      </c>
      <c r="G250" s="2" t="s">
        <v>14</v>
      </c>
      <c r="H250" s="2">
        <v>55458</v>
      </c>
      <c r="I250" t="s">
        <v>1962</v>
      </c>
    </row>
    <row r="251" spans="1:9" x14ac:dyDescent="0.25">
      <c r="A251" s="2" t="s">
        <v>3103</v>
      </c>
      <c r="B251" s="2" t="s">
        <v>3104</v>
      </c>
      <c r="C251" s="2"/>
      <c r="D251" s="2" t="s">
        <v>3105</v>
      </c>
      <c r="E251" s="2" t="s">
        <v>3106</v>
      </c>
      <c r="F251" s="2" t="s">
        <v>3107</v>
      </c>
      <c r="G251" s="2" t="s">
        <v>14</v>
      </c>
      <c r="H251" s="2">
        <v>94159</v>
      </c>
      <c r="I251" t="s">
        <v>1970</v>
      </c>
    </row>
    <row r="252" spans="1:9" x14ac:dyDescent="0.25">
      <c r="A252" s="2" t="s">
        <v>551</v>
      </c>
      <c r="B252" s="2" t="s">
        <v>3108</v>
      </c>
      <c r="C252" s="2" t="s">
        <v>3109</v>
      </c>
      <c r="D252" s="2" t="s">
        <v>3110</v>
      </c>
      <c r="E252" s="2" t="s">
        <v>3111</v>
      </c>
      <c r="F252" s="2" t="s">
        <v>2318</v>
      </c>
      <c r="G252" s="2" t="s">
        <v>14</v>
      </c>
      <c r="H252" s="2">
        <v>28225</v>
      </c>
      <c r="I252" t="s">
        <v>1962</v>
      </c>
    </row>
    <row r="253" spans="1:9" x14ac:dyDescent="0.25">
      <c r="A253" s="2" t="s">
        <v>553</v>
      </c>
      <c r="B253" s="2" t="s">
        <v>3112</v>
      </c>
      <c r="C253" s="2" t="s">
        <v>3113</v>
      </c>
      <c r="D253" s="2" t="s">
        <v>3114</v>
      </c>
      <c r="E253" s="2" t="s">
        <v>3115</v>
      </c>
      <c r="F253" s="2" t="s">
        <v>3116</v>
      </c>
      <c r="G253" s="2" t="s">
        <v>14</v>
      </c>
      <c r="H253" s="2">
        <v>85099</v>
      </c>
      <c r="I253" t="s">
        <v>1962</v>
      </c>
    </row>
    <row r="254" spans="1:9" x14ac:dyDescent="0.25">
      <c r="A254" s="2" t="s">
        <v>555</v>
      </c>
      <c r="B254" s="2" t="s">
        <v>3117</v>
      </c>
      <c r="C254" s="2"/>
      <c r="D254" s="2" t="s">
        <v>3118</v>
      </c>
      <c r="E254" s="2" t="s">
        <v>3119</v>
      </c>
      <c r="F254" s="2" t="s">
        <v>2118</v>
      </c>
      <c r="G254" s="2" t="s">
        <v>14</v>
      </c>
      <c r="H254" s="2">
        <v>11407</v>
      </c>
      <c r="I254" t="s">
        <v>1970</v>
      </c>
    </row>
    <row r="255" spans="1:9" x14ac:dyDescent="0.25">
      <c r="A255" s="2" t="s">
        <v>557</v>
      </c>
      <c r="B255" s="2" t="s">
        <v>3120</v>
      </c>
      <c r="C255" s="2" t="s">
        <v>3121</v>
      </c>
      <c r="D255" s="2" t="s">
        <v>3122</v>
      </c>
      <c r="E255" s="2" t="s">
        <v>3123</v>
      </c>
      <c r="F255" s="2" t="s">
        <v>3124</v>
      </c>
      <c r="G255" s="2" t="s">
        <v>14</v>
      </c>
      <c r="H255" s="2">
        <v>61825</v>
      </c>
      <c r="I255" t="s">
        <v>1970</v>
      </c>
    </row>
    <row r="256" spans="1:9" x14ac:dyDescent="0.25">
      <c r="A256" s="2" t="s">
        <v>559</v>
      </c>
      <c r="B256" s="2" t="s">
        <v>3125</v>
      </c>
      <c r="C256" s="2" t="s">
        <v>3126</v>
      </c>
      <c r="D256" s="2"/>
      <c r="E256" s="2" t="s">
        <v>3127</v>
      </c>
      <c r="F256" s="2" t="s">
        <v>3128</v>
      </c>
      <c r="G256" s="2" t="s">
        <v>15</v>
      </c>
      <c r="H256" s="2" t="s">
        <v>3129</v>
      </c>
      <c r="I256" t="s">
        <v>1970</v>
      </c>
    </row>
    <row r="257" spans="1:9" x14ac:dyDescent="0.25">
      <c r="A257" s="2" t="s">
        <v>561</v>
      </c>
      <c r="B257" s="2" t="s">
        <v>3130</v>
      </c>
      <c r="C257" s="2" t="s">
        <v>3131</v>
      </c>
      <c r="D257" s="2" t="s">
        <v>3132</v>
      </c>
      <c r="E257" s="2" t="s">
        <v>3133</v>
      </c>
      <c r="F257" s="2" t="s">
        <v>2158</v>
      </c>
      <c r="G257" s="2" t="s">
        <v>14</v>
      </c>
      <c r="H257" s="2">
        <v>85715</v>
      </c>
      <c r="I257" t="s">
        <v>1970</v>
      </c>
    </row>
    <row r="258" spans="1:9" x14ac:dyDescent="0.25">
      <c r="A258" s="2" t="s">
        <v>549</v>
      </c>
      <c r="B258" s="2" t="s">
        <v>3134</v>
      </c>
      <c r="C258" s="2" t="s">
        <v>3135</v>
      </c>
      <c r="D258" s="2" t="s">
        <v>3136</v>
      </c>
      <c r="E258" s="2" t="s">
        <v>3137</v>
      </c>
      <c r="F258" s="2" t="s">
        <v>3138</v>
      </c>
      <c r="G258" s="2" t="s">
        <v>14</v>
      </c>
      <c r="H258" s="2">
        <v>53205</v>
      </c>
      <c r="I258" t="s">
        <v>1962</v>
      </c>
    </row>
    <row r="259" spans="1:9" x14ac:dyDescent="0.25">
      <c r="A259" s="2" t="s">
        <v>564</v>
      </c>
      <c r="B259" s="2" t="s">
        <v>3139</v>
      </c>
      <c r="C259" s="2" t="s">
        <v>3140</v>
      </c>
      <c r="D259" s="2" t="s">
        <v>3141</v>
      </c>
      <c r="E259" s="2" t="s">
        <v>3142</v>
      </c>
      <c r="F259" s="2" t="s">
        <v>2878</v>
      </c>
      <c r="G259" s="2" t="s">
        <v>14</v>
      </c>
      <c r="H259" s="2">
        <v>33064</v>
      </c>
      <c r="I259" t="s">
        <v>1962</v>
      </c>
    </row>
    <row r="260" spans="1:9" x14ac:dyDescent="0.25">
      <c r="A260" s="2" t="s">
        <v>567</v>
      </c>
      <c r="B260" s="2" t="s">
        <v>3143</v>
      </c>
      <c r="C260" s="2" t="s">
        <v>3144</v>
      </c>
      <c r="D260" s="2" t="s">
        <v>3145</v>
      </c>
      <c r="E260" s="2" t="s">
        <v>3146</v>
      </c>
      <c r="F260" s="2" t="s">
        <v>2776</v>
      </c>
      <c r="G260" s="2" t="s">
        <v>14</v>
      </c>
      <c r="H260" s="2">
        <v>90610</v>
      </c>
      <c r="I260" t="s">
        <v>1970</v>
      </c>
    </row>
    <row r="261" spans="1:9" x14ac:dyDescent="0.25">
      <c r="A261" s="2" t="s">
        <v>569</v>
      </c>
      <c r="B261" s="2" t="s">
        <v>3147</v>
      </c>
      <c r="C261" s="2" t="s">
        <v>3148</v>
      </c>
      <c r="D261" s="2" t="s">
        <v>3149</v>
      </c>
      <c r="E261" s="2" t="s">
        <v>3150</v>
      </c>
      <c r="F261" s="2" t="s">
        <v>3151</v>
      </c>
      <c r="G261" s="2" t="s">
        <v>15</v>
      </c>
      <c r="H261" s="2" t="s">
        <v>3152</v>
      </c>
      <c r="I261" t="s">
        <v>1970</v>
      </c>
    </row>
    <row r="262" spans="1:9" x14ac:dyDescent="0.25">
      <c r="A262" s="2" t="s">
        <v>571</v>
      </c>
      <c r="B262" s="2" t="s">
        <v>3153</v>
      </c>
      <c r="C262" s="2" t="s">
        <v>3154</v>
      </c>
      <c r="D262" s="2"/>
      <c r="E262" s="2" t="s">
        <v>3155</v>
      </c>
      <c r="F262" s="2" t="s">
        <v>2032</v>
      </c>
      <c r="G262" s="2" t="s">
        <v>14</v>
      </c>
      <c r="H262" s="2">
        <v>63180</v>
      </c>
      <c r="I262" t="s">
        <v>1962</v>
      </c>
    </row>
    <row r="263" spans="1:9" x14ac:dyDescent="0.25">
      <c r="A263" s="2" t="s">
        <v>573</v>
      </c>
      <c r="B263" s="2" t="s">
        <v>3156</v>
      </c>
      <c r="C263" s="2" t="s">
        <v>3157</v>
      </c>
      <c r="D263" s="2" t="s">
        <v>3158</v>
      </c>
      <c r="E263" s="2" t="s">
        <v>3159</v>
      </c>
      <c r="F263" s="2" t="s">
        <v>3160</v>
      </c>
      <c r="G263" s="2" t="s">
        <v>14</v>
      </c>
      <c r="H263" s="2">
        <v>16522</v>
      </c>
      <c r="I263" t="s">
        <v>1962</v>
      </c>
    </row>
    <row r="264" spans="1:9" x14ac:dyDescent="0.25">
      <c r="A264" s="2" t="s">
        <v>575</v>
      </c>
      <c r="B264" s="2" t="s">
        <v>3161</v>
      </c>
      <c r="C264" s="2" t="s">
        <v>3162</v>
      </c>
      <c r="D264" s="2" t="s">
        <v>3163</v>
      </c>
      <c r="E264" s="2" t="s">
        <v>3164</v>
      </c>
      <c r="F264" s="2" t="s">
        <v>3165</v>
      </c>
      <c r="G264" s="2" t="s">
        <v>14</v>
      </c>
      <c r="H264" s="2">
        <v>98464</v>
      </c>
      <c r="I264" t="s">
        <v>1970</v>
      </c>
    </row>
    <row r="265" spans="1:9" x14ac:dyDescent="0.25">
      <c r="A265" s="2" t="s">
        <v>577</v>
      </c>
      <c r="B265" s="2" t="s">
        <v>3166</v>
      </c>
      <c r="C265" s="2"/>
      <c r="D265" s="2" t="s">
        <v>3167</v>
      </c>
      <c r="E265" s="2" t="s">
        <v>3168</v>
      </c>
      <c r="F265" s="2" t="s">
        <v>2023</v>
      </c>
      <c r="G265" s="2" t="s">
        <v>14</v>
      </c>
      <c r="H265" s="2">
        <v>23277</v>
      </c>
      <c r="I265" t="s">
        <v>1970</v>
      </c>
    </row>
    <row r="266" spans="1:9" x14ac:dyDescent="0.25">
      <c r="A266" s="2" t="s">
        <v>579</v>
      </c>
      <c r="B266" s="2" t="s">
        <v>3169</v>
      </c>
      <c r="C266" s="2"/>
      <c r="D266" s="2" t="s">
        <v>3170</v>
      </c>
      <c r="E266" s="2" t="s">
        <v>3171</v>
      </c>
      <c r="F266" s="2" t="s">
        <v>3172</v>
      </c>
      <c r="G266" s="2" t="s">
        <v>16</v>
      </c>
      <c r="H266" s="2" t="s">
        <v>2563</v>
      </c>
      <c r="I266" t="s">
        <v>1962</v>
      </c>
    </row>
    <row r="267" spans="1:9" x14ac:dyDescent="0.25">
      <c r="A267" s="2" t="s">
        <v>581</v>
      </c>
      <c r="B267" s="2" t="s">
        <v>3173</v>
      </c>
      <c r="C267" s="2" t="s">
        <v>3174</v>
      </c>
      <c r="D267" s="2" t="s">
        <v>3175</v>
      </c>
      <c r="E267" s="2" t="s">
        <v>3176</v>
      </c>
      <c r="F267" s="2" t="s">
        <v>2145</v>
      </c>
      <c r="G267" s="2" t="s">
        <v>14</v>
      </c>
      <c r="H267" s="2">
        <v>72204</v>
      </c>
      <c r="I267" t="s">
        <v>1962</v>
      </c>
    </row>
    <row r="268" spans="1:9" x14ac:dyDescent="0.25">
      <c r="A268" s="2" t="s">
        <v>583</v>
      </c>
      <c r="B268" s="2" t="s">
        <v>3177</v>
      </c>
      <c r="C268" s="2" t="s">
        <v>3178</v>
      </c>
      <c r="D268" s="2" t="s">
        <v>3179</v>
      </c>
      <c r="E268" s="2" t="s">
        <v>3180</v>
      </c>
      <c r="F268" s="2" t="s">
        <v>3181</v>
      </c>
      <c r="G268" s="2" t="s">
        <v>15</v>
      </c>
      <c r="H268" s="2" t="s">
        <v>3182</v>
      </c>
      <c r="I268" t="s">
        <v>1970</v>
      </c>
    </row>
    <row r="269" spans="1:9" x14ac:dyDescent="0.25">
      <c r="A269" s="2" t="s">
        <v>585</v>
      </c>
      <c r="B269" s="2" t="s">
        <v>3183</v>
      </c>
      <c r="C269" s="2" t="s">
        <v>3184</v>
      </c>
      <c r="D269" s="2" t="s">
        <v>3185</v>
      </c>
      <c r="E269" s="2" t="s">
        <v>3186</v>
      </c>
      <c r="F269" s="2" t="s">
        <v>2766</v>
      </c>
      <c r="G269" s="2" t="s">
        <v>14</v>
      </c>
      <c r="H269" s="2">
        <v>89436</v>
      </c>
      <c r="I269" t="s">
        <v>1962</v>
      </c>
    </row>
    <row r="270" spans="1:9" x14ac:dyDescent="0.25">
      <c r="A270" s="2" t="s">
        <v>3187</v>
      </c>
      <c r="B270" s="2" t="s">
        <v>3188</v>
      </c>
      <c r="C270" s="2"/>
      <c r="D270" s="2" t="s">
        <v>3189</v>
      </c>
      <c r="E270" s="2" t="s">
        <v>3190</v>
      </c>
      <c r="F270" s="2" t="s">
        <v>3191</v>
      </c>
      <c r="G270" s="2" t="s">
        <v>14</v>
      </c>
      <c r="H270" s="2">
        <v>77806</v>
      </c>
      <c r="I270" t="s">
        <v>1962</v>
      </c>
    </row>
    <row r="271" spans="1:9" x14ac:dyDescent="0.25">
      <c r="A271" s="2" t="s">
        <v>588</v>
      </c>
      <c r="B271" s="2" t="s">
        <v>3192</v>
      </c>
      <c r="C271" s="2" t="s">
        <v>3193</v>
      </c>
      <c r="D271" s="2" t="s">
        <v>3194</v>
      </c>
      <c r="E271" s="2" t="s">
        <v>3195</v>
      </c>
      <c r="F271" s="2" t="s">
        <v>3196</v>
      </c>
      <c r="G271" s="2" t="s">
        <v>14</v>
      </c>
      <c r="H271" s="2">
        <v>76210</v>
      </c>
      <c r="I271" t="s">
        <v>1970</v>
      </c>
    </row>
    <row r="272" spans="1:9" x14ac:dyDescent="0.25">
      <c r="A272" s="2" t="s">
        <v>590</v>
      </c>
      <c r="B272" s="2" t="s">
        <v>3197</v>
      </c>
      <c r="C272" s="2"/>
      <c r="D272" s="2"/>
      <c r="E272" s="2" t="s">
        <v>3198</v>
      </c>
      <c r="F272" s="2" t="s">
        <v>3199</v>
      </c>
      <c r="G272" s="2" t="s">
        <v>16</v>
      </c>
      <c r="H272" s="2" t="s">
        <v>3200</v>
      </c>
      <c r="I272" t="s">
        <v>1962</v>
      </c>
    </row>
    <row r="273" spans="1:9" x14ac:dyDescent="0.25">
      <c r="A273" s="2" t="s">
        <v>592</v>
      </c>
      <c r="B273" s="2" t="s">
        <v>3201</v>
      </c>
      <c r="C273" s="2" t="s">
        <v>3202</v>
      </c>
      <c r="D273" s="2" t="s">
        <v>3203</v>
      </c>
      <c r="E273" s="2" t="s">
        <v>3204</v>
      </c>
      <c r="F273" s="2" t="s">
        <v>3205</v>
      </c>
      <c r="G273" s="2" t="s">
        <v>14</v>
      </c>
      <c r="H273" s="2">
        <v>27635</v>
      </c>
      <c r="I273" t="s">
        <v>1962</v>
      </c>
    </row>
    <row r="274" spans="1:9" x14ac:dyDescent="0.25">
      <c r="A274" s="2" t="s">
        <v>594</v>
      </c>
      <c r="B274" s="2" t="s">
        <v>3206</v>
      </c>
      <c r="C274" s="2" t="s">
        <v>3207</v>
      </c>
      <c r="D274" s="2" t="s">
        <v>3208</v>
      </c>
      <c r="E274" s="2" t="s">
        <v>3209</v>
      </c>
      <c r="F274" s="2" t="s">
        <v>3210</v>
      </c>
      <c r="G274" s="2" t="s">
        <v>16</v>
      </c>
      <c r="H274" s="2" t="s">
        <v>3211</v>
      </c>
      <c r="I274" t="s">
        <v>1962</v>
      </c>
    </row>
    <row r="275" spans="1:9" x14ac:dyDescent="0.25">
      <c r="A275" s="2" t="s">
        <v>596</v>
      </c>
      <c r="B275" s="2" t="s">
        <v>3212</v>
      </c>
      <c r="C275" s="2" t="s">
        <v>3213</v>
      </c>
      <c r="D275" s="2" t="s">
        <v>3214</v>
      </c>
      <c r="E275" s="2" t="s">
        <v>3215</v>
      </c>
      <c r="F275" s="2" t="s">
        <v>2056</v>
      </c>
      <c r="G275" s="2" t="s">
        <v>14</v>
      </c>
      <c r="H275" s="2">
        <v>10105</v>
      </c>
      <c r="I275" t="s">
        <v>1970</v>
      </c>
    </row>
    <row r="276" spans="1:9" x14ac:dyDescent="0.25">
      <c r="A276" s="2" t="s">
        <v>598</v>
      </c>
      <c r="B276" s="2" t="s">
        <v>3216</v>
      </c>
      <c r="C276" s="2" t="s">
        <v>3217</v>
      </c>
      <c r="D276" s="2" t="s">
        <v>3218</v>
      </c>
      <c r="E276" s="2" t="s">
        <v>3219</v>
      </c>
      <c r="F276" s="2" t="s">
        <v>2543</v>
      </c>
      <c r="G276" s="2" t="s">
        <v>14</v>
      </c>
      <c r="H276" s="2">
        <v>6905</v>
      </c>
      <c r="I276" t="s">
        <v>1970</v>
      </c>
    </row>
    <row r="277" spans="1:9" x14ac:dyDescent="0.25">
      <c r="A277" s="2" t="s">
        <v>600</v>
      </c>
      <c r="B277" s="2" t="s">
        <v>3220</v>
      </c>
      <c r="C277" s="2" t="s">
        <v>3221</v>
      </c>
      <c r="D277" s="2" t="s">
        <v>3222</v>
      </c>
      <c r="E277" s="2" t="s">
        <v>3223</v>
      </c>
      <c r="F277" s="2" t="s">
        <v>2229</v>
      </c>
      <c r="G277" s="2" t="s">
        <v>14</v>
      </c>
      <c r="H277" s="2">
        <v>43666</v>
      </c>
      <c r="I277" t="s">
        <v>1970</v>
      </c>
    </row>
    <row r="278" spans="1:9" x14ac:dyDescent="0.25">
      <c r="A278" s="2" t="s">
        <v>602</v>
      </c>
      <c r="B278" s="2" t="s">
        <v>3224</v>
      </c>
      <c r="C278" s="2" t="s">
        <v>3225</v>
      </c>
      <c r="D278" s="2" t="s">
        <v>3226</v>
      </c>
      <c r="E278" s="2" t="s">
        <v>3227</v>
      </c>
      <c r="F278" s="2" t="s">
        <v>3228</v>
      </c>
      <c r="G278" s="2" t="s">
        <v>16</v>
      </c>
      <c r="H278" s="2" t="s">
        <v>3229</v>
      </c>
      <c r="I278" t="s">
        <v>1962</v>
      </c>
    </row>
    <row r="279" spans="1:9" x14ac:dyDescent="0.25">
      <c r="A279" s="2" t="s">
        <v>604</v>
      </c>
      <c r="B279" s="2" t="s">
        <v>3230</v>
      </c>
      <c r="C279" s="2" t="s">
        <v>3231</v>
      </c>
      <c r="D279" s="2" t="s">
        <v>3232</v>
      </c>
      <c r="E279" s="2" t="s">
        <v>3233</v>
      </c>
      <c r="F279" s="2" t="s">
        <v>3234</v>
      </c>
      <c r="G279" s="2" t="s">
        <v>14</v>
      </c>
      <c r="H279" s="2">
        <v>65211</v>
      </c>
      <c r="I279" t="s">
        <v>1970</v>
      </c>
    </row>
    <row r="280" spans="1:9" x14ac:dyDescent="0.25">
      <c r="A280" s="2" t="s">
        <v>606</v>
      </c>
      <c r="B280" s="2" t="s">
        <v>3235</v>
      </c>
      <c r="C280" s="2" t="s">
        <v>3236</v>
      </c>
      <c r="D280" s="2" t="s">
        <v>3237</v>
      </c>
      <c r="E280" s="2" t="s">
        <v>3238</v>
      </c>
      <c r="F280" s="2" t="s">
        <v>2256</v>
      </c>
      <c r="G280" s="2" t="s">
        <v>14</v>
      </c>
      <c r="H280" s="2">
        <v>46852</v>
      </c>
      <c r="I280" t="s">
        <v>1962</v>
      </c>
    </row>
    <row r="281" spans="1:9" x14ac:dyDescent="0.25">
      <c r="A281" s="2" t="s">
        <v>608</v>
      </c>
      <c r="B281" s="2" t="s">
        <v>3239</v>
      </c>
      <c r="C281" s="2" t="s">
        <v>3240</v>
      </c>
      <c r="D281" s="2" t="s">
        <v>3241</v>
      </c>
      <c r="E281" s="2" t="s">
        <v>3242</v>
      </c>
      <c r="F281" s="2" t="s">
        <v>2032</v>
      </c>
      <c r="G281" s="2" t="s">
        <v>14</v>
      </c>
      <c r="H281" s="2">
        <v>63143</v>
      </c>
      <c r="I281" t="s">
        <v>1962</v>
      </c>
    </row>
    <row r="282" spans="1:9" x14ac:dyDescent="0.25">
      <c r="A282" s="2" t="s">
        <v>610</v>
      </c>
      <c r="B282" s="2" t="s">
        <v>3243</v>
      </c>
      <c r="C282" s="2"/>
      <c r="D282" s="2" t="s">
        <v>3244</v>
      </c>
      <c r="E282" s="2" t="s">
        <v>3245</v>
      </c>
      <c r="F282" s="2" t="s">
        <v>2041</v>
      </c>
      <c r="G282" s="2" t="s">
        <v>14</v>
      </c>
      <c r="H282" s="2">
        <v>97211</v>
      </c>
      <c r="I282" t="s">
        <v>1962</v>
      </c>
    </row>
    <row r="283" spans="1:9" x14ac:dyDescent="0.25">
      <c r="A283" s="2" t="s">
        <v>612</v>
      </c>
      <c r="B283" s="2" t="s">
        <v>3246</v>
      </c>
      <c r="C283" s="2" t="s">
        <v>3247</v>
      </c>
      <c r="D283" s="2" t="s">
        <v>3248</v>
      </c>
      <c r="E283" s="2" t="s">
        <v>3249</v>
      </c>
      <c r="F283" s="2" t="s">
        <v>3250</v>
      </c>
      <c r="G283" s="2" t="s">
        <v>14</v>
      </c>
      <c r="H283" s="2">
        <v>80305</v>
      </c>
      <c r="I283" t="s">
        <v>1962</v>
      </c>
    </row>
    <row r="284" spans="1:9" x14ac:dyDescent="0.25">
      <c r="A284" s="2" t="s">
        <v>614</v>
      </c>
      <c r="B284" s="2" t="s">
        <v>3251</v>
      </c>
      <c r="C284" s="2" t="s">
        <v>3252</v>
      </c>
      <c r="D284" s="2" t="s">
        <v>3253</v>
      </c>
      <c r="E284" s="2" t="s">
        <v>3254</v>
      </c>
      <c r="F284" s="2" t="s">
        <v>3255</v>
      </c>
      <c r="G284" s="2" t="s">
        <v>15</v>
      </c>
      <c r="H284" s="2" t="s">
        <v>3256</v>
      </c>
      <c r="I284" t="s">
        <v>1970</v>
      </c>
    </row>
    <row r="285" spans="1:9" x14ac:dyDescent="0.25">
      <c r="A285" s="2" t="s">
        <v>616</v>
      </c>
      <c r="B285" s="2" t="s">
        <v>3257</v>
      </c>
      <c r="C285" s="2" t="s">
        <v>3258</v>
      </c>
      <c r="D285" s="2" t="s">
        <v>3259</v>
      </c>
      <c r="E285" s="2" t="s">
        <v>3260</v>
      </c>
      <c r="F285" s="2" t="s">
        <v>3151</v>
      </c>
      <c r="G285" s="2" t="s">
        <v>15</v>
      </c>
      <c r="H285" s="2" t="s">
        <v>3152</v>
      </c>
      <c r="I285" t="s">
        <v>1962</v>
      </c>
    </row>
    <row r="286" spans="1:9" x14ac:dyDescent="0.25">
      <c r="A286" s="2" t="s">
        <v>618</v>
      </c>
      <c r="B286" s="2" t="s">
        <v>3261</v>
      </c>
      <c r="C286" s="2"/>
      <c r="D286" s="2" t="s">
        <v>3262</v>
      </c>
      <c r="E286" s="2" t="s">
        <v>3263</v>
      </c>
      <c r="F286" s="2" t="s">
        <v>3264</v>
      </c>
      <c r="G286" s="2" t="s">
        <v>14</v>
      </c>
      <c r="H286" s="2">
        <v>40298</v>
      </c>
      <c r="I286" t="s">
        <v>1970</v>
      </c>
    </row>
    <row r="287" spans="1:9" x14ac:dyDescent="0.25">
      <c r="A287" s="2" t="s">
        <v>620</v>
      </c>
      <c r="B287" s="2" t="s">
        <v>3265</v>
      </c>
      <c r="C287" s="2"/>
      <c r="D287" s="2" t="s">
        <v>3266</v>
      </c>
      <c r="E287" s="2" t="s">
        <v>3267</v>
      </c>
      <c r="F287" s="2" t="s">
        <v>2368</v>
      </c>
      <c r="G287" s="2" t="s">
        <v>14</v>
      </c>
      <c r="H287" s="2">
        <v>14276</v>
      </c>
      <c r="I287" t="s">
        <v>1970</v>
      </c>
    </row>
    <row r="288" spans="1:9" x14ac:dyDescent="0.25">
      <c r="A288" s="2" t="s">
        <v>622</v>
      </c>
      <c r="B288" s="2" t="s">
        <v>3268</v>
      </c>
      <c r="C288" s="2" t="s">
        <v>3269</v>
      </c>
      <c r="D288" s="2"/>
      <c r="E288" s="2" t="s">
        <v>3270</v>
      </c>
      <c r="F288" s="2" t="s">
        <v>3271</v>
      </c>
      <c r="G288" s="2" t="s">
        <v>14</v>
      </c>
      <c r="H288" s="2">
        <v>44710</v>
      </c>
      <c r="I288" t="s">
        <v>1962</v>
      </c>
    </row>
    <row r="289" spans="1:9" x14ac:dyDescent="0.25">
      <c r="A289" s="2" t="s">
        <v>624</v>
      </c>
      <c r="B289" s="2" t="s">
        <v>3272</v>
      </c>
      <c r="C289" s="2" t="s">
        <v>3273</v>
      </c>
      <c r="D289" s="2" t="s">
        <v>3274</v>
      </c>
      <c r="E289" s="2" t="s">
        <v>3275</v>
      </c>
      <c r="F289" s="2" t="s">
        <v>2176</v>
      </c>
      <c r="G289" s="2" t="s">
        <v>14</v>
      </c>
      <c r="H289" s="2">
        <v>2114</v>
      </c>
      <c r="I289" t="s">
        <v>1970</v>
      </c>
    </row>
    <row r="290" spans="1:9" x14ac:dyDescent="0.25">
      <c r="A290" s="2" t="s">
        <v>626</v>
      </c>
      <c r="B290" s="2" t="s">
        <v>3276</v>
      </c>
      <c r="C290" s="2"/>
      <c r="D290" s="2" t="s">
        <v>3277</v>
      </c>
      <c r="E290" s="2" t="s">
        <v>3278</v>
      </c>
      <c r="F290" s="2" t="s">
        <v>3279</v>
      </c>
      <c r="G290" s="2" t="s">
        <v>16</v>
      </c>
      <c r="H290" s="2" t="s">
        <v>3280</v>
      </c>
      <c r="I290" t="s">
        <v>1962</v>
      </c>
    </row>
    <row r="291" spans="1:9" x14ac:dyDescent="0.25">
      <c r="A291" s="2" t="s">
        <v>628</v>
      </c>
      <c r="B291" s="2" t="s">
        <v>3281</v>
      </c>
      <c r="C291" s="2"/>
      <c r="D291" s="2"/>
      <c r="E291" s="2" t="s">
        <v>3282</v>
      </c>
      <c r="F291" s="2" t="s">
        <v>3283</v>
      </c>
      <c r="G291" s="2" t="s">
        <v>14</v>
      </c>
      <c r="H291" s="2">
        <v>24515</v>
      </c>
      <c r="I291" t="s">
        <v>1962</v>
      </c>
    </row>
    <row r="292" spans="1:9" x14ac:dyDescent="0.25">
      <c r="A292" s="2" t="s">
        <v>630</v>
      </c>
      <c r="B292" s="2" t="s">
        <v>3284</v>
      </c>
      <c r="C292" s="2" t="s">
        <v>3285</v>
      </c>
      <c r="D292" s="2" t="s">
        <v>3286</v>
      </c>
      <c r="E292" s="2" t="s">
        <v>3287</v>
      </c>
      <c r="F292" s="2" t="s">
        <v>2005</v>
      </c>
      <c r="G292" s="2" t="s">
        <v>14</v>
      </c>
      <c r="H292" s="2">
        <v>90071</v>
      </c>
      <c r="I292" t="s">
        <v>1970</v>
      </c>
    </row>
    <row r="293" spans="1:9" x14ac:dyDescent="0.25">
      <c r="A293" s="2" t="s">
        <v>632</v>
      </c>
      <c r="B293" s="2" t="s">
        <v>3288</v>
      </c>
      <c r="C293" s="2"/>
      <c r="D293" s="2"/>
      <c r="E293" s="2" t="s">
        <v>3289</v>
      </c>
      <c r="F293" s="2" t="s">
        <v>2553</v>
      </c>
      <c r="G293" s="2" t="s">
        <v>16</v>
      </c>
      <c r="H293" s="2" t="s">
        <v>2554</v>
      </c>
      <c r="I293" t="s">
        <v>1970</v>
      </c>
    </row>
    <row r="294" spans="1:9" x14ac:dyDescent="0.25">
      <c r="A294" s="2" t="s">
        <v>634</v>
      </c>
      <c r="B294" s="2" t="s">
        <v>3290</v>
      </c>
      <c r="C294" s="2" t="s">
        <v>3291</v>
      </c>
      <c r="D294" s="2"/>
      <c r="E294" s="2" t="s">
        <v>3292</v>
      </c>
      <c r="F294" s="2" t="s">
        <v>2190</v>
      </c>
      <c r="G294" s="2" t="s">
        <v>14</v>
      </c>
      <c r="H294" s="2">
        <v>35236</v>
      </c>
      <c r="I294" t="s">
        <v>1970</v>
      </c>
    </row>
    <row r="295" spans="1:9" x14ac:dyDescent="0.25">
      <c r="A295" s="2" t="s">
        <v>636</v>
      </c>
      <c r="B295" s="2" t="s">
        <v>3293</v>
      </c>
      <c r="C295" s="2" t="s">
        <v>3294</v>
      </c>
      <c r="D295" s="2" t="s">
        <v>3295</v>
      </c>
      <c r="E295" s="2" t="s">
        <v>3296</v>
      </c>
      <c r="F295" s="2" t="s">
        <v>2717</v>
      </c>
      <c r="G295" s="2" t="s">
        <v>14</v>
      </c>
      <c r="H295" s="2">
        <v>22309</v>
      </c>
      <c r="I295" t="s">
        <v>1970</v>
      </c>
    </row>
    <row r="296" spans="1:9" x14ac:dyDescent="0.25">
      <c r="A296" s="2" t="s">
        <v>638</v>
      </c>
      <c r="B296" s="2" t="s">
        <v>3297</v>
      </c>
      <c r="C296" s="2"/>
      <c r="D296" s="2" t="s">
        <v>3298</v>
      </c>
      <c r="E296" s="2" t="s">
        <v>3299</v>
      </c>
      <c r="F296" s="2" t="s">
        <v>3300</v>
      </c>
      <c r="G296" s="2" t="s">
        <v>14</v>
      </c>
      <c r="H296" s="2">
        <v>6816</v>
      </c>
      <c r="I296" t="s">
        <v>1970</v>
      </c>
    </row>
    <row r="297" spans="1:9" x14ac:dyDescent="0.25">
      <c r="A297" s="2" t="s">
        <v>640</v>
      </c>
      <c r="B297" s="2" t="s">
        <v>3301</v>
      </c>
      <c r="C297" s="2"/>
      <c r="D297" s="2"/>
      <c r="E297" s="2" t="s">
        <v>3302</v>
      </c>
      <c r="F297" s="2" t="s">
        <v>2898</v>
      </c>
      <c r="G297" s="2" t="s">
        <v>14</v>
      </c>
      <c r="H297" s="2">
        <v>12205</v>
      </c>
      <c r="I297" t="s">
        <v>1970</v>
      </c>
    </row>
    <row r="298" spans="1:9" x14ac:dyDescent="0.25">
      <c r="A298" s="2" t="s">
        <v>642</v>
      </c>
      <c r="B298" s="2" t="s">
        <v>3303</v>
      </c>
      <c r="C298" s="2" t="s">
        <v>3304</v>
      </c>
      <c r="D298" s="2" t="s">
        <v>3305</v>
      </c>
      <c r="E298" s="2" t="s">
        <v>3306</v>
      </c>
      <c r="F298" s="2" t="s">
        <v>2265</v>
      </c>
      <c r="G298" s="2" t="s">
        <v>14</v>
      </c>
      <c r="H298" s="2">
        <v>34108</v>
      </c>
      <c r="I298" t="s">
        <v>1962</v>
      </c>
    </row>
    <row r="299" spans="1:9" x14ac:dyDescent="0.25">
      <c r="A299" s="2" t="s">
        <v>644</v>
      </c>
      <c r="B299" s="2" t="s">
        <v>3307</v>
      </c>
      <c r="C299" s="2" t="s">
        <v>3308</v>
      </c>
      <c r="D299" s="2" t="s">
        <v>3309</v>
      </c>
      <c r="E299" s="2" t="s">
        <v>3310</v>
      </c>
      <c r="F299" s="2" t="s">
        <v>3311</v>
      </c>
      <c r="G299" s="2" t="s">
        <v>14</v>
      </c>
      <c r="H299" s="2">
        <v>33141</v>
      </c>
      <c r="I299" t="s">
        <v>1962</v>
      </c>
    </row>
    <row r="300" spans="1:9" x14ac:dyDescent="0.25">
      <c r="A300" s="2" t="s">
        <v>646</v>
      </c>
      <c r="B300" s="2" t="s">
        <v>3312</v>
      </c>
      <c r="C300" s="2" t="s">
        <v>3313</v>
      </c>
      <c r="D300" s="2" t="s">
        <v>3314</v>
      </c>
      <c r="E300" s="2" t="s">
        <v>3315</v>
      </c>
      <c r="F300" s="2" t="s">
        <v>3066</v>
      </c>
      <c r="G300" s="2" t="s">
        <v>14</v>
      </c>
      <c r="H300" s="2">
        <v>30358</v>
      </c>
      <c r="I300" t="s">
        <v>1962</v>
      </c>
    </row>
    <row r="301" spans="1:9" x14ac:dyDescent="0.25">
      <c r="A301" s="2" t="s">
        <v>648</v>
      </c>
      <c r="B301" s="2" t="s">
        <v>3316</v>
      </c>
      <c r="C301" s="2" t="s">
        <v>3317</v>
      </c>
      <c r="D301" s="2" t="s">
        <v>3318</v>
      </c>
      <c r="E301" s="2" t="s">
        <v>3319</v>
      </c>
      <c r="F301" s="2" t="s">
        <v>3320</v>
      </c>
      <c r="G301" s="2" t="s">
        <v>14</v>
      </c>
      <c r="H301" s="2">
        <v>78405</v>
      </c>
      <c r="I301" t="s">
        <v>1962</v>
      </c>
    </row>
    <row r="302" spans="1:9" x14ac:dyDescent="0.25">
      <c r="A302" s="2" t="s">
        <v>650</v>
      </c>
      <c r="B302" s="2" t="s">
        <v>3321</v>
      </c>
      <c r="C302" s="2" t="s">
        <v>3322</v>
      </c>
      <c r="D302" s="2" t="s">
        <v>3323</v>
      </c>
      <c r="E302" s="2" t="s">
        <v>3324</v>
      </c>
      <c r="F302" s="2" t="s">
        <v>2610</v>
      </c>
      <c r="G302" s="2" t="s">
        <v>14</v>
      </c>
      <c r="H302" s="2">
        <v>96835</v>
      </c>
      <c r="I302" t="s">
        <v>1962</v>
      </c>
    </row>
    <row r="303" spans="1:9" x14ac:dyDescent="0.25">
      <c r="A303" s="2" t="s">
        <v>652</v>
      </c>
      <c r="B303" s="2" t="s">
        <v>3325</v>
      </c>
      <c r="C303" s="2" t="s">
        <v>3326</v>
      </c>
      <c r="D303" s="2" t="s">
        <v>3327</v>
      </c>
      <c r="E303" s="2" t="s">
        <v>3328</v>
      </c>
      <c r="F303" s="2" t="s">
        <v>2405</v>
      </c>
      <c r="G303" s="2" t="s">
        <v>14</v>
      </c>
      <c r="H303" s="2">
        <v>78737</v>
      </c>
      <c r="I303" t="s">
        <v>1962</v>
      </c>
    </row>
    <row r="304" spans="1:9" x14ac:dyDescent="0.25">
      <c r="A304" s="2" t="s">
        <v>654</v>
      </c>
      <c r="B304" s="2" t="s">
        <v>3329</v>
      </c>
      <c r="C304" s="2" t="s">
        <v>3330</v>
      </c>
      <c r="D304" s="2" t="s">
        <v>3331</v>
      </c>
      <c r="E304" s="2" t="s">
        <v>3332</v>
      </c>
      <c r="F304" s="2" t="s">
        <v>3333</v>
      </c>
      <c r="G304" s="2" t="s">
        <v>14</v>
      </c>
      <c r="H304" s="2">
        <v>21290</v>
      </c>
      <c r="I304" t="s">
        <v>1970</v>
      </c>
    </row>
    <row r="305" spans="1:9" x14ac:dyDescent="0.25">
      <c r="A305" s="2" t="s">
        <v>656</v>
      </c>
      <c r="B305" s="2" t="s">
        <v>3334</v>
      </c>
      <c r="C305" s="2" t="s">
        <v>3335</v>
      </c>
      <c r="D305" s="2"/>
      <c r="E305" s="2" t="s">
        <v>3336</v>
      </c>
      <c r="F305" s="2" t="s">
        <v>3337</v>
      </c>
      <c r="G305" s="2" t="s">
        <v>14</v>
      </c>
      <c r="H305" s="2">
        <v>40596</v>
      </c>
      <c r="I305" t="s">
        <v>1962</v>
      </c>
    </row>
    <row r="306" spans="1:9" x14ac:dyDescent="0.25">
      <c r="A306" s="2" t="s">
        <v>3338</v>
      </c>
      <c r="B306" s="2" t="s">
        <v>3339</v>
      </c>
      <c r="C306" s="2" t="s">
        <v>3340</v>
      </c>
      <c r="D306" s="2"/>
      <c r="E306" s="2" t="s">
        <v>3341</v>
      </c>
      <c r="F306" s="2" t="s">
        <v>3342</v>
      </c>
      <c r="G306" s="2" t="s">
        <v>14</v>
      </c>
      <c r="H306" s="2">
        <v>60435</v>
      </c>
      <c r="I306" t="s">
        <v>1962</v>
      </c>
    </row>
    <row r="307" spans="1:9" x14ac:dyDescent="0.25">
      <c r="A307" s="2" t="s">
        <v>660</v>
      </c>
      <c r="B307" s="2" t="s">
        <v>3343</v>
      </c>
      <c r="C307" s="2" t="s">
        <v>3344</v>
      </c>
      <c r="D307" s="2" t="s">
        <v>3345</v>
      </c>
      <c r="E307" s="2" t="s">
        <v>3346</v>
      </c>
      <c r="F307" s="2" t="s">
        <v>3347</v>
      </c>
      <c r="G307" s="2" t="s">
        <v>15</v>
      </c>
      <c r="H307" s="2" t="s">
        <v>3348</v>
      </c>
      <c r="I307" t="s">
        <v>1970</v>
      </c>
    </row>
    <row r="308" spans="1:9" x14ac:dyDescent="0.25">
      <c r="A308" s="2" t="s">
        <v>662</v>
      </c>
      <c r="B308" s="2" t="s">
        <v>3349</v>
      </c>
      <c r="C308" s="2" t="s">
        <v>3350</v>
      </c>
      <c r="D308" s="2" t="s">
        <v>3351</v>
      </c>
      <c r="E308" s="2" t="s">
        <v>3352</v>
      </c>
      <c r="F308" s="2" t="s">
        <v>3353</v>
      </c>
      <c r="G308" s="2" t="s">
        <v>14</v>
      </c>
      <c r="H308" s="2">
        <v>68505</v>
      </c>
      <c r="I308" t="s">
        <v>1970</v>
      </c>
    </row>
    <row r="309" spans="1:9" x14ac:dyDescent="0.25">
      <c r="A309" s="2" t="s">
        <v>664</v>
      </c>
      <c r="B309" s="2" t="s">
        <v>3354</v>
      </c>
      <c r="C309" s="2" t="s">
        <v>3355</v>
      </c>
      <c r="D309" s="2" t="s">
        <v>3356</v>
      </c>
      <c r="E309" s="2" t="s">
        <v>3357</v>
      </c>
      <c r="F309" s="2" t="s">
        <v>3054</v>
      </c>
      <c r="G309" s="2" t="s">
        <v>14</v>
      </c>
      <c r="H309" s="2">
        <v>45254</v>
      </c>
      <c r="I309" t="s">
        <v>1962</v>
      </c>
    </row>
    <row r="310" spans="1:9" x14ac:dyDescent="0.25">
      <c r="A310" s="2" t="s">
        <v>666</v>
      </c>
      <c r="B310" s="2" t="s">
        <v>3358</v>
      </c>
      <c r="C310" s="2" t="s">
        <v>3359</v>
      </c>
      <c r="D310" s="2"/>
      <c r="E310" s="2" t="s">
        <v>3360</v>
      </c>
      <c r="F310" s="2" t="s">
        <v>3151</v>
      </c>
      <c r="G310" s="2" t="s">
        <v>15</v>
      </c>
      <c r="H310" s="2" t="s">
        <v>3152</v>
      </c>
      <c r="I310" t="s">
        <v>1970</v>
      </c>
    </row>
    <row r="311" spans="1:9" x14ac:dyDescent="0.25">
      <c r="A311" s="2" t="s">
        <v>668</v>
      </c>
      <c r="B311" s="2" t="s">
        <v>3361</v>
      </c>
      <c r="C311" s="2" t="s">
        <v>3362</v>
      </c>
      <c r="D311" s="2" t="s">
        <v>3363</v>
      </c>
      <c r="E311" s="2" t="s">
        <v>3364</v>
      </c>
      <c r="F311" s="2" t="s">
        <v>3365</v>
      </c>
      <c r="G311" s="2" t="s">
        <v>14</v>
      </c>
      <c r="H311" s="2">
        <v>6127</v>
      </c>
      <c r="I311" t="s">
        <v>1962</v>
      </c>
    </row>
    <row r="312" spans="1:9" x14ac:dyDescent="0.25">
      <c r="A312" s="2" t="s">
        <v>670</v>
      </c>
      <c r="B312" s="2" t="s">
        <v>3366</v>
      </c>
      <c r="C312" s="2" t="s">
        <v>3367</v>
      </c>
      <c r="D312" s="2" t="s">
        <v>3368</v>
      </c>
      <c r="E312" s="2" t="s">
        <v>3369</v>
      </c>
      <c r="F312" s="2" t="s">
        <v>2327</v>
      </c>
      <c r="G312" s="2" t="s">
        <v>16</v>
      </c>
      <c r="H312" s="2" t="s">
        <v>2328</v>
      </c>
      <c r="I312" t="s">
        <v>1970</v>
      </c>
    </row>
    <row r="313" spans="1:9" x14ac:dyDescent="0.25">
      <c r="A313" s="2" t="s">
        <v>658</v>
      </c>
      <c r="B313" s="2" t="s">
        <v>3370</v>
      </c>
      <c r="C313" s="2" t="s">
        <v>3371</v>
      </c>
      <c r="D313" s="2" t="s">
        <v>3372</v>
      </c>
      <c r="E313" s="2" t="s">
        <v>3373</v>
      </c>
      <c r="F313" s="2" t="s">
        <v>2318</v>
      </c>
      <c r="G313" s="2" t="s">
        <v>14</v>
      </c>
      <c r="H313" s="2">
        <v>28299</v>
      </c>
      <c r="I313" t="s">
        <v>1962</v>
      </c>
    </row>
    <row r="314" spans="1:9" x14ac:dyDescent="0.25">
      <c r="A314" s="2" t="s">
        <v>673</v>
      </c>
      <c r="B314" s="2" t="s">
        <v>3374</v>
      </c>
      <c r="C314" s="2" t="s">
        <v>3375</v>
      </c>
      <c r="D314" s="2" t="s">
        <v>3376</v>
      </c>
      <c r="E314" s="2" t="s">
        <v>3377</v>
      </c>
      <c r="F314" s="2" t="s">
        <v>2717</v>
      </c>
      <c r="G314" s="2" t="s">
        <v>14</v>
      </c>
      <c r="H314" s="2">
        <v>71307</v>
      </c>
      <c r="I314" t="s">
        <v>1962</v>
      </c>
    </row>
    <row r="315" spans="1:9" x14ac:dyDescent="0.25">
      <c r="A315" s="2" t="s">
        <v>675</v>
      </c>
      <c r="B315" s="2" t="s">
        <v>3378</v>
      </c>
      <c r="C315" s="2" t="s">
        <v>3379</v>
      </c>
      <c r="D315" s="2" t="s">
        <v>3380</v>
      </c>
      <c r="E315" s="2" t="s">
        <v>3381</v>
      </c>
      <c r="F315" s="2" t="s">
        <v>3382</v>
      </c>
      <c r="G315" s="2" t="s">
        <v>15</v>
      </c>
      <c r="H315" s="2" t="s">
        <v>3383</v>
      </c>
      <c r="I315" t="s">
        <v>1962</v>
      </c>
    </row>
    <row r="316" spans="1:9" x14ac:dyDescent="0.25">
      <c r="A316" s="2" t="s">
        <v>677</v>
      </c>
      <c r="B316" s="2" t="s">
        <v>3384</v>
      </c>
      <c r="C316" s="2"/>
      <c r="D316" s="2" t="s">
        <v>3385</v>
      </c>
      <c r="E316" s="2" t="s">
        <v>3386</v>
      </c>
      <c r="F316" s="2" t="s">
        <v>3387</v>
      </c>
      <c r="G316" s="2" t="s">
        <v>14</v>
      </c>
      <c r="H316" s="2">
        <v>89115</v>
      </c>
      <c r="I316" t="s">
        <v>1970</v>
      </c>
    </row>
    <row r="317" spans="1:9" x14ac:dyDescent="0.25">
      <c r="A317" s="2" t="s">
        <v>679</v>
      </c>
      <c r="B317" s="2" t="s">
        <v>3388</v>
      </c>
      <c r="C317" s="2" t="s">
        <v>3389</v>
      </c>
      <c r="D317" s="2" t="s">
        <v>3390</v>
      </c>
      <c r="E317" s="2" t="s">
        <v>3391</v>
      </c>
      <c r="F317" s="2" t="s">
        <v>2665</v>
      </c>
      <c r="G317" s="2" t="s">
        <v>14</v>
      </c>
      <c r="H317" s="2">
        <v>50369</v>
      </c>
      <c r="I317" t="s">
        <v>1962</v>
      </c>
    </row>
    <row r="318" spans="1:9" x14ac:dyDescent="0.25">
      <c r="A318" s="2" t="s">
        <v>681</v>
      </c>
      <c r="B318" s="2" t="s">
        <v>3392</v>
      </c>
      <c r="C318" s="2" t="s">
        <v>3393</v>
      </c>
      <c r="D318" s="2" t="s">
        <v>3394</v>
      </c>
      <c r="E318" s="2" t="s">
        <v>3395</v>
      </c>
      <c r="F318" s="2" t="s">
        <v>2618</v>
      </c>
      <c r="G318" s="2" t="s">
        <v>16</v>
      </c>
      <c r="H318" s="2" t="s">
        <v>2563</v>
      </c>
      <c r="I318" t="s">
        <v>1970</v>
      </c>
    </row>
    <row r="319" spans="1:9" x14ac:dyDescent="0.25">
      <c r="A319" s="2" t="s">
        <v>683</v>
      </c>
      <c r="B319" s="2" t="s">
        <v>3396</v>
      </c>
      <c r="C319" s="2" t="s">
        <v>3397</v>
      </c>
      <c r="D319" s="2" t="s">
        <v>3398</v>
      </c>
      <c r="E319" s="2" t="s">
        <v>3399</v>
      </c>
      <c r="F319" s="2" t="s">
        <v>3400</v>
      </c>
      <c r="G319" s="2" t="s">
        <v>14</v>
      </c>
      <c r="H319" s="2">
        <v>44315</v>
      </c>
      <c r="I319" t="s">
        <v>1970</v>
      </c>
    </row>
    <row r="320" spans="1:9" x14ac:dyDescent="0.25">
      <c r="A320" s="2" t="s">
        <v>685</v>
      </c>
      <c r="B320" s="2" t="s">
        <v>3401</v>
      </c>
      <c r="C320" s="2" t="s">
        <v>3402</v>
      </c>
      <c r="D320" s="2" t="s">
        <v>3403</v>
      </c>
      <c r="E320" s="2" t="s">
        <v>3404</v>
      </c>
      <c r="F320" s="2" t="s">
        <v>3405</v>
      </c>
      <c r="G320" s="2" t="s">
        <v>14</v>
      </c>
      <c r="H320" s="2">
        <v>33405</v>
      </c>
      <c r="I320" t="s">
        <v>1962</v>
      </c>
    </row>
    <row r="321" spans="1:9" x14ac:dyDescent="0.25">
      <c r="A321" s="2" t="s">
        <v>687</v>
      </c>
      <c r="B321" s="2" t="s">
        <v>3406</v>
      </c>
      <c r="C321" s="2" t="s">
        <v>3407</v>
      </c>
      <c r="D321" s="2"/>
      <c r="E321" s="2" t="s">
        <v>3408</v>
      </c>
      <c r="F321" s="2" t="s">
        <v>2373</v>
      </c>
      <c r="G321" s="2" t="s">
        <v>14</v>
      </c>
      <c r="H321" s="2">
        <v>93715</v>
      </c>
      <c r="I321" t="s">
        <v>1962</v>
      </c>
    </row>
    <row r="322" spans="1:9" x14ac:dyDescent="0.25">
      <c r="A322" s="2" t="s">
        <v>3409</v>
      </c>
      <c r="B322" s="2" t="s">
        <v>3410</v>
      </c>
      <c r="C322" s="2" t="s">
        <v>3411</v>
      </c>
      <c r="D322" s="2" t="s">
        <v>3412</v>
      </c>
      <c r="E322" s="2" t="s">
        <v>3413</v>
      </c>
      <c r="F322" s="2" t="s">
        <v>3414</v>
      </c>
      <c r="G322" s="2" t="s">
        <v>14</v>
      </c>
      <c r="H322" s="2">
        <v>52245</v>
      </c>
      <c r="I322" t="s">
        <v>1962</v>
      </c>
    </row>
    <row r="323" spans="1:9" x14ac:dyDescent="0.25">
      <c r="A323" s="2" t="s">
        <v>689</v>
      </c>
      <c r="B323" s="2" t="s">
        <v>3415</v>
      </c>
      <c r="C323" s="2" t="s">
        <v>3416</v>
      </c>
      <c r="D323" s="2" t="s">
        <v>3417</v>
      </c>
      <c r="E323" s="2" t="s">
        <v>3418</v>
      </c>
      <c r="F323" s="2" t="s">
        <v>3419</v>
      </c>
      <c r="G323" s="2" t="s">
        <v>16</v>
      </c>
      <c r="H323" s="2" t="s">
        <v>2102</v>
      </c>
      <c r="I323" t="s">
        <v>1962</v>
      </c>
    </row>
    <row r="324" spans="1:9" x14ac:dyDescent="0.25">
      <c r="A324" s="2" t="s">
        <v>691</v>
      </c>
      <c r="B324" s="2" t="s">
        <v>3420</v>
      </c>
      <c r="C324" s="2" t="s">
        <v>3421</v>
      </c>
      <c r="D324" s="2" t="s">
        <v>3422</v>
      </c>
      <c r="E324" s="2" t="s">
        <v>3423</v>
      </c>
      <c r="F324" s="2" t="s">
        <v>3424</v>
      </c>
      <c r="G324" s="2" t="s">
        <v>16</v>
      </c>
      <c r="H324" s="2" t="s">
        <v>2102</v>
      </c>
      <c r="I324" t="s">
        <v>1970</v>
      </c>
    </row>
    <row r="325" spans="1:9" x14ac:dyDescent="0.25">
      <c r="A325" s="2" t="s">
        <v>693</v>
      </c>
      <c r="B325" s="2" t="s">
        <v>3425</v>
      </c>
      <c r="C325" s="2" t="s">
        <v>3426</v>
      </c>
      <c r="D325" s="2" t="s">
        <v>3427</v>
      </c>
      <c r="E325" s="2" t="s">
        <v>3428</v>
      </c>
      <c r="F325" s="2" t="s">
        <v>3429</v>
      </c>
      <c r="G325" s="2" t="s">
        <v>14</v>
      </c>
      <c r="H325" s="2">
        <v>37924</v>
      </c>
      <c r="I325" t="s">
        <v>1962</v>
      </c>
    </row>
    <row r="326" spans="1:9" x14ac:dyDescent="0.25">
      <c r="A326" s="2" t="s">
        <v>695</v>
      </c>
      <c r="B326" s="2" t="s">
        <v>3430</v>
      </c>
      <c r="C326" s="2"/>
      <c r="D326" s="2" t="s">
        <v>3431</v>
      </c>
      <c r="E326" s="2" t="s">
        <v>3432</v>
      </c>
      <c r="F326" s="2" t="s">
        <v>3005</v>
      </c>
      <c r="G326" s="2" t="s">
        <v>14</v>
      </c>
      <c r="H326" s="2">
        <v>66276</v>
      </c>
      <c r="I326" t="s">
        <v>1970</v>
      </c>
    </row>
    <row r="327" spans="1:9" x14ac:dyDescent="0.25">
      <c r="A327" s="2" t="s">
        <v>697</v>
      </c>
      <c r="B327" s="2" t="s">
        <v>3433</v>
      </c>
      <c r="C327" s="2" t="s">
        <v>3434</v>
      </c>
      <c r="D327" s="2" t="s">
        <v>3435</v>
      </c>
      <c r="E327" s="2" t="s">
        <v>3436</v>
      </c>
      <c r="F327" s="2" t="s">
        <v>3107</v>
      </c>
      <c r="G327" s="2" t="s">
        <v>14</v>
      </c>
      <c r="H327" s="2">
        <v>94132</v>
      </c>
      <c r="I327" t="s">
        <v>1962</v>
      </c>
    </row>
    <row r="328" spans="1:9" x14ac:dyDescent="0.25">
      <c r="A328" s="2" t="s">
        <v>699</v>
      </c>
      <c r="B328" s="2" t="s">
        <v>3437</v>
      </c>
      <c r="C328" s="2"/>
      <c r="D328" s="2" t="s">
        <v>3438</v>
      </c>
      <c r="E328" s="2" t="s">
        <v>3439</v>
      </c>
      <c r="F328" s="2" t="s">
        <v>2190</v>
      </c>
      <c r="G328" s="2" t="s">
        <v>14</v>
      </c>
      <c r="H328" s="2">
        <v>35244</v>
      </c>
      <c r="I328" t="s">
        <v>1970</v>
      </c>
    </row>
    <row r="329" spans="1:9" x14ac:dyDescent="0.25">
      <c r="A329" s="2" t="s">
        <v>701</v>
      </c>
      <c r="B329" s="2" t="s">
        <v>3440</v>
      </c>
      <c r="C329" s="2" t="s">
        <v>3441</v>
      </c>
      <c r="D329" s="2" t="s">
        <v>3442</v>
      </c>
      <c r="E329" s="2" t="s">
        <v>3443</v>
      </c>
      <c r="F329" s="2" t="s">
        <v>2794</v>
      </c>
      <c r="G329" s="2" t="s">
        <v>14</v>
      </c>
      <c r="H329" s="2">
        <v>11215</v>
      </c>
      <c r="I329" t="s">
        <v>1962</v>
      </c>
    </row>
    <row r="330" spans="1:9" x14ac:dyDescent="0.25">
      <c r="A330" s="2" t="s">
        <v>703</v>
      </c>
      <c r="B330" s="2" t="s">
        <v>3444</v>
      </c>
      <c r="C330" s="2"/>
      <c r="D330" s="2" t="s">
        <v>3445</v>
      </c>
      <c r="E330" s="2" t="s">
        <v>3446</v>
      </c>
      <c r="F330" s="2" t="s">
        <v>2466</v>
      </c>
      <c r="G330" s="2" t="s">
        <v>14</v>
      </c>
      <c r="H330" s="2">
        <v>79934</v>
      </c>
      <c r="I330" t="s">
        <v>1962</v>
      </c>
    </row>
    <row r="331" spans="1:9" x14ac:dyDescent="0.25">
      <c r="A331" s="2" t="s">
        <v>705</v>
      </c>
      <c r="B331" s="2" t="s">
        <v>3447</v>
      </c>
      <c r="C331" s="2" t="s">
        <v>3448</v>
      </c>
      <c r="D331" s="2"/>
      <c r="E331" s="2" t="s">
        <v>3449</v>
      </c>
      <c r="F331" s="2" t="s">
        <v>3016</v>
      </c>
      <c r="G331" s="2" t="s">
        <v>14</v>
      </c>
      <c r="H331" s="2">
        <v>94250</v>
      </c>
      <c r="I331" t="s">
        <v>1962</v>
      </c>
    </row>
    <row r="332" spans="1:9" x14ac:dyDescent="0.25">
      <c r="A332" s="2" t="s">
        <v>3450</v>
      </c>
      <c r="B332" s="2" t="s">
        <v>3451</v>
      </c>
      <c r="C332" s="2" t="s">
        <v>3452</v>
      </c>
      <c r="D332" s="2" t="s">
        <v>3453</v>
      </c>
      <c r="E332" s="2" t="s">
        <v>3454</v>
      </c>
      <c r="F332" s="2" t="s">
        <v>2204</v>
      </c>
      <c r="G332" s="2" t="s">
        <v>14</v>
      </c>
      <c r="H332" s="2">
        <v>20220</v>
      </c>
      <c r="I332" t="s">
        <v>1970</v>
      </c>
    </row>
    <row r="333" spans="1:9" x14ac:dyDescent="0.25">
      <c r="A333" s="2" t="s">
        <v>708</v>
      </c>
      <c r="B333" s="2" t="s">
        <v>3455</v>
      </c>
      <c r="C333" s="2" t="s">
        <v>3456</v>
      </c>
      <c r="D333" s="2" t="s">
        <v>3457</v>
      </c>
      <c r="E333" s="2" t="s">
        <v>3458</v>
      </c>
      <c r="F333" s="2" t="s">
        <v>3459</v>
      </c>
      <c r="G333" s="2" t="s">
        <v>14</v>
      </c>
      <c r="H333" s="2">
        <v>33436</v>
      </c>
      <c r="I333" t="s">
        <v>1962</v>
      </c>
    </row>
    <row r="334" spans="1:9" x14ac:dyDescent="0.25">
      <c r="A334" s="2" t="s">
        <v>710</v>
      </c>
      <c r="B334" s="2" t="s">
        <v>3460</v>
      </c>
      <c r="C334" s="2" t="s">
        <v>3461</v>
      </c>
      <c r="D334" s="2" t="s">
        <v>3462</v>
      </c>
      <c r="E334" s="2" t="s">
        <v>3463</v>
      </c>
      <c r="F334" s="2" t="s">
        <v>2005</v>
      </c>
      <c r="G334" s="2" t="s">
        <v>14</v>
      </c>
      <c r="H334" s="2">
        <v>90094</v>
      </c>
      <c r="I334" t="s">
        <v>1962</v>
      </c>
    </row>
    <row r="335" spans="1:9" x14ac:dyDescent="0.25">
      <c r="A335" s="2" t="s">
        <v>712</v>
      </c>
      <c r="B335" s="2" t="s">
        <v>3464</v>
      </c>
      <c r="C335" s="2" t="s">
        <v>3465</v>
      </c>
      <c r="D335" s="2" t="s">
        <v>3466</v>
      </c>
      <c r="E335" s="2" t="s">
        <v>3467</v>
      </c>
      <c r="F335" s="2" t="s">
        <v>3333</v>
      </c>
      <c r="G335" s="2" t="s">
        <v>14</v>
      </c>
      <c r="H335" s="2">
        <v>21275</v>
      </c>
      <c r="I335" t="s">
        <v>1962</v>
      </c>
    </row>
    <row r="336" spans="1:9" x14ac:dyDescent="0.25">
      <c r="A336" s="2" t="s">
        <v>714</v>
      </c>
      <c r="B336" s="2" t="s">
        <v>3468</v>
      </c>
      <c r="C336" s="2"/>
      <c r="D336" s="2"/>
      <c r="E336" s="2" t="s">
        <v>3469</v>
      </c>
      <c r="F336" s="2" t="s">
        <v>2955</v>
      </c>
      <c r="G336" s="2" t="s">
        <v>14</v>
      </c>
      <c r="H336" s="2">
        <v>84125</v>
      </c>
      <c r="I336" t="s">
        <v>1970</v>
      </c>
    </row>
    <row r="337" spans="1:9" x14ac:dyDescent="0.25">
      <c r="A337" s="2" t="s">
        <v>716</v>
      </c>
      <c r="B337" s="2" t="s">
        <v>3470</v>
      </c>
      <c r="C337" s="2" t="s">
        <v>3471</v>
      </c>
      <c r="D337" s="2" t="s">
        <v>3472</v>
      </c>
      <c r="E337" s="2" t="s">
        <v>3473</v>
      </c>
      <c r="F337" s="2" t="s">
        <v>2809</v>
      </c>
      <c r="G337" s="2" t="s">
        <v>14</v>
      </c>
      <c r="H337" s="2">
        <v>75049</v>
      </c>
      <c r="I337" t="s">
        <v>1962</v>
      </c>
    </row>
    <row r="338" spans="1:9" x14ac:dyDescent="0.25">
      <c r="A338" s="2" t="s">
        <v>718</v>
      </c>
      <c r="B338" s="2" t="s">
        <v>3474</v>
      </c>
      <c r="C338" s="2" t="s">
        <v>3475</v>
      </c>
      <c r="D338" s="2" t="s">
        <v>3476</v>
      </c>
      <c r="E338" s="2" t="s">
        <v>3477</v>
      </c>
      <c r="F338" s="2" t="s">
        <v>3478</v>
      </c>
      <c r="G338" s="2" t="s">
        <v>15</v>
      </c>
      <c r="H338" s="2" t="s">
        <v>3479</v>
      </c>
      <c r="I338" t="s">
        <v>1970</v>
      </c>
    </row>
    <row r="339" spans="1:9" x14ac:dyDescent="0.25">
      <c r="A339" s="2" t="s">
        <v>3480</v>
      </c>
      <c r="B339" s="2" t="s">
        <v>3481</v>
      </c>
      <c r="C339" s="2"/>
      <c r="D339" s="2" t="s">
        <v>3482</v>
      </c>
      <c r="E339" s="2" t="s">
        <v>3483</v>
      </c>
      <c r="F339" s="2" t="s">
        <v>2305</v>
      </c>
      <c r="G339" s="2" t="s">
        <v>14</v>
      </c>
      <c r="H339" s="2">
        <v>43240</v>
      </c>
      <c r="I339" t="s">
        <v>1970</v>
      </c>
    </row>
    <row r="340" spans="1:9" x14ac:dyDescent="0.25">
      <c r="A340" s="2" t="s">
        <v>721</v>
      </c>
      <c r="B340" s="2" t="s">
        <v>3484</v>
      </c>
      <c r="C340" s="2" t="s">
        <v>3485</v>
      </c>
      <c r="D340" s="2" t="s">
        <v>3486</v>
      </c>
      <c r="E340" s="2" t="s">
        <v>3487</v>
      </c>
      <c r="F340" s="2" t="s">
        <v>2056</v>
      </c>
      <c r="G340" s="2" t="s">
        <v>14</v>
      </c>
      <c r="H340" s="2">
        <v>10184</v>
      </c>
      <c r="I340" t="s">
        <v>1970</v>
      </c>
    </row>
    <row r="341" spans="1:9" x14ac:dyDescent="0.25">
      <c r="A341" s="2" t="s">
        <v>723</v>
      </c>
      <c r="B341" s="2" t="s">
        <v>3488</v>
      </c>
      <c r="C341" s="2" t="s">
        <v>3489</v>
      </c>
      <c r="D341" s="2" t="s">
        <v>3490</v>
      </c>
      <c r="E341" s="2" t="s">
        <v>3491</v>
      </c>
      <c r="F341" s="2" t="s">
        <v>2176</v>
      </c>
      <c r="G341" s="2" t="s">
        <v>14</v>
      </c>
      <c r="H341" s="2">
        <v>2216</v>
      </c>
      <c r="I341" t="s">
        <v>1962</v>
      </c>
    </row>
    <row r="342" spans="1:9" x14ac:dyDescent="0.25">
      <c r="A342" s="2" t="s">
        <v>725</v>
      </c>
      <c r="B342" s="2" t="s">
        <v>3492</v>
      </c>
      <c r="C342" s="2" t="s">
        <v>3493</v>
      </c>
      <c r="D342" s="2" t="s">
        <v>3494</v>
      </c>
      <c r="E342" s="2" t="s">
        <v>3495</v>
      </c>
      <c r="F342" s="2" t="s">
        <v>3107</v>
      </c>
      <c r="G342" s="2" t="s">
        <v>14</v>
      </c>
      <c r="H342" s="2">
        <v>94132</v>
      </c>
      <c r="I342" t="s">
        <v>1962</v>
      </c>
    </row>
    <row r="343" spans="1:9" x14ac:dyDescent="0.25">
      <c r="A343" s="2" t="s">
        <v>727</v>
      </c>
      <c r="B343" s="2" t="s">
        <v>3496</v>
      </c>
      <c r="C343" s="2" t="s">
        <v>3497</v>
      </c>
      <c r="D343" s="2" t="s">
        <v>3498</v>
      </c>
      <c r="E343" s="2" t="s">
        <v>3499</v>
      </c>
      <c r="F343" s="2" t="s">
        <v>3500</v>
      </c>
      <c r="G343" s="2" t="s">
        <v>14</v>
      </c>
      <c r="H343" s="2">
        <v>46295</v>
      </c>
      <c r="I343" t="s">
        <v>1970</v>
      </c>
    </row>
    <row r="344" spans="1:9" x14ac:dyDescent="0.25">
      <c r="A344" s="2" t="s">
        <v>3501</v>
      </c>
      <c r="B344" s="2" t="s">
        <v>3502</v>
      </c>
      <c r="C344" s="2" t="s">
        <v>3503</v>
      </c>
      <c r="D344" s="2"/>
      <c r="E344" s="2" t="s">
        <v>3504</v>
      </c>
      <c r="F344" s="2" t="s">
        <v>3505</v>
      </c>
      <c r="G344" s="2" t="s">
        <v>14</v>
      </c>
      <c r="H344" s="2">
        <v>32209</v>
      </c>
      <c r="I344" t="s">
        <v>1970</v>
      </c>
    </row>
    <row r="345" spans="1:9" x14ac:dyDescent="0.25">
      <c r="A345" s="2" t="s">
        <v>729</v>
      </c>
      <c r="B345" s="2" t="s">
        <v>3506</v>
      </c>
      <c r="C345" s="2" t="s">
        <v>3507</v>
      </c>
      <c r="D345" s="2"/>
      <c r="E345" s="2" t="s">
        <v>3508</v>
      </c>
      <c r="F345" s="2" t="s">
        <v>3509</v>
      </c>
      <c r="G345" s="2" t="s">
        <v>14</v>
      </c>
      <c r="H345" s="2">
        <v>98148</v>
      </c>
      <c r="I345" t="s">
        <v>1970</v>
      </c>
    </row>
    <row r="346" spans="1:9" x14ac:dyDescent="0.25">
      <c r="A346" s="2" t="s">
        <v>731</v>
      </c>
      <c r="B346" s="2" t="s">
        <v>3510</v>
      </c>
      <c r="C346" s="2"/>
      <c r="D346" s="2" t="s">
        <v>3511</v>
      </c>
      <c r="E346" s="2" t="s">
        <v>3512</v>
      </c>
      <c r="F346" s="2" t="s">
        <v>3513</v>
      </c>
      <c r="G346" s="2" t="s">
        <v>16</v>
      </c>
      <c r="H346" s="2" t="s">
        <v>3514</v>
      </c>
      <c r="I346" t="s">
        <v>1962</v>
      </c>
    </row>
    <row r="347" spans="1:9" x14ac:dyDescent="0.25">
      <c r="A347" s="2" t="s">
        <v>733</v>
      </c>
      <c r="B347" s="2" t="s">
        <v>3515</v>
      </c>
      <c r="C347" s="2" t="s">
        <v>3516</v>
      </c>
      <c r="D347" s="2" t="s">
        <v>3517</v>
      </c>
      <c r="E347" s="2" t="s">
        <v>3518</v>
      </c>
      <c r="F347" s="2" t="s">
        <v>2762</v>
      </c>
      <c r="G347" s="2" t="s">
        <v>14</v>
      </c>
      <c r="H347" s="2">
        <v>36109</v>
      </c>
      <c r="I347" t="s">
        <v>1970</v>
      </c>
    </row>
    <row r="348" spans="1:9" x14ac:dyDescent="0.25">
      <c r="A348" s="2" t="s">
        <v>735</v>
      </c>
      <c r="B348" s="2" t="s">
        <v>3519</v>
      </c>
      <c r="C348" s="2" t="s">
        <v>3520</v>
      </c>
      <c r="D348" s="2" t="s">
        <v>3521</v>
      </c>
      <c r="E348" s="2" t="s">
        <v>3522</v>
      </c>
      <c r="F348" s="2" t="s">
        <v>2343</v>
      </c>
      <c r="G348" s="2" t="s">
        <v>14</v>
      </c>
      <c r="H348" s="2">
        <v>75372</v>
      </c>
      <c r="I348" t="s">
        <v>1962</v>
      </c>
    </row>
    <row r="349" spans="1:9" x14ac:dyDescent="0.25">
      <c r="A349" s="2" t="s">
        <v>737</v>
      </c>
      <c r="B349" s="2" t="s">
        <v>3523</v>
      </c>
      <c r="C349" s="2" t="s">
        <v>3524</v>
      </c>
      <c r="D349" s="2" t="s">
        <v>3525</v>
      </c>
      <c r="E349" s="2" t="s">
        <v>3526</v>
      </c>
      <c r="F349" s="2" t="s">
        <v>3527</v>
      </c>
      <c r="G349" s="2" t="s">
        <v>14</v>
      </c>
      <c r="H349" s="2">
        <v>66622</v>
      </c>
      <c r="I349" t="s">
        <v>1970</v>
      </c>
    </row>
    <row r="350" spans="1:9" x14ac:dyDescent="0.25">
      <c r="A350" s="2" t="s">
        <v>739</v>
      </c>
      <c r="B350" s="2" t="s">
        <v>3528</v>
      </c>
      <c r="C350" s="2" t="s">
        <v>3529</v>
      </c>
      <c r="D350" s="2" t="s">
        <v>3530</v>
      </c>
      <c r="E350" s="2" t="s">
        <v>3531</v>
      </c>
      <c r="F350" s="2" t="s">
        <v>3532</v>
      </c>
      <c r="G350" s="2" t="s">
        <v>14</v>
      </c>
      <c r="H350" s="2">
        <v>75799</v>
      </c>
      <c r="I350" t="s">
        <v>1970</v>
      </c>
    </row>
    <row r="351" spans="1:9" x14ac:dyDescent="0.25">
      <c r="A351" s="2" t="s">
        <v>741</v>
      </c>
      <c r="B351" s="2" t="s">
        <v>3533</v>
      </c>
      <c r="C351" s="2" t="s">
        <v>3534</v>
      </c>
      <c r="D351" s="2" t="s">
        <v>3535</v>
      </c>
      <c r="E351" s="2" t="s">
        <v>3536</v>
      </c>
      <c r="F351" s="2" t="s">
        <v>2005</v>
      </c>
      <c r="G351" s="2" t="s">
        <v>14</v>
      </c>
      <c r="H351" s="2">
        <v>90065</v>
      </c>
      <c r="I351" t="s">
        <v>1970</v>
      </c>
    </row>
    <row r="352" spans="1:9" x14ac:dyDescent="0.25">
      <c r="A352" s="2" t="s">
        <v>743</v>
      </c>
      <c r="B352" s="2" t="s">
        <v>3537</v>
      </c>
      <c r="C352" s="2" t="s">
        <v>3538</v>
      </c>
      <c r="D352" s="2" t="s">
        <v>3539</v>
      </c>
      <c r="E352" s="2" t="s">
        <v>3540</v>
      </c>
      <c r="F352" s="2" t="s">
        <v>3541</v>
      </c>
      <c r="G352" s="2" t="s">
        <v>14</v>
      </c>
      <c r="H352" s="2">
        <v>71137</v>
      </c>
      <c r="I352" t="s">
        <v>1970</v>
      </c>
    </row>
    <row r="353" spans="1:9" x14ac:dyDescent="0.25">
      <c r="A353" s="2" t="s">
        <v>745</v>
      </c>
      <c r="B353" s="2" t="s">
        <v>3542</v>
      </c>
      <c r="C353" s="2" t="s">
        <v>3543</v>
      </c>
      <c r="D353" s="2" t="s">
        <v>3544</v>
      </c>
      <c r="E353" s="2" t="s">
        <v>3545</v>
      </c>
      <c r="F353" s="2" t="s">
        <v>3546</v>
      </c>
      <c r="G353" s="2" t="s">
        <v>14</v>
      </c>
      <c r="H353" s="2">
        <v>83722</v>
      </c>
      <c r="I353" t="s">
        <v>1970</v>
      </c>
    </row>
    <row r="354" spans="1:9" x14ac:dyDescent="0.25">
      <c r="A354" s="2" t="s">
        <v>3547</v>
      </c>
      <c r="B354" s="2" t="s">
        <v>3548</v>
      </c>
      <c r="C354" s="2" t="s">
        <v>3549</v>
      </c>
      <c r="D354" s="2" t="s">
        <v>3550</v>
      </c>
      <c r="E354" s="2" t="s">
        <v>3551</v>
      </c>
      <c r="F354" s="2" t="s">
        <v>2195</v>
      </c>
      <c r="G354" s="2" t="s">
        <v>14</v>
      </c>
      <c r="H354" s="2">
        <v>92415</v>
      </c>
      <c r="I354" t="s">
        <v>1970</v>
      </c>
    </row>
    <row r="355" spans="1:9" x14ac:dyDescent="0.25">
      <c r="A355" s="2" t="s">
        <v>748</v>
      </c>
      <c r="B355" s="2" t="s">
        <v>3552</v>
      </c>
      <c r="C355" s="2"/>
      <c r="D355" s="2" t="s">
        <v>3553</v>
      </c>
      <c r="E355" s="2" t="s">
        <v>3554</v>
      </c>
      <c r="F355" s="2" t="s">
        <v>2762</v>
      </c>
      <c r="G355" s="2" t="s">
        <v>14</v>
      </c>
      <c r="H355" s="2">
        <v>36177</v>
      </c>
      <c r="I355" t="s">
        <v>1962</v>
      </c>
    </row>
    <row r="356" spans="1:9" x14ac:dyDescent="0.25">
      <c r="A356" s="2" t="s">
        <v>750</v>
      </c>
      <c r="B356" s="2" t="s">
        <v>3555</v>
      </c>
      <c r="C356" s="2" t="s">
        <v>3556</v>
      </c>
      <c r="D356" s="2"/>
      <c r="E356" s="2" t="s">
        <v>3557</v>
      </c>
      <c r="F356" s="2" t="s">
        <v>3558</v>
      </c>
      <c r="G356" s="2" t="s">
        <v>14</v>
      </c>
      <c r="H356" s="2">
        <v>34981</v>
      </c>
      <c r="I356" t="s">
        <v>1970</v>
      </c>
    </row>
    <row r="357" spans="1:9" x14ac:dyDescent="0.25">
      <c r="A357" s="2" t="s">
        <v>752</v>
      </c>
      <c r="B357" s="2" t="s">
        <v>3559</v>
      </c>
      <c r="C357" s="2" t="s">
        <v>3560</v>
      </c>
      <c r="D357" s="2" t="s">
        <v>3561</v>
      </c>
      <c r="E357" s="2" t="s">
        <v>3562</v>
      </c>
      <c r="F357" s="2" t="s">
        <v>2712</v>
      </c>
      <c r="G357" s="2" t="s">
        <v>14</v>
      </c>
      <c r="H357" s="2">
        <v>27415</v>
      </c>
      <c r="I357" t="s">
        <v>1962</v>
      </c>
    </row>
    <row r="358" spans="1:9" x14ac:dyDescent="0.25">
      <c r="A358" s="2" t="s">
        <v>754</v>
      </c>
      <c r="B358" s="2" t="s">
        <v>3563</v>
      </c>
      <c r="C358" s="2" t="s">
        <v>3564</v>
      </c>
      <c r="D358" s="2" t="s">
        <v>3565</v>
      </c>
      <c r="E358" s="2" t="s">
        <v>3566</v>
      </c>
      <c r="F358" s="2" t="s">
        <v>3016</v>
      </c>
      <c r="G358" s="2" t="s">
        <v>14</v>
      </c>
      <c r="H358" s="2">
        <v>94237</v>
      </c>
      <c r="I358" t="s">
        <v>1962</v>
      </c>
    </row>
    <row r="359" spans="1:9" x14ac:dyDescent="0.25">
      <c r="A359" s="2" t="s">
        <v>756</v>
      </c>
      <c r="B359" s="2" t="s">
        <v>3567</v>
      </c>
      <c r="C359" s="2"/>
      <c r="D359" s="2" t="s">
        <v>3568</v>
      </c>
      <c r="E359" s="2" t="s">
        <v>3569</v>
      </c>
      <c r="F359" s="2" t="s">
        <v>3570</v>
      </c>
      <c r="G359" s="2" t="s">
        <v>14</v>
      </c>
      <c r="H359" s="2">
        <v>78682</v>
      </c>
      <c r="I359" t="s">
        <v>1970</v>
      </c>
    </row>
    <row r="360" spans="1:9" x14ac:dyDescent="0.25">
      <c r="A360" s="2" t="s">
        <v>758</v>
      </c>
      <c r="B360" s="2" t="s">
        <v>3571</v>
      </c>
      <c r="C360" s="2" t="s">
        <v>3572</v>
      </c>
      <c r="D360" s="2" t="s">
        <v>3573</v>
      </c>
      <c r="E360" s="2" t="s">
        <v>3574</v>
      </c>
      <c r="F360" s="2" t="s">
        <v>3575</v>
      </c>
      <c r="G360" s="2" t="s">
        <v>14</v>
      </c>
      <c r="H360" s="2">
        <v>22096</v>
      </c>
      <c r="I360" t="s">
        <v>1970</v>
      </c>
    </row>
    <row r="361" spans="1:9" x14ac:dyDescent="0.25">
      <c r="A361" s="2" t="s">
        <v>760</v>
      </c>
      <c r="B361" s="2" t="s">
        <v>3576</v>
      </c>
      <c r="C361" s="2" t="s">
        <v>3577</v>
      </c>
      <c r="D361" s="2" t="s">
        <v>3578</v>
      </c>
      <c r="E361" s="2" t="s">
        <v>3579</v>
      </c>
      <c r="F361" s="2" t="s">
        <v>3580</v>
      </c>
      <c r="G361" s="2" t="s">
        <v>15</v>
      </c>
      <c r="H361" s="2" t="s">
        <v>3581</v>
      </c>
      <c r="I361" t="s">
        <v>1970</v>
      </c>
    </row>
    <row r="362" spans="1:9" x14ac:dyDescent="0.25">
      <c r="A362" s="2" t="s">
        <v>762</v>
      </c>
      <c r="B362" s="2" t="s">
        <v>3582</v>
      </c>
      <c r="C362" s="2" t="s">
        <v>3583</v>
      </c>
      <c r="D362" s="2" t="s">
        <v>3584</v>
      </c>
      <c r="E362" s="2" t="s">
        <v>3585</v>
      </c>
      <c r="F362" s="2" t="s">
        <v>3234</v>
      </c>
      <c r="G362" s="2" t="s">
        <v>14</v>
      </c>
      <c r="H362" s="2">
        <v>29220</v>
      </c>
      <c r="I362" t="s">
        <v>1970</v>
      </c>
    </row>
    <row r="363" spans="1:9" x14ac:dyDescent="0.25">
      <c r="A363" s="2" t="s">
        <v>3586</v>
      </c>
      <c r="B363" s="2" t="s">
        <v>3587</v>
      </c>
      <c r="C363" s="2" t="s">
        <v>3588</v>
      </c>
      <c r="D363" s="2" t="s">
        <v>3589</v>
      </c>
      <c r="E363" s="2" t="s">
        <v>3590</v>
      </c>
      <c r="F363" s="2" t="s">
        <v>2524</v>
      </c>
      <c r="G363" s="2" t="s">
        <v>14</v>
      </c>
      <c r="H363" s="2">
        <v>37215</v>
      </c>
      <c r="I363" t="s">
        <v>1962</v>
      </c>
    </row>
    <row r="364" spans="1:9" x14ac:dyDescent="0.25">
      <c r="A364" s="2" t="s">
        <v>764</v>
      </c>
      <c r="B364" s="2" t="s">
        <v>3591</v>
      </c>
      <c r="C364" s="2" t="s">
        <v>3592</v>
      </c>
      <c r="D364" s="2" t="s">
        <v>3593</v>
      </c>
      <c r="E364" s="2" t="s">
        <v>3594</v>
      </c>
      <c r="F364" s="2" t="s">
        <v>3116</v>
      </c>
      <c r="G364" s="2" t="s">
        <v>14</v>
      </c>
      <c r="H364" s="2">
        <v>85025</v>
      </c>
      <c r="I364" t="s">
        <v>1962</v>
      </c>
    </row>
    <row r="365" spans="1:9" x14ac:dyDescent="0.25">
      <c r="A365" s="2" t="s">
        <v>766</v>
      </c>
      <c r="B365" s="2" t="s">
        <v>3595</v>
      </c>
      <c r="C365" s="2" t="s">
        <v>3596</v>
      </c>
      <c r="D365" s="2"/>
      <c r="E365" s="2" t="s">
        <v>3597</v>
      </c>
      <c r="F365" s="2" t="s">
        <v>3598</v>
      </c>
      <c r="G365" s="2" t="s">
        <v>14</v>
      </c>
      <c r="H365" s="2">
        <v>33233</v>
      </c>
      <c r="I365" t="s">
        <v>1970</v>
      </c>
    </row>
    <row r="366" spans="1:9" x14ac:dyDescent="0.25">
      <c r="A366" s="2" t="s">
        <v>768</v>
      </c>
      <c r="B366" s="2" t="s">
        <v>3599</v>
      </c>
      <c r="C366" s="2" t="s">
        <v>3600</v>
      </c>
      <c r="D366" s="2" t="s">
        <v>3601</v>
      </c>
      <c r="E366" s="2" t="s">
        <v>3602</v>
      </c>
      <c r="F366" s="2" t="s">
        <v>2373</v>
      </c>
      <c r="G366" s="2" t="s">
        <v>14</v>
      </c>
      <c r="H366" s="2">
        <v>93762</v>
      </c>
      <c r="I366" t="s">
        <v>1962</v>
      </c>
    </row>
    <row r="367" spans="1:9" x14ac:dyDescent="0.25">
      <c r="A367" s="2" t="s">
        <v>770</v>
      </c>
      <c r="B367" s="2" t="s">
        <v>3603</v>
      </c>
      <c r="C367" s="2" t="s">
        <v>3604</v>
      </c>
      <c r="D367" s="2"/>
      <c r="E367" s="2" t="s">
        <v>3605</v>
      </c>
      <c r="F367" s="2" t="s">
        <v>3606</v>
      </c>
      <c r="G367" s="2" t="s">
        <v>14</v>
      </c>
      <c r="H367" s="2">
        <v>92825</v>
      </c>
      <c r="I367" t="s">
        <v>1970</v>
      </c>
    </row>
    <row r="368" spans="1:9" x14ac:dyDescent="0.25">
      <c r="A368" s="2" t="s">
        <v>772</v>
      </c>
      <c r="B368" s="2" t="s">
        <v>3607</v>
      </c>
      <c r="C368" s="2"/>
      <c r="D368" s="2" t="s">
        <v>3608</v>
      </c>
      <c r="E368" s="2" t="s">
        <v>3609</v>
      </c>
      <c r="F368" s="2" t="s">
        <v>2548</v>
      </c>
      <c r="G368" s="2" t="s">
        <v>14</v>
      </c>
      <c r="H368" s="2">
        <v>23605</v>
      </c>
      <c r="I368" t="s">
        <v>1970</v>
      </c>
    </row>
    <row r="369" spans="1:9" x14ac:dyDescent="0.25">
      <c r="A369" s="2" t="s">
        <v>774</v>
      </c>
      <c r="B369" s="2" t="s">
        <v>3610</v>
      </c>
      <c r="C369" s="2"/>
      <c r="D369" s="2"/>
      <c r="E369" s="2" t="s">
        <v>3611</v>
      </c>
      <c r="F369" s="2" t="s">
        <v>2903</v>
      </c>
      <c r="G369" s="2" t="s">
        <v>14</v>
      </c>
      <c r="H369" s="2">
        <v>29305</v>
      </c>
      <c r="I369" t="s">
        <v>1962</v>
      </c>
    </row>
    <row r="370" spans="1:9" x14ac:dyDescent="0.25">
      <c r="A370" s="2" t="s">
        <v>776</v>
      </c>
      <c r="B370" s="2" t="s">
        <v>3612</v>
      </c>
      <c r="C370" s="2" t="s">
        <v>3613</v>
      </c>
      <c r="D370" s="2" t="s">
        <v>3614</v>
      </c>
      <c r="E370" s="2" t="s">
        <v>3615</v>
      </c>
      <c r="F370" s="2" t="s">
        <v>2907</v>
      </c>
      <c r="G370" s="2" t="s">
        <v>14</v>
      </c>
      <c r="H370" s="2">
        <v>10305</v>
      </c>
      <c r="I370" t="s">
        <v>1970</v>
      </c>
    </row>
    <row r="371" spans="1:9" x14ac:dyDescent="0.25">
      <c r="A371" s="2" t="s">
        <v>778</v>
      </c>
      <c r="B371" s="2" t="s">
        <v>3616</v>
      </c>
      <c r="C371" s="2"/>
      <c r="D371" s="2"/>
      <c r="E371" s="2" t="s">
        <v>3617</v>
      </c>
      <c r="F371" s="2" t="s">
        <v>3387</v>
      </c>
      <c r="G371" s="2" t="s">
        <v>14</v>
      </c>
      <c r="H371" s="2">
        <v>89115</v>
      </c>
      <c r="I371" t="s">
        <v>1962</v>
      </c>
    </row>
    <row r="372" spans="1:9" x14ac:dyDescent="0.25">
      <c r="A372" s="2" t="s">
        <v>780</v>
      </c>
      <c r="B372" s="2" t="s">
        <v>3618</v>
      </c>
      <c r="C372" s="2" t="s">
        <v>3619</v>
      </c>
      <c r="D372" s="2" t="s">
        <v>3620</v>
      </c>
      <c r="E372" s="2" t="s">
        <v>3621</v>
      </c>
      <c r="F372" s="2" t="s">
        <v>2955</v>
      </c>
      <c r="G372" s="2" t="s">
        <v>14</v>
      </c>
      <c r="H372" s="2">
        <v>84105</v>
      </c>
      <c r="I372" t="s">
        <v>1962</v>
      </c>
    </row>
    <row r="373" spans="1:9" x14ac:dyDescent="0.25">
      <c r="A373" s="2" t="s">
        <v>782</v>
      </c>
      <c r="B373" s="2" t="s">
        <v>3622</v>
      </c>
      <c r="C373" s="2" t="s">
        <v>3623</v>
      </c>
      <c r="D373" s="2" t="s">
        <v>3624</v>
      </c>
      <c r="E373" s="2" t="s">
        <v>3625</v>
      </c>
      <c r="F373" s="2" t="s">
        <v>3509</v>
      </c>
      <c r="G373" s="2" t="s">
        <v>14</v>
      </c>
      <c r="H373" s="2">
        <v>98109</v>
      </c>
      <c r="I373" t="s">
        <v>1962</v>
      </c>
    </row>
    <row r="374" spans="1:9" x14ac:dyDescent="0.25">
      <c r="A374" s="2" t="s">
        <v>784</v>
      </c>
      <c r="B374" s="2" t="s">
        <v>18</v>
      </c>
      <c r="C374" s="2" t="s">
        <v>3626</v>
      </c>
      <c r="D374" s="2" t="s">
        <v>3627</v>
      </c>
      <c r="E374" s="2" t="s">
        <v>3628</v>
      </c>
      <c r="F374" s="2" t="s">
        <v>3629</v>
      </c>
      <c r="G374" s="2" t="s">
        <v>14</v>
      </c>
      <c r="H374" s="2">
        <v>79764</v>
      </c>
      <c r="I374" t="s">
        <v>1970</v>
      </c>
    </row>
    <row r="375" spans="1:9" x14ac:dyDescent="0.25">
      <c r="A375" s="2" t="s">
        <v>786</v>
      </c>
      <c r="B375" s="2" t="s">
        <v>3630</v>
      </c>
      <c r="C375" s="2"/>
      <c r="D375" s="2" t="s">
        <v>3631</v>
      </c>
      <c r="E375" s="2" t="s">
        <v>3632</v>
      </c>
      <c r="F375" s="2" t="s">
        <v>3633</v>
      </c>
      <c r="G375" s="2" t="s">
        <v>16</v>
      </c>
      <c r="H375" s="2" t="s">
        <v>3634</v>
      </c>
      <c r="I375" t="s">
        <v>1962</v>
      </c>
    </row>
    <row r="376" spans="1:9" x14ac:dyDescent="0.25">
      <c r="A376" s="2" t="s">
        <v>788</v>
      </c>
      <c r="B376" s="2" t="s">
        <v>3635</v>
      </c>
      <c r="C376" s="2" t="s">
        <v>3636</v>
      </c>
      <c r="D376" s="2" t="s">
        <v>3637</v>
      </c>
      <c r="E376" s="2" t="s">
        <v>3638</v>
      </c>
      <c r="F376" s="2" t="s">
        <v>3639</v>
      </c>
      <c r="G376" s="2" t="s">
        <v>14</v>
      </c>
      <c r="H376" s="2">
        <v>75037</v>
      </c>
      <c r="I376" t="s">
        <v>1962</v>
      </c>
    </row>
    <row r="377" spans="1:9" x14ac:dyDescent="0.25">
      <c r="A377" s="2" t="s">
        <v>790</v>
      </c>
      <c r="B377" s="2" t="s">
        <v>3640</v>
      </c>
      <c r="C377" s="2" t="s">
        <v>3641</v>
      </c>
      <c r="D377" s="2" t="s">
        <v>3642</v>
      </c>
      <c r="E377" s="2" t="s">
        <v>3643</v>
      </c>
      <c r="F377" s="2" t="s">
        <v>1995</v>
      </c>
      <c r="G377" s="2" t="s">
        <v>14</v>
      </c>
      <c r="H377" s="2">
        <v>45426</v>
      </c>
      <c r="I377" t="s">
        <v>1962</v>
      </c>
    </row>
    <row r="378" spans="1:9" x14ac:dyDescent="0.25">
      <c r="A378" s="2" t="s">
        <v>792</v>
      </c>
      <c r="B378" s="2" t="s">
        <v>3644</v>
      </c>
      <c r="C378" s="2" t="s">
        <v>3645</v>
      </c>
      <c r="D378" s="2" t="s">
        <v>3646</v>
      </c>
      <c r="E378" s="2" t="s">
        <v>3647</v>
      </c>
      <c r="F378" s="2" t="s">
        <v>2067</v>
      </c>
      <c r="G378" s="2" t="s">
        <v>14</v>
      </c>
      <c r="H378" s="2">
        <v>49560</v>
      </c>
      <c r="I378" t="s">
        <v>1962</v>
      </c>
    </row>
    <row r="379" spans="1:9" x14ac:dyDescent="0.25">
      <c r="A379" s="2" t="s">
        <v>794</v>
      </c>
      <c r="B379" s="2" t="s">
        <v>3648</v>
      </c>
      <c r="C379" s="2" t="s">
        <v>3649</v>
      </c>
      <c r="D379" s="2" t="s">
        <v>3650</v>
      </c>
      <c r="E379" s="2" t="s">
        <v>3651</v>
      </c>
      <c r="F379" s="2" t="s">
        <v>2950</v>
      </c>
      <c r="G379" s="2" t="s">
        <v>16</v>
      </c>
      <c r="H379" s="2" t="s">
        <v>2102</v>
      </c>
      <c r="I379" t="s">
        <v>1970</v>
      </c>
    </row>
    <row r="380" spans="1:9" x14ac:dyDescent="0.25">
      <c r="A380" s="2" t="s">
        <v>796</v>
      </c>
      <c r="B380" s="2" t="s">
        <v>3652</v>
      </c>
      <c r="C380" s="2" t="s">
        <v>3653</v>
      </c>
      <c r="D380" s="2" t="s">
        <v>3654</v>
      </c>
      <c r="E380" s="2" t="s">
        <v>3655</v>
      </c>
      <c r="F380" s="2" t="s">
        <v>3656</v>
      </c>
      <c r="G380" s="2" t="s">
        <v>16</v>
      </c>
      <c r="H380" s="2" t="s">
        <v>2443</v>
      </c>
      <c r="I380" t="s">
        <v>1962</v>
      </c>
    </row>
    <row r="381" spans="1:9" x14ac:dyDescent="0.25">
      <c r="A381" s="2" t="s">
        <v>798</v>
      </c>
      <c r="B381" s="2" t="s">
        <v>3657</v>
      </c>
      <c r="C381" s="2" t="s">
        <v>3658</v>
      </c>
      <c r="D381" s="2"/>
      <c r="E381" s="2" t="s">
        <v>3659</v>
      </c>
      <c r="F381" s="2" t="s">
        <v>3660</v>
      </c>
      <c r="G381" s="2" t="s">
        <v>15</v>
      </c>
      <c r="H381" s="2" t="s">
        <v>3661</v>
      </c>
      <c r="I381" t="s">
        <v>1962</v>
      </c>
    </row>
    <row r="382" spans="1:9" x14ac:dyDescent="0.25">
      <c r="A382" s="2" t="s">
        <v>3662</v>
      </c>
      <c r="B382" s="2" t="s">
        <v>3663</v>
      </c>
      <c r="C382" s="2" t="s">
        <v>3664</v>
      </c>
      <c r="D382" s="2" t="s">
        <v>3665</v>
      </c>
      <c r="E382" s="2" t="s">
        <v>3666</v>
      </c>
      <c r="F382" s="2" t="s">
        <v>1981</v>
      </c>
      <c r="G382" s="2" t="s">
        <v>14</v>
      </c>
      <c r="H382" s="2">
        <v>62756</v>
      </c>
      <c r="I382" t="s">
        <v>1970</v>
      </c>
    </row>
    <row r="383" spans="1:9" x14ac:dyDescent="0.25">
      <c r="A383" s="2" t="s">
        <v>801</v>
      </c>
      <c r="B383" s="2" t="s">
        <v>3667</v>
      </c>
      <c r="C383" s="2" t="s">
        <v>3668</v>
      </c>
      <c r="D383" s="2" t="s">
        <v>3669</v>
      </c>
      <c r="E383" s="2" t="s">
        <v>3670</v>
      </c>
      <c r="F383" s="2" t="s">
        <v>2005</v>
      </c>
      <c r="G383" s="2" t="s">
        <v>14</v>
      </c>
      <c r="H383" s="2">
        <v>90010</v>
      </c>
      <c r="I383" t="s">
        <v>1962</v>
      </c>
    </row>
    <row r="384" spans="1:9" x14ac:dyDescent="0.25">
      <c r="A384" s="2" t="s">
        <v>803</v>
      </c>
      <c r="B384" s="2" t="s">
        <v>3671</v>
      </c>
      <c r="C384" s="2" t="s">
        <v>3672</v>
      </c>
      <c r="D384" s="2" t="s">
        <v>3673</v>
      </c>
      <c r="E384" s="2" t="s">
        <v>3674</v>
      </c>
      <c r="F384" s="2" t="s">
        <v>3333</v>
      </c>
      <c r="G384" s="2" t="s">
        <v>14</v>
      </c>
      <c r="H384" s="2">
        <v>21239</v>
      </c>
      <c r="I384" t="s">
        <v>1970</v>
      </c>
    </row>
    <row r="385" spans="1:9" x14ac:dyDescent="0.25">
      <c r="A385" s="2" t="s">
        <v>805</v>
      </c>
      <c r="B385" s="2" t="s">
        <v>3675</v>
      </c>
      <c r="C385" s="2"/>
      <c r="D385" s="2" t="s">
        <v>3676</v>
      </c>
      <c r="E385" s="2" t="s">
        <v>3677</v>
      </c>
      <c r="F385" s="2" t="s">
        <v>3678</v>
      </c>
      <c r="G385" s="2" t="s">
        <v>14</v>
      </c>
      <c r="H385" s="2">
        <v>17126</v>
      </c>
      <c r="I385" t="s">
        <v>1962</v>
      </c>
    </row>
    <row r="386" spans="1:9" x14ac:dyDescent="0.25">
      <c r="A386" s="2" t="s">
        <v>807</v>
      </c>
      <c r="B386" s="2" t="s">
        <v>3679</v>
      </c>
      <c r="C386" s="2"/>
      <c r="D386" s="2" t="s">
        <v>3680</v>
      </c>
      <c r="E386" s="2" t="s">
        <v>3681</v>
      </c>
      <c r="F386" s="2" t="s">
        <v>2343</v>
      </c>
      <c r="G386" s="2" t="s">
        <v>14</v>
      </c>
      <c r="H386" s="2">
        <v>75216</v>
      </c>
      <c r="I386" t="s">
        <v>1970</v>
      </c>
    </row>
    <row r="387" spans="1:9" x14ac:dyDescent="0.25">
      <c r="A387" s="2" t="s">
        <v>809</v>
      </c>
      <c r="B387" s="2" t="s">
        <v>3682</v>
      </c>
      <c r="C387" s="2" t="s">
        <v>3683</v>
      </c>
      <c r="D387" s="2" t="s">
        <v>3684</v>
      </c>
      <c r="E387" s="2" t="s">
        <v>3685</v>
      </c>
      <c r="F387" s="2" t="s">
        <v>2393</v>
      </c>
      <c r="G387" s="2" t="s">
        <v>14</v>
      </c>
      <c r="H387" s="2">
        <v>64125</v>
      </c>
      <c r="I387" t="s">
        <v>1962</v>
      </c>
    </row>
    <row r="388" spans="1:9" x14ac:dyDescent="0.25">
      <c r="A388" s="2" t="s">
        <v>811</v>
      </c>
      <c r="B388" s="2" t="s">
        <v>3686</v>
      </c>
      <c r="C388" s="2"/>
      <c r="D388" s="2" t="s">
        <v>3687</v>
      </c>
      <c r="E388" s="2" t="s">
        <v>3688</v>
      </c>
      <c r="F388" s="2" t="s">
        <v>1981</v>
      </c>
      <c r="G388" s="2" t="s">
        <v>14</v>
      </c>
      <c r="H388" s="2">
        <v>62723</v>
      </c>
      <c r="I388" t="s">
        <v>1962</v>
      </c>
    </row>
    <row r="389" spans="1:9" x14ac:dyDescent="0.25">
      <c r="A389" s="2" t="s">
        <v>813</v>
      </c>
      <c r="B389" s="2" t="s">
        <v>3689</v>
      </c>
      <c r="C389" s="2" t="s">
        <v>3690</v>
      </c>
      <c r="D389" s="2" t="s">
        <v>3691</v>
      </c>
      <c r="E389" s="2" t="s">
        <v>3692</v>
      </c>
      <c r="F389" s="2" t="s">
        <v>3693</v>
      </c>
      <c r="G389" s="2" t="s">
        <v>14</v>
      </c>
      <c r="H389" s="2">
        <v>6510</v>
      </c>
      <c r="I389" t="s">
        <v>1962</v>
      </c>
    </row>
    <row r="390" spans="1:9" x14ac:dyDescent="0.25">
      <c r="A390" s="2" t="s">
        <v>815</v>
      </c>
      <c r="B390" s="2" t="s">
        <v>3694</v>
      </c>
      <c r="C390" s="2" t="s">
        <v>3695</v>
      </c>
      <c r="D390" s="2" t="s">
        <v>3696</v>
      </c>
      <c r="E390" s="2" t="s">
        <v>3697</v>
      </c>
      <c r="F390" s="2" t="s">
        <v>3698</v>
      </c>
      <c r="G390" s="2" t="s">
        <v>14</v>
      </c>
      <c r="H390" s="2">
        <v>30045</v>
      </c>
      <c r="I390" t="s">
        <v>1962</v>
      </c>
    </row>
    <row r="391" spans="1:9" x14ac:dyDescent="0.25">
      <c r="A391" s="2" t="s">
        <v>817</v>
      </c>
      <c r="B391" s="2" t="s">
        <v>3699</v>
      </c>
      <c r="C391" s="2" t="s">
        <v>3700</v>
      </c>
      <c r="D391" s="2" t="s">
        <v>3701</v>
      </c>
      <c r="E391" s="2" t="s">
        <v>3702</v>
      </c>
      <c r="F391" s="2" t="s">
        <v>3703</v>
      </c>
      <c r="G391" s="2" t="s">
        <v>14</v>
      </c>
      <c r="H391" s="2">
        <v>28805</v>
      </c>
      <c r="I391" t="s">
        <v>1962</v>
      </c>
    </row>
    <row r="392" spans="1:9" x14ac:dyDescent="0.25">
      <c r="A392" s="2" t="s">
        <v>819</v>
      </c>
      <c r="B392" s="2" t="s">
        <v>3704</v>
      </c>
      <c r="C392" s="2" t="s">
        <v>3705</v>
      </c>
      <c r="D392" s="2"/>
      <c r="E392" s="2" t="s">
        <v>3706</v>
      </c>
      <c r="F392" s="2" t="s">
        <v>2251</v>
      </c>
      <c r="G392" s="2" t="s">
        <v>14</v>
      </c>
      <c r="H392" s="2">
        <v>55123</v>
      </c>
      <c r="I392" t="s">
        <v>1962</v>
      </c>
    </row>
    <row r="393" spans="1:9" x14ac:dyDescent="0.25">
      <c r="A393" s="2" t="s">
        <v>821</v>
      </c>
      <c r="B393" s="2" t="s">
        <v>3707</v>
      </c>
      <c r="C393" s="2" t="s">
        <v>3708</v>
      </c>
      <c r="D393" s="2"/>
      <c r="E393" s="2" t="s">
        <v>3709</v>
      </c>
      <c r="F393" s="2" t="s">
        <v>2155</v>
      </c>
      <c r="G393" s="2" t="s">
        <v>14</v>
      </c>
      <c r="H393" s="2">
        <v>55458</v>
      </c>
      <c r="I393" t="s">
        <v>1970</v>
      </c>
    </row>
    <row r="394" spans="1:9" x14ac:dyDescent="0.25">
      <c r="A394" s="2" t="s">
        <v>823</v>
      </c>
      <c r="B394" s="2" t="s">
        <v>3710</v>
      </c>
      <c r="C394" s="2" t="s">
        <v>3711</v>
      </c>
      <c r="D394" s="2" t="s">
        <v>3712</v>
      </c>
      <c r="E394" s="2" t="s">
        <v>3713</v>
      </c>
      <c r="F394" s="2" t="s">
        <v>2590</v>
      </c>
      <c r="G394" s="2" t="s">
        <v>14</v>
      </c>
      <c r="H394" s="2">
        <v>92725</v>
      </c>
      <c r="I394" t="s">
        <v>1970</v>
      </c>
    </row>
    <row r="395" spans="1:9" x14ac:dyDescent="0.25">
      <c r="A395" s="2" t="s">
        <v>3714</v>
      </c>
      <c r="B395" s="2" t="s">
        <v>3715</v>
      </c>
      <c r="C395" s="2" t="s">
        <v>3716</v>
      </c>
      <c r="D395" s="2" t="s">
        <v>3717</v>
      </c>
      <c r="E395" s="2" t="s">
        <v>3718</v>
      </c>
      <c r="F395" s="2" t="s">
        <v>3719</v>
      </c>
      <c r="G395" s="2" t="s">
        <v>14</v>
      </c>
      <c r="H395" s="2">
        <v>21747</v>
      </c>
      <c r="I395" t="s">
        <v>1962</v>
      </c>
    </row>
    <row r="396" spans="1:9" x14ac:dyDescent="0.25">
      <c r="A396" s="2" t="s">
        <v>825</v>
      </c>
      <c r="B396" s="2" t="s">
        <v>3720</v>
      </c>
      <c r="C396" s="2" t="s">
        <v>3721</v>
      </c>
      <c r="D396" s="2" t="s">
        <v>3722</v>
      </c>
      <c r="E396" s="2" t="s">
        <v>3723</v>
      </c>
      <c r="F396" s="2" t="s">
        <v>2155</v>
      </c>
      <c r="G396" s="2" t="s">
        <v>14</v>
      </c>
      <c r="H396" s="2">
        <v>55458</v>
      </c>
      <c r="I396" t="s">
        <v>1970</v>
      </c>
    </row>
    <row r="397" spans="1:9" x14ac:dyDescent="0.25">
      <c r="A397" s="2" t="s">
        <v>827</v>
      </c>
      <c r="B397" s="2" t="s">
        <v>3724</v>
      </c>
      <c r="C397" s="2" t="s">
        <v>3725</v>
      </c>
      <c r="D397" s="2"/>
      <c r="E397" s="2" t="s">
        <v>3726</v>
      </c>
      <c r="F397" s="2" t="s">
        <v>2204</v>
      </c>
      <c r="G397" s="2" t="s">
        <v>14</v>
      </c>
      <c r="H397" s="2">
        <v>20420</v>
      </c>
      <c r="I397" t="s">
        <v>1962</v>
      </c>
    </row>
    <row r="398" spans="1:9" x14ac:dyDescent="0.25">
      <c r="A398" s="2" t="s">
        <v>829</v>
      </c>
      <c r="B398" s="2" t="s">
        <v>3727</v>
      </c>
      <c r="C398" s="2" t="s">
        <v>3728</v>
      </c>
      <c r="D398" s="2" t="s">
        <v>3729</v>
      </c>
      <c r="E398" s="2" t="s">
        <v>3730</v>
      </c>
      <c r="F398" s="2" t="s">
        <v>2195</v>
      </c>
      <c r="G398" s="2" t="s">
        <v>14</v>
      </c>
      <c r="H398" s="2">
        <v>92415</v>
      </c>
      <c r="I398" t="s">
        <v>1970</v>
      </c>
    </row>
    <row r="399" spans="1:9" x14ac:dyDescent="0.25">
      <c r="A399" s="2" t="s">
        <v>831</v>
      </c>
      <c r="B399" s="2" t="s">
        <v>3731</v>
      </c>
      <c r="C399" s="2" t="s">
        <v>3732</v>
      </c>
      <c r="D399" s="2" t="s">
        <v>3733</v>
      </c>
      <c r="E399" s="2" t="s">
        <v>3734</v>
      </c>
      <c r="F399" s="2" t="s">
        <v>2181</v>
      </c>
      <c r="G399" s="2" t="s">
        <v>14</v>
      </c>
      <c r="H399" s="2">
        <v>14609</v>
      </c>
      <c r="I399" t="s">
        <v>1962</v>
      </c>
    </row>
    <row r="400" spans="1:9" x14ac:dyDescent="0.25">
      <c r="A400" s="2" t="s">
        <v>833</v>
      </c>
      <c r="B400" s="2" t="s">
        <v>3735</v>
      </c>
      <c r="C400" s="2" t="s">
        <v>3736</v>
      </c>
      <c r="D400" s="2" t="s">
        <v>3737</v>
      </c>
      <c r="E400" s="2" t="s">
        <v>3738</v>
      </c>
      <c r="F400" s="2" t="s">
        <v>2077</v>
      </c>
      <c r="G400" s="2" t="s">
        <v>14</v>
      </c>
      <c r="H400" s="2">
        <v>98664</v>
      </c>
      <c r="I400" t="s">
        <v>1962</v>
      </c>
    </row>
    <row r="401" spans="1:9" x14ac:dyDescent="0.25">
      <c r="A401" s="2" t="s">
        <v>835</v>
      </c>
      <c r="B401" s="2" t="s">
        <v>3739</v>
      </c>
      <c r="C401" s="2" t="s">
        <v>3740</v>
      </c>
      <c r="D401" s="2" t="s">
        <v>3741</v>
      </c>
      <c r="E401" s="2" t="s">
        <v>3742</v>
      </c>
      <c r="F401" s="2" t="s">
        <v>3743</v>
      </c>
      <c r="G401" s="2" t="s">
        <v>15</v>
      </c>
      <c r="H401" s="2" t="s">
        <v>3744</v>
      </c>
      <c r="I401" t="s">
        <v>1970</v>
      </c>
    </row>
    <row r="402" spans="1:9" x14ac:dyDescent="0.25">
      <c r="A402" s="2" t="s">
        <v>837</v>
      </c>
      <c r="B402" s="2" t="s">
        <v>3745</v>
      </c>
      <c r="C402" s="2" t="s">
        <v>3746</v>
      </c>
      <c r="D402" s="2" t="s">
        <v>3747</v>
      </c>
      <c r="E402" s="2" t="s">
        <v>3748</v>
      </c>
      <c r="F402" s="2" t="s">
        <v>2204</v>
      </c>
      <c r="G402" s="2" t="s">
        <v>14</v>
      </c>
      <c r="H402" s="2">
        <v>20057</v>
      </c>
      <c r="I402" t="s">
        <v>1970</v>
      </c>
    </row>
    <row r="403" spans="1:9" x14ac:dyDescent="0.25">
      <c r="A403" s="2" t="s">
        <v>839</v>
      </c>
      <c r="B403" s="2" t="s">
        <v>3749</v>
      </c>
      <c r="C403" s="2" t="s">
        <v>3750</v>
      </c>
      <c r="D403" s="2" t="s">
        <v>3751</v>
      </c>
      <c r="E403" s="2" t="s">
        <v>3752</v>
      </c>
      <c r="F403" s="2" t="s">
        <v>3429</v>
      </c>
      <c r="G403" s="2" t="s">
        <v>14</v>
      </c>
      <c r="H403" s="2">
        <v>37924</v>
      </c>
      <c r="I403" t="s">
        <v>1962</v>
      </c>
    </row>
    <row r="404" spans="1:9" x14ac:dyDescent="0.25">
      <c r="A404" s="2" t="s">
        <v>841</v>
      </c>
      <c r="B404" s="2" t="s">
        <v>3753</v>
      </c>
      <c r="C404" s="2" t="s">
        <v>3754</v>
      </c>
      <c r="D404" s="2" t="s">
        <v>3755</v>
      </c>
      <c r="E404" s="2" t="s">
        <v>3756</v>
      </c>
      <c r="F404" s="2" t="s">
        <v>2140</v>
      </c>
      <c r="G404" s="2" t="s">
        <v>14</v>
      </c>
      <c r="H404" s="2">
        <v>25336</v>
      </c>
      <c r="I404" t="s">
        <v>1962</v>
      </c>
    </row>
    <row r="405" spans="1:9" x14ac:dyDescent="0.25">
      <c r="A405" s="2" t="s">
        <v>843</v>
      </c>
      <c r="B405" s="2" t="s">
        <v>3757</v>
      </c>
      <c r="C405" s="2" t="s">
        <v>3758</v>
      </c>
      <c r="D405" s="2" t="s">
        <v>3759</v>
      </c>
      <c r="E405" s="2" t="s">
        <v>3760</v>
      </c>
      <c r="F405" s="2" t="s">
        <v>2343</v>
      </c>
      <c r="G405" s="2" t="s">
        <v>14</v>
      </c>
      <c r="H405" s="2">
        <v>75372</v>
      </c>
      <c r="I405" t="s">
        <v>1970</v>
      </c>
    </row>
    <row r="406" spans="1:9" x14ac:dyDescent="0.25">
      <c r="A406" s="2" t="s">
        <v>845</v>
      </c>
      <c r="B406" s="2" t="s">
        <v>3761</v>
      </c>
      <c r="C406" s="2" t="s">
        <v>3762</v>
      </c>
      <c r="D406" s="2" t="s">
        <v>3763</v>
      </c>
      <c r="E406" s="2" t="s">
        <v>3764</v>
      </c>
      <c r="F406" s="2" t="s">
        <v>3765</v>
      </c>
      <c r="G406" s="2" t="s">
        <v>16</v>
      </c>
      <c r="H406" s="2" t="s">
        <v>3766</v>
      </c>
      <c r="I406" t="s">
        <v>1970</v>
      </c>
    </row>
    <row r="407" spans="1:9" x14ac:dyDescent="0.25">
      <c r="A407" s="2" t="s">
        <v>847</v>
      </c>
      <c r="B407" s="2" t="s">
        <v>3767</v>
      </c>
      <c r="C407" s="2" t="s">
        <v>3768</v>
      </c>
      <c r="D407" s="2" t="s">
        <v>3769</v>
      </c>
      <c r="E407" s="2" t="s">
        <v>3770</v>
      </c>
      <c r="F407" s="2" t="s">
        <v>3771</v>
      </c>
      <c r="G407" s="2" t="s">
        <v>14</v>
      </c>
      <c r="H407" s="2">
        <v>95973</v>
      </c>
      <c r="I407" t="s">
        <v>1962</v>
      </c>
    </row>
    <row r="408" spans="1:9" x14ac:dyDescent="0.25">
      <c r="A408" s="2" t="s">
        <v>849</v>
      </c>
      <c r="B408" s="2" t="s">
        <v>3772</v>
      </c>
      <c r="C408" s="2" t="s">
        <v>3773</v>
      </c>
      <c r="D408" s="2" t="s">
        <v>3774</v>
      </c>
      <c r="E408" s="2" t="s">
        <v>3775</v>
      </c>
      <c r="F408" s="2" t="s">
        <v>2145</v>
      </c>
      <c r="G408" s="2" t="s">
        <v>14</v>
      </c>
      <c r="H408" s="2">
        <v>72215</v>
      </c>
      <c r="I408" t="s">
        <v>1962</v>
      </c>
    </row>
    <row r="409" spans="1:9" x14ac:dyDescent="0.25">
      <c r="A409" s="2" t="s">
        <v>851</v>
      </c>
      <c r="B409" s="2" t="s">
        <v>3776</v>
      </c>
      <c r="C409" s="2"/>
      <c r="D409" s="2" t="s">
        <v>3777</v>
      </c>
      <c r="E409" s="2" t="s">
        <v>3778</v>
      </c>
      <c r="F409" s="2" t="s">
        <v>3779</v>
      </c>
      <c r="G409" s="2" t="s">
        <v>16</v>
      </c>
      <c r="H409" s="2" t="s">
        <v>3780</v>
      </c>
      <c r="I409" t="s">
        <v>1970</v>
      </c>
    </row>
    <row r="410" spans="1:9" x14ac:dyDescent="0.25">
      <c r="A410" s="2" t="s">
        <v>853</v>
      </c>
      <c r="B410" s="2" t="s">
        <v>3781</v>
      </c>
      <c r="C410" s="2" t="s">
        <v>3782</v>
      </c>
      <c r="D410" s="2" t="s">
        <v>3783</v>
      </c>
      <c r="E410" s="2" t="s">
        <v>3784</v>
      </c>
      <c r="F410" s="2" t="s">
        <v>3785</v>
      </c>
      <c r="G410" s="2" t="s">
        <v>14</v>
      </c>
      <c r="H410" s="2">
        <v>8922</v>
      </c>
      <c r="I410" t="s">
        <v>1962</v>
      </c>
    </row>
    <row r="411" spans="1:9" x14ac:dyDescent="0.25">
      <c r="A411" s="2" t="s">
        <v>855</v>
      </c>
      <c r="B411" s="2" t="s">
        <v>3786</v>
      </c>
      <c r="C411" s="2"/>
      <c r="D411" s="2" t="s">
        <v>3787</v>
      </c>
      <c r="E411" s="2" t="s">
        <v>3788</v>
      </c>
      <c r="F411" s="2" t="s">
        <v>3789</v>
      </c>
      <c r="G411" s="2" t="s">
        <v>16</v>
      </c>
      <c r="H411" s="2" t="s">
        <v>3790</v>
      </c>
      <c r="I411" t="s">
        <v>1962</v>
      </c>
    </row>
    <row r="412" spans="1:9" x14ac:dyDescent="0.25">
      <c r="A412" s="2" t="s">
        <v>857</v>
      </c>
      <c r="B412" s="2" t="s">
        <v>3791</v>
      </c>
      <c r="C412" s="2"/>
      <c r="D412" s="2" t="s">
        <v>3792</v>
      </c>
      <c r="E412" s="2" t="s">
        <v>3793</v>
      </c>
      <c r="F412" s="2" t="s">
        <v>3107</v>
      </c>
      <c r="G412" s="2" t="s">
        <v>14</v>
      </c>
      <c r="H412" s="2">
        <v>94132</v>
      </c>
      <c r="I412" t="s">
        <v>1970</v>
      </c>
    </row>
    <row r="413" spans="1:9" x14ac:dyDescent="0.25">
      <c r="A413" s="2" t="s">
        <v>859</v>
      </c>
      <c r="B413" s="2" t="s">
        <v>3794</v>
      </c>
      <c r="C413" s="2"/>
      <c r="D413" s="2" t="s">
        <v>3795</v>
      </c>
      <c r="E413" s="2" t="s">
        <v>3796</v>
      </c>
      <c r="F413" s="2" t="s">
        <v>3797</v>
      </c>
      <c r="G413" s="2" t="s">
        <v>14</v>
      </c>
      <c r="H413" s="2">
        <v>70505</v>
      </c>
      <c r="I413" t="s">
        <v>1962</v>
      </c>
    </row>
    <row r="414" spans="1:9" x14ac:dyDescent="0.25">
      <c r="A414" s="2" t="s">
        <v>861</v>
      </c>
      <c r="B414" s="2" t="s">
        <v>3798</v>
      </c>
      <c r="C414" s="2"/>
      <c r="D414" s="2" t="s">
        <v>3799</v>
      </c>
      <c r="E414" s="2" t="s">
        <v>3800</v>
      </c>
      <c r="F414" s="2" t="s">
        <v>3801</v>
      </c>
      <c r="G414" s="2" t="s">
        <v>14</v>
      </c>
      <c r="H414" s="2">
        <v>92191</v>
      </c>
      <c r="I414" t="s">
        <v>1962</v>
      </c>
    </row>
    <row r="415" spans="1:9" x14ac:dyDescent="0.25">
      <c r="A415" s="2" t="s">
        <v>863</v>
      </c>
      <c r="B415" s="2" t="s">
        <v>3802</v>
      </c>
      <c r="C415" s="2" t="s">
        <v>3803</v>
      </c>
      <c r="D415" s="2" t="s">
        <v>3804</v>
      </c>
      <c r="E415" s="2" t="s">
        <v>3805</v>
      </c>
      <c r="F415" s="2" t="s">
        <v>3806</v>
      </c>
      <c r="G415" s="2" t="s">
        <v>14</v>
      </c>
      <c r="H415" s="2">
        <v>91841</v>
      </c>
      <c r="I415" t="s">
        <v>1962</v>
      </c>
    </row>
    <row r="416" spans="1:9" x14ac:dyDescent="0.25">
      <c r="A416" s="2" t="s">
        <v>865</v>
      </c>
      <c r="B416" s="2" t="s">
        <v>3807</v>
      </c>
      <c r="C416" s="2"/>
      <c r="D416" s="2" t="s">
        <v>3808</v>
      </c>
      <c r="E416" s="2" t="s">
        <v>3809</v>
      </c>
      <c r="F416" s="2" t="s">
        <v>3532</v>
      </c>
      <c r="G416" s="2" t="s">
        <v>14</v>
      </c>
      <c r="H416" s="2">
        <v>75799</v>
      </c>
      <c r="I416" t="s">
        <v>1962</v>
      </c>
    </row>
    <row r="417" spans="1:9" x14ac:dyDescent="0.25">
      <c r="A417" s="2" t="s">
        <v>867</v>
      </c>
      <c r="B417" s="2" t="s">
        <v>3810</v>
      </c>
      <c r="C417" s="2" t="s">
        <v>3811</v>
      </c>
      <c r="D417" s="2"/>
      <c r="E417" s="2" t="s">
        <v>3812</v>
      </c>
      <c r="F417" s="2" t="s">
        <v>3797</v>
      </c>
      <c r="G417" s="2" t="s">
        <v>14</v>
      </c>
      <c r="H417" s="2">
        <v>70593</v>
      </c>
      <c r="I417" t="s">
        <v>1970</v>
      </c>
    </row>
    <row r="418" spans="1:9" x14ac:dyDescent="0.25">
      <c r="A418" s="2" t="s">
        <v>869</v>
      </c>
      <c r="B418" s="2" t="s">
        <v>3813</v>
      </c>
      <c r="C418" s="2"/>
      <c r="D418" s="2" t="s">
        <v>3814</v>
      </c>
      <c r="E418" s="2" t="s">
        <v>3815</v>
      </c>
      <c r="F418" s="2" t="s">
        <v>1995</v>
      </c>
      <c r="G418" s="2" t="s">
        <v>14</v>
      </c>
      <c r="H418" s="2">
        <v>45426</v>
      </c>
      <c r="I418" t="s">
        <v>1962</v>
      </c>
    </row>
    <row r="419" spans="1:9" x14ac:dyDescent="0.25">
      <c r="A419" s="2" t="s">
        <v>871</v>
      </c>
      <c r="B419" s="2" t="s">
        <v>3816</v>
      </c>
      <c r="C419" s="2"/>
      <c r="D419" s="2" t="s">
        <v>3817</v>
      </c>
      <c r="E419" s="2" t="s">
        <v>3818</v>
      </c>
      <c r="F419" s="2" t="s">
        <v>3116</v>
      </c>
      <c r="G419" s="2" t="s">
        <v>14</v>
      </c>
      <c r="H419" s="2">
        <v>85072</v>
      </c>
      <c r="I419" t="s">
        <v>1962</v>
      </c>
    </row>
    <row r="420" spans="1:9" x14ac:dyDescent="0.25">
      <c r="A420" s="2" t="s">
        <v>873</v>
      </c>
      <c r="B420" s="2" t="s">
        <v>3819</v>
      </c>
      <c r="C420" s="2" t="s">
        <v>3820</v>
      </c>
      <c r="D420" s="2"/>
      <c r="E420" s="2" t="s">
        <v>3821</v>
      </c>
      <c r="F420" s="2" t="s">
        <v>3016</v>
      </c>
      <c r="G420" s="2" t="s">
        <v>14</v>
      </c>
      <c r="H420" s="2">
        <v>94263</v>
      </c>
      <c r="I420" t="s">
        <v>1962</v>
      </c>
    </row>
    <row r="421" spans="1:9" x14ac:dyDescent="0.25">
      <c r="A421" s="2" t="s">
        <v>875</v>
      </c>
      <c r="B421" s="2" t="s">
        <v>3822</v>
      </c>
      <c r="C421" s="2" t="s">
        <v>3823</v>
      </c>
      <c r="D421" s="2" t="s">
        <v>3824</v>
      </c>
      <c r="E421" s="2" t="s">
        <v>3825</v>
      </c>
      <c r="F421" s="2" t="s">
        <v>3353</v>
      </c>
      <c r="G421" s="2" t="s">
        <v>14</v>
      </c>
      <c r="H421" s="2">
        <v>68505</v>
      </c>
      <c r="I421" t="s">
        <v>1962</v>
      </c>
    </row>
    <row r="422" spans="1:9" x14ac:dyDescent="0.25">
      <c r="A422" s="2" t="s">
        <v>3826</v>
      </c>
      <c r="B422" s="2" t="s">
        <v>3827</v>
      </c>
      <c r="C422" s="2" t="s">
        <v>3828</v>
      </c>
      <c r="D422" s="2" t="s">
        <v>3829</v>
      </c>
      <c r="E422" s="2" t="s">
        <v>3830</v>
      </c>
      <c r="F422" s="2" t="s">
        <v>3678</v>
      </c>
      <c r="G422" s="2" t="s">
        <v>14</v>
      </c>
      <c r="H422" s="2">
        <v>17126</v>
      </c>
      <c r="I422" t="s">
        <v>1970</v>
      </c>
    </row>
    <row r="423" spans="1:9" x14ac:dyDescent="0.25">
      <c r="A423" s="2" t="s">
        <v>3831</v>
      </c>
      <c r="B423" s="2" t="s">
        <v>3832</v>
      </c>
      <c r="C423" s="2" t="s">
        <v>3833</v>
      </c>
      <c r="D423" s="2" t="s">
        <v>3834</v>
      </c>
      <c r="E423" s="2" t="s">
        <v>3835</v>
      </c>
      <c r="F423" s="2" t="s">
        <v>2162</v>
      </c>
      <c r="G423" s="2" t="s">
        <v>14</v>
      </c>
      <c r="H423" s="2">
        <v>70174</v>
      </c>
      <c r="I423" t="s">
        <v>1962</v>
      </c>
    </row>
    <row r="424" spans="1:9" x14ac:dyDescent="0.25">
      <c r="A424" s="2" t="s">
        <v>878</v>
      </c>
      <c r="B424" s="2" t="s">
        <v>3836</v>
      </c>
      <c r="C424" s="2"/>
      <c r="D424" s="2" t="s">
        <v>3837</v>
      </c>
      <c r="E424" s="2" t="s">
        <v>3838</v>
      </c>
      <c r="F424" s="2" t="s">
        <v>3839</v>
      </c>
      <c r="G424" s="2" t="s">
        <v>14</v>
      </c>
      <c r="H424" s="2">
        <v>53726</v>
      </c>
      <c r="I424" t="s">
        <v>1970</v>
      </c>
    </row>
    <row r="425" spans="1:9" x14ac:dyDescent="0.25">
      <c r="A425" s="2" t="s">
        <v>880</v>
      </c>
      <c r="B425" s="2" t="s">
        <v>3840</v>
      </c>
      <c r="C425" s="2"/>
      <c r="D425" s="2" t="s">
        <v>3841</v>
      </c>
      <c r="E425" s="2" t="s">
        <v>3842</v>
      </c>
      <c r="F425" s="2" t="s">
        <v>2140</v>
      </c>
      <c r="G425" s="2" t="s">
        <v>14</v>
      </c>
      <c r="H425" s="2">
        <v>25336</v>
      </c>
      <c r="I425" t="s">
        <v>1970</v>
      </c>
    </row>
    <row r="426" spans="1:9" x14ac:dyDescent="0.25">
      <c r="A426" s="2" t="s">
        <v>882</v>
      </c>
      <c r="B426" s="2" t="s">
        <v>3843</v>
      </c>
      <c r="C426" s="2" t="s">
        <v>3844</v>
      </c>
      <c r="D426" s="2" t="s">
        <v>3845</v>
      </c>
      <c r="E426" s="2" t="s">
        <v>3846</v>
      </c>
      <c r="F426" s="2" t="s">
        <v>2145</v>
      </c>
      <c r="G426" s="2" t="s">
        <v>14</v>
      </c>
      <c r="H426" s="2">
        <v>72204</v>
      </c>
      <c r="I426" t="s">
        <v>1962</v>
      </c>
    </row>
    <row r="427" spans="1:9" x14ac:dyDescent="0.25">
      <c r="A427" s="2" t="s">
        <v>884</v>
      </c>
      <c r="B427" s="2" t="s">
        <v>3847</v>
      </c>
      <c r="C427" s="2" t="s">
        <v>3848</v>
      </c>
      <c r="D427" s="2" t="s">
        <v>3849</v>
      </c>
      <c r="E427" s="2" t="s">
        <v>3850</v>
      </c>
      <c r="F427" s="2" t="s">
        <v>2519</v>
      </c>
      <c r="G427" s="2" t="s">
        <v>14</v>
      </c>
      <c r="H427" s="2">
        <v>99507</v>
      </c>
      <c r="I427" t="s">
        <v>1970</v>
      </c>
    </row>
    <row r="428" spans="1:9" x14ac:dyDescent="0.25">
      <c r="A428" s="2" t="s">
        <v>886</v>
      </c>
      <c r="B428" s="2" t="s">
        <v>3851</v>
      </c>
      <c r="C428" s="2" t="s">
        <v>3852</v>
      </c>
      <c r="D428" s="2" t="s">
        <v>3853</v>
      </c>
      <c r="E428" s="2" t="s">
        <v>3854</v>
      </c>
      <c r="F428" s="2" t="s">
        <v>3855</v>
      </c>
      <c r="G428" s="2" t="s">
        <v>16</v>
      </c>
      <c r="H428" s="2" t="s">
        <v>3856</v>
      </c>
      <c r="I428" t="s">
        <v>1962</v>
      </c>
    </row>
    <row r="429" spans="1:9" x14ac:dyDescent="0.25">
      <c r="A429" s="2" t="s">
        <v>888</v>
      </c>
      <c r="B429" s="2" t="s">
        <v>3857</v>
      </c>
      <c r="C429" s="2"/>
      <c r="D429" s="2" t="s">
        <v>3858</v>
      </c>
      <c r="E429" s="2" t="s">
        <v>3859</v>
      </c>
      <c r="F429" s="2" t="s">
        <v>3107</v>
      </c>
      <c r="G429" s="2" t="s">
        <v>14</v>
      </c>
      <c r="H429" s="2">
        <v>94110</v>
      </c>
      <c r="I429" t="s">
        <v>1962</v>
      </c>
    </row>
    <row r="430" spans="1:9" x14ac:dyDescent="0.25">
      <c r="A430" s="2" t="s">
        <v>890</v>
      </c>
      <c r="B430" s="2" t="s">
        <v>3860</v>
      </c>
      <c r="C430" s="2" t="s">
        <v>3861</v>
      </c>
      <c r="D430" s="2" t="s">
        <v>3862</v>
      </c>
      <c r="E430" s="2" t="s">
        <v>3863</v>
      </c>
      <c r="F430" s="2" t="s">
        <v>2858</v>
      </c>
      <c r="G430" s="2" t="s">
        <v>14</v>
      </c>
      <c r="H430" s="2">
        <v>44485</v>
      </c>
      <c r="I430" t="s">
        <v>1970</v>
      </c>
    </row>
    <row r="431" spans="1:9" x14ac:dyDescent="0.25">
      <c r="A431" s="2" t="s">
        <v>3864</v>
      </c>
      <c r="B431" s="2" t="s">
        <v>3865</v>
      </c>
      <c r="C431" s="2" t="s">
        <v>3866</v>
      </c>
      <c r="D431" s="2" t="s">
        <v>3867</v>
      </c>
      <c r="E431" s="2" t="s">
        <v>3868</v>
      </c>
      <c r="F431" s="2" t="s">
        <v>3869</v>
      </c>
      <c r="G431" s="2" t="s">
        <v>14</v>
      </c>
      <c r="H431" s="2">
        <v>23324</v>
      </c>
      <c r="I431" t="s">
        <v>1970</v>
      </c>
    </row>
    <row r="432" spans="1:9" x14ac:dyDescent="0.25">
      <c r="A432" s="2" t="s">
        <v>893</v>
      </c>
      <c r="B432" s="2" t="s">
        <v>3870</v>
      </c>
      <c r="C432" s="2" t="s">
        <v>3871</v>
      </c>
      <c r="D432" s="2" t="s">
        <v>3872</v>
      </c>
      <c r="E432" s="2" t="s">
        <v>3873</v>
      </c>
      <c r="F432" s="2" t="s">
        <v>3874</v>
      </c>
      <c r="G432" s="2" t="s">
        <v>14</v>
      </c>
      <c r="H432" s="2">
        <v>39236</v>
      </c>
      <c r="I432" t="s">
        <v>1962</v>
      </c>
    </row>
    <row r="433" spans="1:9" x14ac:dyDescent="0.25">
      <c r="A433" s="2" t="s">
        <v>895</v>
      </c>
      <c r="B433" s="2" t="s">
        <v>3875</v>
      </c>
      <c r="C433" s="2" t="s">
        <v>3876</v>
      </c>
      <c r="D433" s="2" t="s">
        <v>3877</v>
      </c>
      <c r="E433" s="2" t="s">
        <v>3878</v>
      </c>
      <c r="F433" s="2" t="s">
        <v>3879</v>
      </c>
      <c r="G433" s="2" t="s">
        <v>16</v>
      </c>
      <c r="H433" s="2" t="s">
        <v>3880</v>
      </c>
      <c r="I433" t="s">
        <v>1962</v>
      </c>
    </row>
    <row r="434" spans="1:9" x14ac:dyDescent="0.25">
      <c r="A434" s="2" t="s">
        <v>897</v>
      </c>
      <c r="B434" s="2" t="s">
        <v>3881</v>
      </c>
      <c r="C434" s="2"/>
      <c r="D434" s="2" t="s">
        <v>3882</v>
      </c>
      <c r="E434" s="2" t="s">
        <v>3883</v>
      </c>
      <c r="F434" s="2" t="s">
        <v>3138</v>
      </c>
      <c r="G434" s="2" t="s">
        <v>14</v>
      </c>
      <c r="H434" s="2">
        <v>53277</v>
      </c>
      <c r="I434" t="s">
        <v>1970</v>
      </c>
    </row>
    <row r="435" spans="1:9" x14ac:dyDescent="0.25">
      <c r="A435" s="2" t="s">
        <v>899</v>
      </c>
      <c r="B435" s="2" t="s">
        <v>3884</v>
      </c>
      <c r="C435" s="2" t="s">
        <v>3885</v>
      </c>
      <c r="D435" s="2" t="s">
        <v>3886</v>
      </c>
      <c r="E435" s="2" t="s">
        <v>3887</v>
      </c>
      <c r="F435" s="2" t="s">
        <v>3016</v>
      </c>
      <c r="G435" s="2" t="s">
        <v>14</v>
      </c>
      <c r="H435" s="2">
        <v>94250</v>
      </c>
      <c r="I435" t="s">
        <v>1962</v>
      </c>
    </row>
    <row r="436" spans="1:9" x14ac:dyDescent="0.25">
      <c r="A436" s="2" t="s">
        <v>901</v>
      </c>
      <c r="B436" s="2" t="s">
        <v>3888</v>
      </c>
      <c r="C436" s="2"/>
      <c r="D436" s="2" t="s">
        <v>3889</v>
      </c>
      <c r="E436" s="2" t="s">
        <v>3890</v>
      </c>
      <c r="F436" s="2" t="s">
        <v>2176</v>
      </c>
      <c r="G436" s="2" t="s">
        <v>14</v>
      </c>
      <c r="H436" s="2">
        <v>2298</v>
      </c>
      <c r="I436" t="s">
        <v>1970</v>
      </c>
    </row>
    <row r="437" spans="1:9" x14ac:dyDescent="0.25">
      <c r="A437" s="2" t="s">
        <v>903</v>
      </c>
      <c r="B437" s="2" t="s">
        <v>3891</v>
      </c>
      <c r="C437" s="2" t="s">
        <v>3892</v>
      </c>
      <c r="D437" s="2" t="s">
        <v>3893</v>
      </c>
      <c r="E437" s="2" t="s">
        <v>3894</v>
      </c>
      <c r="F437" s="2" t="s">
        <v>3527</v>
      </c>
      <c r="G437" s="2" t="s">
        <v>14</v>
      </c>
      <c r="H437" s="2">
        <v>66622</v>
      </c>
      <c r="I437" t="s">
        <v>1970</v>
      </c>
    </row>
    <row r="438" spans="1:9" x14ac:dyDescent="0.25">
      <c r="A438" s="2" t="s">
        <v>905</v>
      </c>
      <c r="B438" s="2" t="s">
        <v>3895</v>
      </c>
      <c r="C438" s="2" t="s">
        <v>3896</v>
      </c>
      <c r="D438" s="2" t="s">
        <v>3897</v>
      </c>
      <c r="E438" s="2" t="s">
        <v>3898</v>
      </c>
      <c r="F438" s="2" t="s">
        <v>2568</v>
      </c>
      <c r="G438" s="2" t="s">
        <v>14</v>
      </c>
      <c r="H438" s="2">
        <v>58122</v>
      </c>
      <c r="I438" t="s">
        <v>1962</v>
      </c>
    </row>
    <row r="439" spans="1:9" x14ac:dyDescent="0.25">
      <c r="A439" s="2" t="s">
        <v>907</v>
      </c>
      <c r="B439" s="2" t="s">
        <v>3899</v>
      </c>
      <c r="C439" s="2"/>
      <c r="D439" s="2" t="s">
        <v>3900</v>
      </c>
      <c r="E439" s="2" t="s">
        <v>3901</v>
      </c>
      <c r="F439" s="2" t="s">
        <v>2046</v>
      </c>
      <c r="G439" s="2" t="s">
        <v>14</v>
      </c>
      <c r="H439" s="2">
        <v>77095</v>
      </c>
      <c r="I439" t="s">
        <v>1970</v>
      </c>
    </row>
    <row r="440" spans="1:9" x14ac:dyDescent="0.25">
      <c r="A440" s="2" t="s">
        <v>3902</v>
      </c>
      <c r="B440" s="2" t="s">
        <v>3903</v>
      </c>
      <c r="C440" s="2" t="s">
        <v>3904</v>
      </c>
      <c r="D440" s="2" t="s">
        <v>3905</v>
      </c>
      <c r="E440" s="2" t="s">
        <v>3906</v>
      </c>
      <c r="F440" s="2" t="s">
        <v>2380</v>
      </c>
      <c r="G440" s="2" t="s">
        <v>14</v>
      </c>
      <c r="H440" s="2">
        <v>73190</v>
      </c>
      <c r="I440" t="s">
        <v>1970</v>
      </c>
    </row>
    <row r="441" spans="1:9" x14ac:dyDescent="0.25">
      <c r="A441" s="2" t="s">
        <v>911</v>
      </c>
      <c r="B441" s="2" t="s">
        <v>3907</v>
      </c>
      <c r="C441" s="2" t="s">
        <v>3908</v>
      </c>
      <c r="D441" s="2" t="s">
        <v>3909</v>
      </c>
      <c r="E441" s="2" t="s">
        <v>3910</v>
      </c>
      <c r="F441" s="2" t="s">
        <v>2050</v>
      </c>
      <c r="G441" s="2" t="s">
        <v>16</v>
      </c>
      <c r="H441" s="2" t="s">
        <v>2051</v>
      </c>
      <c r="I441" t="s">
        <v>1970</v>
      </c>
    </row>
    <row r="442" spans="1:9" x14ac:dyDescent="0.25">
      <c r="A442" s="2" t="s">
        <v>913</v>
      </c>
      <c r="B442" s="2" t="s">
        <v>3911</v>
      </c>
      <c r="C442" s="2" t="s">
        <v>3912</v>
      </c>
      <c r="D442" s="2" t="s">
        <v>3913</v>
      </c>
      <c r="E442" s="2" t="s">
        <v>3914</v>
      </c>
      <c r="F442" s="2" t="s">
        <v>2368</v>
      </c>
      <c r="G442" s="2" t="s">
        <v>14</v>
      </c>
      <c r="H442" s="2">
        <v>14205</v>
      </c>
      <c r="I442" t="s">
        <v>1962</v>
      </c>
    </row>
    <row r="443" spans="1:9" x14ac:dyDescent="0.25">
      <c r="A443" s="2" t="s">
        <v>915</v>
      </c>
      <c r="B443" s="2" t="s">
        <v>3915</v>
      </c>
      <c r="C443" s="2" t="s">
        <v>3916</v>
      </c>
      <c r="D443" s="2" t="s">
        <v>3917</v>
      </c>
      <c r="E443" s="2" t="s">
        <v>3918</v>
      </c>
      <c r="F443" s="2" t="s">
        <v>3210</v>
      </c>
      <c r="G443" s="2" t="s">
        <v>16</v>
      </c>
      <c r="H443" s="2" t="s">
        <v>3211</v>
      </c>
      <c r="I443" t="s">
        <v>1962</v>
      </c>
    </row>
    <row r="444" spans="1:9" x14ac:dyDescent="0.25">
      <c r="A444" s="2" t="s">
        <v>917</v>
      </c>
      <c r="B444" s="2" t="s">
        <v>3919</v>
      </c>
      <c r="C444" s="2" t="s">
        <v>3920</v>
      </c>
      <c r="D444" s="2" t="s">
        <v>3921</v>
      </c>
      <c r="E444" s="2" t="s">
        <v>3922</v>
      </c>
      <c r="F444" s="2" t="s">
        <v>3923</v>
      </c>
      <c r="G444" s="2" t="s">
        <v>14</v>
      </c>
      <c r="H444" s="2">
        <v>18018</v>
      </c>
      <c r="I444" t="s">
        <v>1970</v>
      </c>
    </row>
    <row r="445" spans="1:9" x14ac:dyDescent="0.25">
      <c r="A445" s="2" t="s">
        <v>919</v>
      </c>
      <c r="B445" s="2" t="s">
        <v>3924</v>
      </c>
      <c r="C445" s="2" t="s">
        <v>3925</v>
      </c>
      <c r="D445" s="2" t="s">
        <v>3926</v>
      </c>
      <c r="E445" s="2" t="s">
        <v>3927</v>
      </c>
      <c r="F445" s="2" t="s">
        <v>3928</v>
      </c>
      <c r="G445" s="2" t="s">
        <v>16</v>
      </c>
      <c r="H445" s="2" t="s">
        <v>3929</v>
      </c>
      <c r="I445" t="s">
        <v>1962</v>
      </c>
    </row>
    <row r="446" spans="1:9" x14ac:dyDescent="0.25">
      <c r="A446" s="2" t="s">
        <v>921</v>
      </c>
      <c r="B446" s="2" t="s">
        <v>3930</v>
      </c>
      <c r="C446" s="2" t="s">
        <v>3931</v>
      </c>
      <c r="D446" s="2" t="s">
        <v>3932</v>
      </c>
      <c r="E446" s="2" t="s">
        <v>3933</v>
      </c>
      <c r="F446" s="2" t="s">
        <v>3934</v>
      </c>
      <c r="G446" s="2" t="s">
        <v>16</v>
      </c>
      <c r="H446" s="2" t="s">
        <v>3935</v>
      </c>
      <c r="I446" t="s">
        <v>1970</v>
      </c>
    </row>
    <row r="447" spans="1:9" x14ac:dyDescent="0.25">
      <c r="A447" s="2" t="s">
        <v>923</v>
      </c>
      <c r="B447" s="2" t="s">
        <v>3936</v>
      </c>
      <c r="C447" s="2" t="s">
        <v>3937</v>
      </c>
      <c r="D447" s="2"/>
      <c r="E447" s="2" t="s">
        <v>3938</v>
      </c>
      <c r="F447" s="2" t="s">
        <v>3419</v>
      </c>
      <c r="G447" s="2" t="s">
        <v>16</v>
      </c>
      <c r="H447" s="2" t="s">
        <v>2102</v>
      </c>
      <c r="I447" t="s">
        <v>1962</v>
      </c>
    </row>
    <row r="448" spans="1:9" x14ac:dyDescent="0.25">
      <c r="A448" s="2" t="s">
        <v>925</v>
      </c>
      <c r="B448" s="2" t="s">
        <v>3939</v>
      </c>
      <c r="C448" s="2" t="s">
        <v>3940</v>
      </c>
      <c r="D448" s="2" t="s">
        <v>3941</v>
      </c>
      <c r="E448" s="2" t="s">
        <v>3942</v>
      </c>
      <c r="F448" s="2" t="s">
        <v>2190</v>
      </c>
      <c r="G448" s="2" t="s">
        <v>15</v>
      </c>
      <c r="H448" s="2" t="s">
        <v>3943</v>
      </c>
      <c r="I448" t="s">
        <v>1962</v>
      </c>
    </row>
    <row r="449" spans="1:9" x14ac:dyDescent="0.25">
      <c r="A449" s="2" t="s">
        <v>927</v>
      </c>
      <c r="B449" s="2" t="s">
        <v>3944</v>
      </c>
      <c r="C449" s="2" t="s">
        <v>3945</v>
      </c>
      <c r="D449" s="2"/>
      <c r="E449" s="2" t="s">
        <v>3946</v>
      </c>
      <c r="F449" s="2" t="s">
        <v>3116</v>
      </c>
      <c r="G449" s="2" t="s">
        <v>14</v>
      </c>
      <c r="H449" s="2">
        <v>85099</v>
      </c>
      <c r="I449" t="s">
        <v>1970</v>
      </c>
    </row>
    <row r="450" spans="1:9" x14ac:dyDescent="0.25">
      <c r="A450" s="2" t="s">
        <v>929</v>
      </c>
      <c r="B450" s="2" t="s">
        <v>3947</v>
      </c>
      <c r="C450" s="2" t="s">
        <v>3948</v>
      </c>
      <c r="D450" s="2" t="s">
        <v>3949</v>
      </c>
      <c r="E450" s="2" t="s">
        <v>3950</v>
      </c>
      <c r="F450" s="2" t="s">
        <v>3951</v>
      </c>
      <c r="G450" s="2" t="s">
        <v>16</v>
      </c>
      <c r="H450" s="2" t="s">
        <v>3952</v>
      </c>
      <c r="I450" t="s">
        <v>1970</v>
      </c>
    </row>
    <row r="451" spans="1:9" x14ac:dyDescent="0.25">
      <c r="A451" s="2" t="s">
        <v>931</v>
      </c>
      <c r="B451" s="2" t="s">
        <v>3953</v>
      </c>
      <c r="C451" s="2" t="s">
        <v>3954</v>
      </c>
      <c r="D451" s="2" t="s">
        <v>3955</v>
      </c>
      <c r="E451" s="2" t="s">
        <v>3956</v>
      </c>
      <c r="F451" s="2" t="s">
        <v>2229</v>
      </c>
      <c r="G451" s="2" t="s">
        <v>14</v>
      </c>
      <c r="H451" s="2">
        <v>43610</v>
      </c>
      <c r="I451" t="s">
        <v>1970</v>
      </c>
    </row>
    <row r="452" spans="1:9" x14ac:dyDescent="0.25">
      <c r="A452" s="2" t="s">
        <v>933</v>
      </c>
      <c r="B452" s="2" t="s">
        <v>3957</v>
      </c>
      <c r="C452" s="2" t="s">
        <v>3958</v>
      </c>
      <c r="D452" s="2" t="s">
        <v>3959</v>
      </c>
      <c r="E452" s="2" t="s">
        <v>3960</v>
      </c>
      <c r="F452" s="2" t="s">
        <v>3961</v>
      </c>
      <c r="G452" s="2" t="s">
        <v>16</v>
      </c>
      <c r="H452" s="2" t="s">
        <v>3962</v>
      </c>
      <c r="I452" t="s">
        <v>1970</v>
      </c>
    </row>
    <row r="453" spans="1:9" x14ac:dyDescent="0.25">
      <c r="A453" s="2" t="s">
        <v>935</v>
      </c>
      <c r="B453" s="2" t="s">
        <v>3963</v>
      </c>
      <c r="C453" s="2" t="s">
        <v>3964</v>
      </c>
      <c r="D453" s="2" t="s">
        <v>3965</v>
      </c>
      <c r="E453" s="2" t="s">
        <v>3966</v>
      </c>
      <c r="F453" s="2" t="s">
        <v>2318</v>
      </c>
      <c r="G453" s="2" t="s">
        <v>14</v>
      </c>
      <c r="H453" s="2">
        <v>28210</v>
      </c>
      <c r="I453" t="s">
        <v>1962</v>
      </c>
    </row>
    <row r="454" spans="1:9" x14ac:dyDescent="0.25">
      <c r="A454" s="2" t="s">
        <v>909</v>
      </c>
      <c r="B454" s="2" t="s">
        <v>3967</v>
      </c>
      <c r="C454" s="2" t="s">
        <v>3968</v>
      </c>
      <c r="D454" s="2" t="s">
        <v>3969</v>
      </c>
      <c r="E454" s="2" t="s">
        <v>3970</v>
      </c>
      <c r="F454" s="2" t="s">
        <v>3509</v>
      </c>
      <c r="G454" s="2" t="s">
        <v>14</v>
      </c>
      <c r="H454" s="2">
        <v>98109</v>
      </c>
      <c r="I454" t="s">
        <v>1970</v>
      </c>
    </row>
    <row r="455" spans="1:9" x14ac:dyDescent="0.25">
      <c r="A455" s="2" t="s">
        <v>938</v>
      </c>
      <c r="B455" s="2" t="s">
        <v>3971</v>
      </c>
      <c r="C455" s="2" t="s">
        <v>3972</v>
      </c>
      <c r="D455" s="2" t="s">
        <v>3973</v>
      </c>
      <c r="E455" s="2" t="s">
        <v>3974</v>
      </c>
      <c r="F455" s="2" t="s">
        <v>3021</v>
      </c>
      <c r="G455" s="2" t="s">
        <v>14</v>
      </c>
      <c r="H455" s="2">
        <v>18706</v>
      </c>
      <c r="I455" t="s">
        <v>1970</v>
      </c>
    </row>
    <row r="456" spans="1:9" x14ac:dyDescent="0.25">
      <c r="A456" s="2" t="s">
        <v>940</v>
      </c>
      <c r="B456" s="2" t="s">
        <v>3975</v>
      </c>
      <c r="C456" s="2" t="s">
        <v>3976</v>
      </c>
      <c r="D456" s="2"/>
      <c r="E456" s="2" t="s">
        <v>3977</v>
      </c>
      <c r="F456" s="2" t="s">
        <v>3978</v>
      </c>
      <c r="G456" s="2" t="s">
        <v>16</v>
      </c>
      <c r="H456" s="2" t="s">
        <v>1969</v>
      </c>
      <c r="I456" t="s">
        <v>1962</v>
      </c>
    </row>
    <row r="457" spans="1:9" x14ac:dyDescent="0.25">
      <c r="A457" s="2" t="s">
        <v>942</v>
      </c>
      <c r="B457" s="2" t="s">
        <v>3979</v>
      </c>
      <c r="C457" s="2" t="s">
        <v>3980</v>
      </c>
      <c r="D457" s="2" t="s">
        <v>3981</v>
      </c>
      <c r="E457" s="2" t="s">
        <v>3982</v>
      </c>
      <c r="F457" s="2" t="s">
        <v>3983</v>
      </c>
      <c r="G457" s="2" t="s">
        <v>16</v>
      </c>
      <c r="H457" s="2" t="s">
        <v>2789</v>
      </c>
      <c r="I457" t="s">
        <v>1962</v>
      </c>
    </row>
    <row r="458" spans="1:9" x14ac:dyDescent="0.25">
      <c r="A458" s="2" t="s">
        <v>944</v>
      </c>
      <c r="B458" s="2" t="s">
        <v>3984</v>
      </c>
      <c r="C458" s="2" t="s">
        <v>3985</v>
      </c>
      <c r="D458" s="2" t="s">
        <v>3986</v>
      </c>
      <c r="E458" s="2" t="s">
        <v>3987</v>
      </c>
      <c r="F458" s="2" t="s">
        <v>2299</v>
      </c>
      <c r="G458" s="2" t="s">
        <v>15</v>
      </c>
      <c r="H458" s="2" t="s">
        <v>3988</v>
      </c>
      <c r="I458" t="s">
        <v>1970</v>
      </c>
    </row>
    <row r="459" spans="1:9" x14ac:dyDescent="0.25">
      <c r="A459" s="2" t="s">
        <v>946</v>
      </c>
      <c r="B459" s="2" t="s">
        <v>3989</v>
      </c>
      <c r="C459" s="2" t="s">
        <v>3990</v>
      </c>
      <c r="D459" s="2" t="s">
        <v>3991</v>
      </c>
      <c r="E459" s="2" t="s">
        <v>3992</v>
      </c>
      <c r="F459" s="2" t="s">
        <v>2181</v>
      </c>
      <c r="G459" s="2" t="s">
        <v>14</v>
      </c>
      <c r="H459" s="2">
        <v>14652</v>
      </c>
      <c r="I459" t="s">
        <v>1970</v>
      </c>
    </row>
    <row r="460" spans="1:9" x14ac:dyDescent="0.25">
      <c r="A460" s="2" t="s">
        <v>948</v>
      </c>
      <c r="B460" s="2" t="s">
        <v>3993</v>
      </c>
      <c r="C460" s="2" t="s">
        <v>3994</v>
      </c>
      <c r="D460" s="2" t="s">
        <v>3995</v>
      </c>
      <c r="E460" s="2" t="s">
        <v>3996</v>
      </c>
      <c r="F460" s="2" t="s">
        <v>2158</v>
      </c>
      <c r="G460" s="2" t="s">
        <v>14</v>
      </c>
      <c r="H460" s="2">
        <v>85754</v>
      </c>
      <c r="I460" t="s">
        <v>1970</v>
      </c>
    </row>
    <row r="461" spans="1:9" x14ac:dyDescent="0.25">
      <c r="A461" s="2" t="s">
        <v>950</v>
      </c>
      <c r="B461" s="2" t="s">
        <v>3997</v>
      </c>
      <c r="C461" s="2" t="s">
        <v>3998</v>
      </c>
      <c r="D461" s="2" t="s">
        <v>3999</v>
      </c>
      <c r="E461" s="2" t="s">
        <v>4000</v>
      </c>
      <c r="F461" s="2" t="s">
        <v>2155</v>
      </c>
      <c r="G461" s="2" t="s">
        <v>14</v>
      </c>
      <c r="H461" s="2">
        <v>55480</v>
      </c>
      <c r="I461" t="s">
        <v>1970</v>
      </c>
    </row>
    <row r="462" spans="1:9" x14ac:dyDescent="0.25">
      <c r="A462" s="2" t="s">
        <v>952</v>
      </c>
      <c r="B462" s="2" t="s">
        <v>4001</v>
      </c>
      <c r="C462" s="2" t="s">
        <v>4002</v>
      </c>
      <c r="D462" s="2" t="s">
        <v>4003</v>
      </c>
      <c r="E462" s="2" t="s">
        <v>4004</v>
      </c>
      <c r="F462" s="2" t="s">
        <v>4005</v>
      </c>
      <c r="G462" s="2" t="s">
        <v>16</v>
      </c>
      <c r="H462" s="2" t="s">
        <v>4006</v>
      </c>
      <c r="I462" t="s">
        <v>1962</v>
      </c>
    </row>
    <row r="463" spans="1:9" x14ac:dyDescent="0.25">
      <c r="A463" s="2" t="s">
        <v>954</v>
      </c>
      <c r="B463" s="2" t="s">
        <v>4007</v>
      </c>
      <c r="C463" s="2" t="s">
        <v>4008</v>
      </c>
      <c r="D463" s="2" t="s">
        <v>4009</v>
      </c>
      <c r="E463" s="2" t="s">
        <v>4010</v>
      </c>
      <c r="F463" s="2" t="s">
        <v>4011</v>
      </c>
      <c r="G463" s="2" t="s">
        <v>15</v>
      </c>
      <c r="H463" s="2" t="s">
        <v>4012</v>
      </c>
      <c r="I463" t="s">
        <v>1962</v>
      </c>
    </row>
    <row r="464" spans="1:9" x14ac:dyDescent="0.25">
      <c r="A464" s="2" t="s">
        <v>956</v>
      </c>
      <c r="B464" s="2" t="s">
        <v>4013</v>
      </c>
      <c r="C464" s="2" t="s">
        <v>4014</v>
      </c>
      <c r="D464" s="2" t="s">
        <v>4015</v>
      </c>
      <c r="E464" s="2" t="s">
        <v>4016</v>
      </c>
      <c r="F464" s="2" t="s">
        <v>3066</v>
      </c>
      <c r="G464" s="2" t="s">
        <v>14</v>
      </c>
      <c r="H464" s="2">
        <v>31119</v>
      </c>
      <c r="I464" t="s">
        <v>1962</v>
      </c>
    </row>
    <row r="465" spans="1:9" x14ac:dyDescent="0.25">
      <c r="A465" s="2" t="s">
        <v>958</v>
      </c>
      <c r="B465" s="2" t="s">
        <v>4017</v>
      </c>
      <c r="C465" s="2" t="s">
        <v>4018</v>
      </c>
      <c r="D465" s="2" t="s">
        <v>4019</v>
      </c>
      <c r="E465" s="2" t="s">
        <v>4020</v>
      </c>
      <c r="F465" s="2" t="s">
        <v>4021</v>
      </c>
      <c r="G465" s="2" t="s">
        <v>16</v>
      </c>
      <c r="H465" s="2" t="s">
        <v>4022</v>
      </c>
      <c r="I465" t="s">
        <v>1970</v>
      </c>
    </row>
    <row r="466" spans="1:9" x14ac:dyDescent="0.25">
      <c r="A466" s="2" t="s">
        <v>960</v>
      </c>
      <c r="B466" s="2" t="s">
        <v>4023</v>
      </c>
      <c r="C466" s="2" t="s">
        <v>4024</v>
      </c>
      <c r="D466" s="2" t="s">
        <v>4025</v>
      </c>
      <c r="E466" s="2" t="s">
        <v>4026</v>
      </c>
      <c r="F466" s="2" t="s">
        <v>2889</v>
      </c>
      <c r="G466" s="2" t="s">
        <v>15</v>
      </c>
      <c r="H466" s="2" t="s">
        <v>2890</v>
      </c>
      <c r="I466" t="s">
        <v>1970</v>
      </c>
    </row>
    <row r="467" spans="1:9" x14ac:dyDescent="0.25">
      <c r="A467" s="2" t="s">
        <v>962</v>
      </c>
      <c r="B467" s="2" t="s">
        <v>4027</v>
      </c>
      <c r="C467" s="2" t="s">
        <v>4028</v>
      </c>
      <c r="D467" s="2" t="s">
        <v>4029</v>
      </c>
      <c r="E467" s="2" t="s">
        <v>4030</v>
      </c>
      <c r="F467" s="2" t="s">
        <v>3429</v>
      </c>
      <c r="G467" s="2" t="s">
        <v>14</v>
      </c>
      <c r="H467" s="2">
        <v>37939</v>
      </c>
      <c r="I467" t="s">
        <v>1962</v>
      </c>
    </row>
    <row r="468" spans="1:9" x14ac:dyDescent="0.25">
      <c r="A468" s="2" t="s">
        <v>964</v>
      </c>
      <c r="B468" s="2" t="s">
        <v>4031</v>
      </c>
      <c r="C468" s="2" t="s">
        <v>4032</v>
      </c>
      <c r="D468" s="2" t="s">
        <v>4033</v>
      </c>
      <c r="E468" s="2" t="s">
        <v>4034</v>
      </c>
      <c r="F468" s="2" t="s">
        <v>4035</v>
      </c>
      <c r="G468" s="2" t="s">
        <v>14</v>
      </c>
      <c r="H468" s="2">
        <v>48604</v>
      </c>
      <c r="I468" t="s">
        <v>1962</v>
      </c>
    </row>
    <row r="469" spans="1:9" x14ac:dyDescent="0.25">
      <c r="A469" s="2" t="s">
        <v>966</v>
      </c>
      <c r="B469" s="2" t="s">
        <v>4036</v>
      </c>
      <c r="C469" s="2" t="s">
        <v>4037</v>
      </c>
      <c r="D469" s="2" t="s">
        <v>4038</v>
      </c>
      <c r="E469" s="2" t="s">
        <v>4039</v>
      </c>
      <c r="F469" s="2" t="s">
        <v>4040</v>
      </c>
      <c r="G469" s="2" t="s">
        <v>14</v>
      </c>
      <c r="H469" s="2">
        <v>32092</v>
      </c>
      <c r="I469" t="s">
        <v>1970</v>
      </c>
    </row>
    <row r="470" spans="1:9" x14ac:dyDescent="0.25">
      <c r="A470" s="2" t="s">
        <v>968</v>
      </c>
      <c r="B470" s="2" t="s">
        <v>4041</v>
      </c>
      <c r="C470" s="2" t="s">
        <v>4042</v>
      </c>
      <c r="D470" s="2"/>
      <c r="E470" s="2" t="s">
        <v>4043</v>
      </c>
      <c r="F470" s="2" t="s">
        <v>4044</v>
      </c>
      <c r="G470" s="2" t="s">
        <v>14</v>
      </c>
      <c r="H470" s="2">
        <v>94913</v>
      </c>
      <c r="I470" t="s">
        <v>1962</v>
      </c>
    </row>
    <row r="471" spans="1:9" x14ac:dyDescent="0.25">
      <c r="A471" s="2" t="s">
        <v>4045</v>
      </c>
      <c r="B471" s="2" t="s">
        <v>4046</v>
      </c>
      <c r="C471" s="2" t="s">
        <v>4047</v>
      </c>
      <c r="D471" s="2" t="s">
        <v>4048</v>
      </c>
      <c r="E471" s="2" t="s">
        <v>4049</v>
      </c>
      <c r="F471" s="2" t="s">
        <v>2014</v>
      </c>
      <c r="G471" s="2" t="s">
        <v>14</v>
      </c>
      <c r="H471" s="2">
        <v>95113</v>
      </c>
      <c r="I471" t="s">
        <v>1962</v>
      </c>
    </row>
    <row r="472" spans="1:9" x14ac:dyDescent="0.25">
      <c r="A472" s="2" t="s">
        <v>972</v>
      </c>
      <c r="B472" s="2" t="s">
        <v>4050</v>
      </c>
      <c r="C472" s="2" t="s">
        <v>4051</v>
      </c>
      <c r="D472" s="2" t="s">
        <v>4052</v>
      </c>
      <c r="E472" s="2" t="s">
        <v>4053</v>
      </c>
      <c r="F472" s="2" t="s">
        <v>3698</v>
      </c>
      <c r="G472" s="2" t="s">
        <v>14</v>
      </c>
      <c r="H472" s="2">
        <v>30045</v>
      </c>
      <c r="I472" t="s">
        <v>1962</v>
      </c>
    </row>
    <row r="473" spans="1:9" x14ac:dyDescent="0.25">
      <c r="A473" s="2" t="s">
        <v>974</v>
      </c>
      <c r="B473" s="2" t="s">
        <v>4054</v>
      </c>
      <c r="C473" s="2"/>
      <c r="D473" s="2" t="s">
        <v>4055</v>
      </c>
      <c r="E473" s="2" t="s">
        <v>4056</v>
      </c>
      <c r="F473" s="2" t="s">
        <v>3527</v>
      </c>
      <c r="G473" s="2" t="s">
        <v>14</v>
      </c>
      <c r="H473" s="2">
        <v>66622</v>
      </c>
      <c r="I473" t="s">
        <v>1962</v>
      </c>
    </row>
    <row r="474" spans="1:9" x14ac:dyDescent="0.25">
      <c r="A474" s="2" t="s">
        <v>976</v>
      </c>
      <c r="B474" s="2" t="s">
        <v>4057</v>
      </c>
      <c r="C474" s="2" t="s">
        <v>4058</v>
      </c>
      <c r="D474" s="2" t="s">
        <v>4059</v>
      </c>
      <c r="E474" s="2" t="s">
        <v>4060</v>
      </c>
      <c r="F474" s="2" t="s">
        <v>3005</v>
      </c>
      <c r="G474" s="2" t="s">
        <v>14</v>
      </c>
      <c r="H474" s="2">
        <v>66276</v>
      </c>
      <c r="I474" t="s">
        <v>1970</v>
      </c>
    </row>
    <row r="475" spans="1:9" x14ac:dyDescent="0.25">
      <c r="A475" s="2" t="s">
        <v>978</v>
      </c>
      <c r="B475" s="2" t="s">
        <v>4061</v>
      </c>
      <c r="C475" s="2" t="s">
        <v>4062</v>
      </c>
      <c r="D475" s="2" t="s">
        <v>4063</v>
      </c>
      <c r="E475" s="2" t="s">
        <v>4064</v>
      </c>
      <c r="F475" s="2" t="s">
        <v>3509</v>
      </c>
      <c r="G475" s="2" t="s">
        <v>14</v>
      </c>
      <c r="H475" s="2">
        <v>98148</v>
      </c>
      <c r="I475" t="s">
        <v>1970</v>
      </c>
    </row>
    <row r="476" spans="1:9" x14ac:dyDescent="0.25">
      <c r="A476" s="2" t="s">
        <v>980</v>
      </c>
      <c r="B476" s="2" t="s">
        <v>4065</v>
      </c>
      <c r="C476" s="2" t="s">
        <v>4066</v>
      </c>
      <c r="D476" s="2" t="s">
        <v>4067</v>
      </c>
      <c r="E476" s="2" t="s">
        <v>4068</v>
      </c>
      <c r="F476" s="2" t="s">
        <v>3097</v>
      </c>
      <c r="G476" s="2" t="s">
        <v>16</v>
      </c>
      <c r="H476" s="2" t="s">
        <v>3098</v>
      </c>
      <c r="I476" t="s">
        <v>1962</v>
      </c>
    </row>
    <row r="477" spans="1:9" x14ac:dyDescent="0.25">
      <c r="A477" s="2" t="s">
        <v>982</v>
      </c>
      <c r="B477" s="2" t="s">
        <v>4069</v>
      </c>
      <c r="C477" s="2" t="s">
        <v>4070</v>
      </c>
      <c r="D477" s="2"/>
      <c r="E477" s="2" t="s">
        <v>4071</v>
      </c>
      <c r="F477" s="2" t="s">
        <v>4072</v>
      </c>
      <c r="G477" s="2" t="s">
        <v>14</v>
      </c>
      <c r="H477" s="2">
        <v>34745</v>
      </c>
      <c r="I477" t="s">
        <v>1970</v>
      </c>
    </row>
    <row r="478" spans="1:9" x14ac:dyDescent="0.25">
      <c r="A478" s="2" t="s">
        <v>984</v>
      </c>
      <c r="B478" s="2" t="s">
        <v>4073</v>
      </c>
      <c r="C478" s="2" t="s">
        <v>4074</v>
      </c>
      <c r="D478" s="2" t="s">
        <v>4075</v>
      </c>
      <c r="E478" s="2" t="s">
        <v>4076</v>
      </c>
      <c r="F478" s="2" t="s">
        <v>2181</v>
      </c>
      <c r="G478" s="2" t="s">
        <v>14</v>
      </c>
      <c r="H478" s="2">
        <v>14683</v>
      </c>
      <c r="I478" t="s">
        <v>1962</v>
      </c>
    </row>
    <row r="479" spans="1:9" x14ac:dyDescent="0.25">
      <c r="A479" s="2" t="s">
        <v>986</v>
      </c>
      <c r="B479" s="2" t="s">
        <v>4077</v>
      </c>
      <c r="C479" s="2" t="s">
        <v>4078</v>
      </c>
      <c r="D479" s="2" t="s">
        <v>4079</v>
      </c>
      <c r="E479" s="2" t="s">
        <v>4080</v>
      </c>
      <c r="F479" s="2" t="s">
        <v>3532</v>
      </c>
      <c r="G479" s="2" t="s">
        <v>14</v>
      </c>
      <c r="H479" s="2">
        <v>75799</v>
      </c>
      <c r="I479" t="s">
        <v>1970</v>
      </c>
    </row>
    <row r="480" spans="1:9" x14ac:dyDescent="0.25">
      <c r="A480" s="2" t="s">
        <v>970</v>
      </c>
      <c r="B480" s="2" t="s">
        <v>4081</v>
      </c>
      <c r="C480" s="2" t="s">
        <v>4082</v>
      </c>
      <c r="D480" s="2" t="s">
        <v>4083</v>
      </c>
      <c r="E480" s="2" t="s">
        <v>4084</v>
      </c>
      <c r="F480" s="2" t="s">
        <v>4085</v>
      </c>
      <c r="G480" s="2" t="s">
        <v>14</v>
      </c>
      <c r="H480" s="2">
        <v>11388</v>
      </c>
      <c r="I480" t="s">
        <v>1962</v>
      </c>
    </row>
    <row r="481" spans="1:9" x14ac:dyDescent="0.25">
      <c r="A481" s="2" t="s">
        <v>4086</v>
      </c>
      <c r="B481" s="2" t="s">
        <v>4087</v>
      </c>
      <c r="C481" s="2"/>
      <c r="D481" s="2" t="s">
        <v>4088</v>
      </c>
      <c r="E481" s="2" t="s">
        <v>4089</v>
      </c>
      <c r="F481" s="2" t="s">
        <v>4090</v>
      </c>
      <c r="G481" s="2" t="s">
        <v>14</v>
      </c>
      <c r="H481" s="2">
        <v>20167</v>
      </c>
      <c r="I481" t="s">
        <v>1962</v>
      </c>
    </row>
    <row r="482" spans="1:9" x14ac:dyDescent="0.25">
      <c r="A482" s="2" t="s">
        <v>4091</v>
      </c>
      <c r="B482" s="2" t="s">
        <v>4092</v>
      </c>
      <c r="C482" s="2" t="s">
        <v>4093</v>
      </c>
      <c r="D482" s="2" t="s">
        <v>4094</v>
      </c>
      <c r="E482" s="2" t="s">
        <v>4095</v>
      </c>
      <c r="F482" s="2" t="s">
        <v>2023</v>
      </c>
      <c r="G482" s="2" t="s">
        <v>14</v>
      </c>
      <c r="H482" s="2">
        <v>23203</v>
      </c>
      <c r="I482" t="s">
        <v>1970</v>
      </c>
    </row>
    <row r="483" spans="1:9" x14ac:dyDescent="0.25">
      <c r="A483" s="2" t="s">
        <v>989</v>
      </c>
      <c r="B483" s="2" t="s">
        <v>4096</v>
      </c>
      <c r="C483" s="2" t="s">
        <v>4097</v>
      </c>
      <c r="D483" s="2" t="s">
        <v>4098</v>
      </c>
      <c r="E483" s="2" t="s">
        <v>4099</v>
      </c>
      <c r="F483" s="2" t="s">
        <v>4100</v>
      </c>
      <c r="G483" s="2" t="s">
        <v>15</v>
      </c>
      <c r="H483" s="2" t="s">
        <v>2411</v>
      </c>
      <c r="I483" t="s">
        <v>1970</v>
      </c>
    </row>
    <row r="484" spans="1:9" x14ac:dyDescent="0.25">
      <c r="A484" s="2" t="s">
        <v>991</v>
      </c>
      <c r="B484" s="2" t="s">
        <v>4101</v>
      </c>
      <c r="C484" s="2" t="s">
        <v>4102</v>
      </c>
      <c r="D484" s="2" t="s">
        <v>4103</v>
      </c>
      <c r="E484" s="2" t="s">
        <v>4104</v>
      </c>
      <c r="F484" s="2" t="s">
        <v>2717</v>
      </c>
      <c r="G484" s="2" t="s">
        <v>14</v>
      </c>
      <c r="H484" s="2">
        <v>22309</v>
      </c>
      <c r="I484" t="s">
        <v>1962</v>
      </c>
    </row>
    <row r="485" spans="1:9" x14ac:dyDescent="0.25">
      <c r="A485" s="2" t="s">
        <v>993</v>
      </c>
      <c r="B485" s="2" t="s">
        <v>4105</v>
      </c>
      <c r="C485" s="2"/>
      <c r="D485" s="2" t="s">
        <v>4106</v>
      </c>
      <c r="E485" s="2" t="s">
        <v>4107</v>
      </c>
      <c r="F485" s="2" t="s">
        <v>2955</v>
      </c>
      <c r="G485" s="2" t="s">
        <v>14</v>
      </c>
      <c r="H485" s="2">
        <v>84115</v>
      </c>
      <c r="I485" t="s">
        <v>1962</v>
      </c>
    </row>
    <row r="486" spans="1:9" x14ac:dyDescent="0.25">
      <c r="A486" s="2" t="s">
        <v>995</v>
      </c>
      <c r="B486" s="2" t="s">
        <v>4108</v>
      </c>
      <c r="C486" s="2" t="s">
        <v>4109</v>
      </c>
      <c r="D486" s="2"/>
      <c r="E486" s="2" t="s">
        <v>4110</v>
      </c>
      <c r="F486" s="2" t="s">
        <v>2014</v>
      </c>
      <c r="G486" s="2" t="s">
        <v>14</v>
      </c>
      <c r="H486" s="2">
        <v>95108</v>
      </c>
      <c r="I486" t="s">
        <v>1970</v>
      </c>
    </row>
    <row r="487" spans="1:9" x14ac:dyDescent="0.25">
      <c r="A487" s="2" t="s">
        <v>997</v>
      </c>
      <c r="B487" s="2" t="s">
        <v>4111</v>
      </c>
      <c r="C487" s="2" t="s">
        <v>4112</v>
      </c>
      <c r="D487" s="2" t="s">
        <v>4113</v>
      </c>
      <c r="E487" s="2" t="s">
        <v>4114</v>
      </c>
      <c r="F487" s="2" t="s">
        <v>4115</v>
      </c>
      <c r="G487" s="2" t="s">
        <v>16</v>
      </c>
      <c r="H487" s="2" t="s">
        <v>4116</v>
      </c>
      <c r="I487" t="s">
        <v>1962</v>
      </c>
    </row>
    <row r="488" spans="1:9" x14ac:dyDescent="0.25">
      <c r="A488" s="2" t="s">
        <v>999</v>
      </c>
      <c r="B488" s="2" t="s">
        <v>4117</v>
      </c>
      <c r="C488" s="2" t="s">
        <v>4118</v>
      </c>
      <c r="D488" s="2" t="s">
        <v>4119</v>
      </c>
      <c r="E488" s="2" t="s">
        <v>4120</v>
      </c>
      <c r="F488" s="2" t="s">
        <v>4121</v>
      </c>
      <c r="G488" s="2" t="s">
        <v>16</v>
      </c>
      <c r="H488" s="2" t="s">
        <v>2563</v>
      </c>
      <c r="I488" t="s">
        <v>1962</v>
      </c>
    </row>
    <row r="489" spans="1:9" x14ac:dyDescent="0.25">
      <c r="A489" s="2" t="s">
        <v>1001</v>
      </c>
      <c r="B489" s="2" t="s">
        <v>4122</v>
      </c>
      <c r="C489" s="2" t="s">
        <v>4123</v>
      </c>
      <c r="D489" s="2" t="s">
        <v>4124</v>
      </c>
      <c r="E489" s="2" t="s">
        <v>4125</v>
      </c>
      <c r="F489" s="2" t="s">
        <v>4121</v>
      </c>
      <c r="G489" s="2" t="s">
        <v>16</v>
      </c>
      <c r="H489" s="2" t="s">
        <v>2563</v>
      </c>
      <c r="I489" t="s">
        <v>1970</v>
      </c>
    </row>
    <row r="490" spans="1:9" x14ac:dyDescent="0.25">
      <c r="A490" s="2" t="s">
        <v>1003</v>
      </c>
      <c r="B490" s="2" t="s">
        <v>4126</v>
      </c>
      <c r="C490" s="2" t="s">
        <v>4127</v>
      </c>
      <c r="D490" s="2" t="s">
        <v>4128</v>
      </c>
      <c r="E490" s="2" t="s">
        <v>4129</v>
      </c>
      <c r="F490" s="2" t="s">
        <v>4130</v>
      </c>
      <c r="G490" s="2" t="s">
        <v>16</v>
      </c>
      <c r="H490" s="2" t="s">
        <v>2872</v>
      </c>
      <c r="I490" t="s">
        <v>1962</v>
      </c>
    </row>
    <row r="491" spans="1:9" x14ac:dyDescent="0.25">
      <c r="A491" s="2" t="s">
        <v>1005</v>
      </c>
      <c r="B491" s="2" t="s">
        <v>4131</v>
      </c>
      <c r="C491" s="2" t="s">
        <v>4132</v>
      </c>
      <c r="D491" s="2" t="s">
        <v>4133</v>
      </c>
      <c r="E491" s="2" t="s">
        <v>4134</v>
      </c>
      <c r="F491" s="2" t="s">
        <v>2466</v>
      </c>
      <c r="G491" s="2" t="s">
        <v>14</v>
      </c>
      <c r="H491" s="2">
        <v>79945</v>
      </c>
      <c r="I491" t="s">
        <v>1970</v>
      </c>
    </row>
    <row r="492" spans="1:9" x14ac:dyDescent="0.25">
      <c r="A492" s="2" t="s">
        <v>1007</v>
      </c>
      <c r="B492" s="2" t="s">
        <v>4135</v>
      </c>
      <c r="C492" s="2" t="s">
        <v>4136</v>
      </c>
      <c r="D492" s="2" t="s">
        <v>4137</v>
      </c>
      <c r="E492" s="2" t="s">
        <v>4138</v>
      </c>
      <c r="F492" s="2" t="s">
        <v>2209</v>
      </c>
      <c r="G492" s="2" t="s">
        <v>14</v>
      </c>
      <c r="H492" s="2">
        <v>33355</v>
      </c>
      <c r="I492" t="s">
        <v>1970</v>
      </c>
    </row>
    <row r="493" spans="1:9" x14ac:dyDescent="0.25">
      <c r="A493" s="2" t="s">
        <v>1009</v>
      </c>
      <c r="B493" s="2" t="s">
        <v>4139</v>
      </c>
      <c r="C493" s="2"/>
      <c r="D493" s="2" t="s">
        <v>4140</v>
      </c>
      <c r="E493" s="2" t="s">
        <v>4141</v>
      </c>
      <c r="F493" s="2" t="s">
        <v>3500</v>
      </c>
      <c r="G493" s="2" t="s">
        <v>14</v>
      </c>
      <c r="H493" s="2">
        <v>46295</v>
      </c>
      <c r="I493" t="s">
        <v>1970</v>
      </c>
    </row>
    <row r="494" spans="1:9" x14ac:dyDescent="0.25">
      <c r="A494" s="2" t="s">
        <v>1011</v>
      </c>
      <c r="B494" s="2" t="s">
        <v>4142</v>
      </c>
      <c r="C494" s="2" t="s">
        <v>4143</v>
      </c>
      <c r="D494" s="2" t="s">
        <v>4144</v>
      </c>
      <c r="E494" s="2" t="s">
        <v>4145</v>
      </c>
      <c r="F494" s="2" t="s">
        <v>3138</v>
      </c>
      <c r="G494" s="2" t="s">
        <v>14</v>
      </c>
      <c r="H494" s="2">
        <v>53234</v>
      </c>
      <c r="I494" t="s">
        <v>1962</v>
      </c>
    </row>
    <row r="495" spans="1:9" x14ac:dyDescent="0.25">
      <c r="A495" s="2" t="s">
        <v>1013</v>
      </c>
      <c r="B495" s="2" t="s">
        <v>4146</v>
      </c>
      <c r="C495" s="2" t="s">
        <v>4147</v>
      </c>
      <c r="D495" s="2" t="s">
        <v>4148</v>
      </c>
      <c r="E495" s="2" t="s">
        <v>4149</v>
      </c>
      <c r="F495" s="2" t="s">
        <v>3347</v>
      </c>
      <c r="G495" s="2" t="s">
        <v>15</v>
      </c>
      <c r="H495" s="2" t="s">
        <v>3348</v>
      </c>
      <c r="I495" t="s">
        <v>1970</v>
      </c>
    </row>
    <row r="496" spans="1:9" x14ac:dyDescent="0.25">
      <c r="A496" s="2" t="s">
        <v>1015</v>
      </c>
      <c r="B496" s="2" t="s">
        <v>4150</v>
      </c>
      <c r="C496" s="2" t="s">
        <v>4151</v>
      </c>
      <c r="D496" s="2" t="s">
        <v>4152</v>
      </c>
      <c r="E496" s="2" t="s">
        <v>4153</v>
      </c>
      <c r="F496" s="2" t="s">
        <v>3087</v>
      </c>
      <c r="G496" s="2" t="s">
        <v>14</v>
      </c>
      <c r="H496" s="2">
        <v>70836</v>
      </c>
      <c r="I496" t="s">
        <v>1970</v>
      </c>
    </row>
    <row r="497" spans="1:9" x14ac:dyDescent="0.25">
      <c r="A497" s="2" t="s">
        <v>1017</v>
      </c>
      <c r="B497" s="2" t="s">
        <v>4154</v>
      </c>
      <c r="C497" s="2"/>
      <c r="D497" s="2" t="s">
        <v>4155</v>
      </c>
      <c r="E497" s="2" t="s">
        <v>4156</v>
      </c>
      <c r="F497" s="2" t="s">
        <v>3300</v>
      </c>
      <c r="G497" s="2" t="s">
        <v>14</v>
      </c>
      <c r="H497" s="2">
        <v>6816</v>
      </c>
      <c r="I497" t="s">
        <v>1962</v>
      </c>
    </row>
    <row r="498" spans="1:9" x14ac:dyDescent="0.25">
      <c r="A498" s="2" t="s">
        <v>1019</v>
      </c>
      <c r="B498" s="2" t="s">
        <v>4157</v>
      </c>
      <c r="C498" s="2" t="s">
        <v>4158</v>
      </c>
      <c r="D498" s="2" t="s">
        <v>4159</v>
      </c>
      <c r="E498" s="2" t="s">
        <v>4160</v>
      </c>
      <c r="F498" s="2" t="s">
        <v>2243</v>
      </c>
      <c r="G498" s="2" t="s">
        <v>14</v>
      </c>
      <c r="H498" s="2">
        <v>32590</v>
      </c>
      <c r="I498" t="s">
        <v>1970</v>
      </c>
    </row>
    <row r="499" spans="1:9" x14ac:dyDescent="0.25">
      <c r="A499" s="2" t="s">
        <v>1021</v>
      </c>
      <c r="B499" s="2" t="s">
        <v>4161</v>
      </c>
      <c r="C499" s="2" t="s">
        <v>4162</v>
      </c>
      <c r="D499" s="2" t="s">
        <v>4163</v>
      </c>
      <c r="E499" s="2" t="s">
        <v>4164</v>
      </c>
      <c r="F499" s="2" t="s">
        <v>4165</v>
      </c>
      <c r="G499" s="2" t="s">
        <v>16</v>
      </c>
      <c r="H499" s="2" t="s">
        <v>2102</v>
      </c>
      <c r="I499" t="s">
        <v>1970</v>
      </c>
    </row>
    <row r="500" spans="1:9" x14ac:dyDescent="0.25">
      <c r="A500" s="2" t="s">
        <v>4166</v>
      </c>
      <c r="B500" s="2" t="s">
        <v>4167</v>
      </c>
      <c r="C500" s="2" t="s">
        <v>4168</v>
      </c>
      <c r="D500" s="2" t="s">
        <v>4169</v>
      </c>
      <c r="E500" s="2" t="s">
        <v>4170</v>
      </c>
      <c r="F500" s="2" t="s">
        <v>3255</v>
      </c>
      <c r="G500" s="2" t="s">
        <v>15</v>
      </c>
      <c r="H500" s="2" t="s">
        <v>3256</v>
      </c>
      <c r="I500" t="s">
        <v>1962</v>
      </c>
    </row>
    <row r="501" spans="1:9" x14ac:dyDescent="0.25">
      <c r="A501" s="2" t="s">
        <v>1025</v>
      </c>
      <c r="B501" s="2" t="s">
        <v>4171</v>
      </c>
      <c r="C501" s="2"/>
      <c r="D501" s="2" t="s">
        <v>4172</v>
      </c>
      <c r="E501" s="2" t="s">
        <v>4173</v>
      </c>
      <c r="F501" s="2" t="s">
        <v>2950</v>
      </c>
      <c r="G501" s="2" t="s">
        <v>16</v>
      </c>
      <c r="H501" s="2" t="s">
        <v>2102</v>
      </c>
      <c r="I501" t="s">
        <v>1962</v>
      </c>
    </row>
    <row r="502" spans="1:9" x14ac:dyDescent="0.25">
      <c r="A502" s="2" t="s">
        <v>1027</v>
      </c>
      <c r="B502" s="2" t="s">
        <v>4174</v>
      </c>
      <c r="C502" s="2"/>
      <c r="D502" s="2" t="s">
        <v>4175</v>
      </c>
      <c r="E502" s="2" t="s">
        <v>4176</v>
      </c>
      <c r="F502" s="2" t="s">
        <v>2067</v>
      </c>
      <c r="G502" s="2" t="s">
        <v>14</v>
      </c>
      <c r="H502" s="2">
        <v>49518</v>
      </c>
      <c r="I502" t="s">
        <v>1970</v>
      </c>
    </row>
    <row r="503" spans="1:9" x14ac:dyDescent="0.25">
      <c r="A503" s="2" t="s">
        <v>1029</v>
      </c>
      <c r="B503" s="2" t="s">
        <v>4177</v>
      </c>
      <c r="C503" s="2" t="s">
        <v>4178</v>
      </c>
      <c r="D503" s="2" t="s">
        <v>4179</v>
      </c>
      <c r="E503" s="2" t="s">
        <v>4180</v>
      </c>
      <c r="F503" s="2" t="s">
        <v>3382</v>
      </c>
      <c r="G503" s="2" t="s">
        <v>15</v>
      </c>
      <c r="H503" s="2" t="s">
        <v>3383</v>
      </c>
      <c r="I503" t="s">
        <v>1970</v>
      </c>
    </row>
    <row r="504" spans="1:9" x14ac:dyDescent="0.25">
      <c r="A504" s="2" t="s">
        <v>4181</v>
      </c>
      <c r="B504" s="2" t="s">
        <v>4182</v>
      </c>
      <c r="C504" s="2" t="s">
        <v>4183</v>
      </c>
      <c r="D504" s="2" t="s">
        <v>4184</v>
      </c>
      <c r="E504" s="2" t="s">
        <v>4185</v>
      </c>
      <c r="F504" s="2" t="s">
        <v>2393</v>
      </c>
      <c r="G504" s="2" t="s">
        <v>14</v>
      </c>
      <c r="H504" s="2">
        <v>66160</v>
      </c>
      <c r="I504" t="s">
        <v>1970</v>
      </c>
    </row>
    <row r="505" spans="1:9" x14ac:dyDescent="0.25">
      <c r="A505" s="2" t="s">
        <v>4186</v>
      </c>
      <c r="B505" s="2" t="s">
        <v>4187</v>
      </c>
      <c r="C505" s="2"/>
      <c r="D505" s="2" t="s">
        <v>4188</v>
      </c>
      <c r="E505" s="2" t="s">
        <v>4189</v>
      </c>
      <c r="F505" s="2" t="s">
        <v>4190</v>
      </c>
      <c r="G505" s="2" t="s">
        <v>14</v>
      </c>
      <c r="H505" s="2">
        <v>14905</v>
      </c>
      <c r="I505" t="s">
        <v>1970</v>
      </c>
    </row>
    <row r="506" spans="1:9" x14ac:dyDescent="0.25">
      <c r="A506" s="2" t="s">
        <v>4191</v>
      </c>
      <c r="B506" s="2" t="s">
        <v>4192</v>
      </c>
      <c r="C506" s="2" t="s">
        <v>4193</v>
      </c>
      <c r="D506" s="2" t="s">
        <v>4194</v>
      </c>
      <c r="E506" s="2" t="s">
        <v>4195</v>
      </c>
      <c r="F506" s="2" t="s">
        <v>3138</v>
      </c>
      <c r="G506" s="2" t="s">
        <v>14</v>
      </c>
      <c r="H506" s="2">
        <v>53205</v>
      </c>
      <c r="I506" t="s">
        <v>1962</v>
      </c>
    </row>
    <row r="507" spans="1:9" x14ac:dyDescent="0.25">
      <c r="A507" s="2" t="s">
        <v>1031</v>
      </c>
      <c r="B507" s="2" t="s">
        <v>4196</v>
      </c>
      <c r="C507" s="2" t="s">
        <v>4197</v>
      </c>
      <c r="D507" s="2" t="s">
        <v>4198</v>
      </c>
      <c r="E507" s="2" t="s">
        <v>4199</v>
      </c>
      <c r="F507" s="2" t="s">
        <v>4200</v>
      </c>
      <c r="G507" s="2" t="s">
        <v>14</v>
      </c>
      <c r="H507" s="2">
        <v>27264</v>
      </c>
      <c r="I507" t="s">
        <v>1970</v>
      </c>
    </row>
    <row r="508" spans="1:9" x14ac:dyDescent="0.25">
      <c r="A508" s="2" t="s">
        <v>1033</v>
      </c>
      <c r="B508" s="2" t="s">
        <v>4201</v>
      </c>
      <c r="C508" s="2" t="s">
        <v>4202</v>
      </c>
      <c r="D508" s="2" t="s">
        <v>4203</v>
      </c>
      <c r="E508" s="2" t="s">
        <v>4204</v>
      </c>
      <c r="F508" s="2" t="s">
        <v>2466</v>
      </c>
      <c r="G508" s="2" t="s">
        <v>14</v>
      </c>
      <c r="H508" s="2">
        <v>88546</v>
      </c>
      <c r="I508" t="s">
        <v>1962</v>
      </c>
    </row>
    <row r="509" spans="1:9" x14ac:dyDescent="0.25">
      <c r="A509" s="2" t="s">
        <v>1035</v>
      </c>
      <c r="B509" s="2" t="s">
        <v>4205</v>
      </c>
      <c r="C509" s="2" t="s">
        <v>4206</v>
      </c>
      <c r="D509" s="2" t="s">
        <v>4207</v>
      </c>
      <c r="E509" s="2" t="s">
        <v>4208</v>
      </c>
      <c r="F509" s="2" t="s">
        <v>4209</v>
      </c>
      <c r="G509" s="2" t="s">
        <v>14</v>
      </c>
      <c r="H509" s="2">
        <v>44185</v>
      </c>
      <c r="I509" t="s">
        <v>1962</v>
      </c>
    </row>
    <row r="510" spans="1:9" x14ac:dyDescent="0.25">
      <c r="A510" s="2" t="s">
        <v>1037</v>
      </c>
      <c r="B510" s="2" t="s">
        <v>4210</v>
      </c>
      <c r="C510" s="2" t="s">
        <v>4211</v>
      </c>
      <c r="D510" s="2" t="s">
        <v>4212</v>
      </c>
      <c r="E510" s="2" t="s">
        <v>4213</v>
      </c>
      <c r="F510" s="2" t="s">
        <v>4214</v>
      </c>
      <c r="G510" s="2" t="s">
        <v>16</v>
      </c>
      <c r="H510" s="2" t="s">
        <v>4215</v>
      </c>
      <c r="I510" t="s">
        <v>1970</v>
      </c>
    </row>
    <row r="511" spans="1:9" x14ac:dyDescent="0.25">
      <c r="A511" s="2" t="s">
        <v>1023</v>
      </c>
      <c r="B511" s="2" t="s">
        <v>4216</v>
      </c>
      <c r="C511" s="2" t="s">
        <v>4217</v>
      </c>
      <c r="D511" s="2" t="s">
        <v>4218</v>
      </c>
      <c r="E511" s="2" t="s">
        <v>4219</v>
      </c>
      <c r="F511" s="2" t="s">
        <v>4220</v>
      </c>
      <c r="G511" s="2" t="s">
        <v>16</v>
      </c>
      <c r="H511" s="2" t="s">
        <v>4221</v>
      </c>
      <c r="I511" t="s">
        <v>1962</v>
      </c>
    </row>
    <row r="512" spans="1:9" x14ac:dyDescent="0.25">
      <c r="A512" s="2" t="s">
        <v>1040</v>
      </c>
      <c r="B512" s="2" t="s">
        <v>4222</v>
      </c>
      <c r="C512" s="2" t="s">
        <v>4223</v>
      </c>
      <c r="D512" s="2" t="s">
        <v>4224</v>
      </c>
      <c r="E512" s="2" t="s">
        <v>4225</v>
      </c>
      <c r="F512" s="2" t="s">
        <v>3765</v>
      </c>
      <c r="G512" s="2" t="s">
        <v>16</v>
      </c>
      <c r="H512" s="2" t="s">
        <v>3766</v>
      </c>
      <c r="I512" t="s">
        <v>1962</v>
      </c>
    </row>
    <row r="513" spans="1:9" x14ac:dyDescent="0.25">
      <c r="A513" s="2" t="s">
        <v>1042</v>
      </c>
      <c r="B513" s="2" t="s">
        <v>4226</v>
      </c>
      <c r="C513" s="2" t="s">
        <v>4227</v>
      </c>
      <c r="D513" s="2" t="s">
        <v>4228</v>
      </c>
      <c r="E513" s="2" t="s">
        <v>4229</v>
      </c>
      <c r="F513" s="2" t="s">
        <v>2190</v>
      </c>
      <c r="G513" s="2" t="s">
        <v>14</v>
      </c>
      <c r="H513" s="2">
        <v>35244</v>
      </c>
      <c r="I513" t="s">
        <v>1962</v>
      </c>
    </row>
    <row r="514" spans="1:9" x14ac:dyDescent="0.25">
      <c r="A514" s="2" t="s">
        <v>1044</v>
      </c>
      <c r="B514" s="2" t="s">
        <v>4230</v>
      </c>
      <c r="C514" s="2" t="s">
        <v>4231</v>
      </c>
      <c r="D514" s="2" t="s">
        <v>4232</v>
      </c>
      <c r="E514" s="2" t="s">
        <v>4233</v>
      </c>
      <c r="F514" s="2" t="s">
        <v>4234</v>
      </c>
      <c r="G514" s="2" t="s">
        <v>14</v>
      </c>
      <c r="H514" s="2">
        <v>56372</v>
      </c>
      <c r="I514" t="s">
        <v>1970</v>
      </c>
    </row>
    <row r="515" spans="1:9" x14ac:dyDescent="0.25">
      <c r="A515" s="2" t="s">
        <v>1046</v>
      </c>
      <c r="B515" s="2" t="s">
        <v>4235</v>
      </c>
      <c r="C515" s="2" t="s">
        <v>4236</v>
      </c>
      <c r="D515" s="2"/>
      <c r="E515" s="2" t="s">
        <v>4237</v>
      </c>
      <c r="F515" s="2" t="s">
        <v>2036</v>
      </c>
      <c r="G515" s="2" t="s">
        <v>14</v>
      </c>
      <c r="H515" s="2">
        <v>19191</v>
      </c>
      <c r="I515" t="s">
        <v>1970</v>
      </c>
    </row>
    <row r="516" spans="1:9" x14ac:dyDescent="0.25">
      <c r="A516" s="2" t="s">
        <v>1048</v>
      </c>
      <c r="B516" s="2" t="s">
        <v>4238</v>
      </c>
      <c r="C516" s="2" t="s">
        <v>4239</v>
      </c>
      <c r="D516" s="2" t="s">
        <v>4240</v>
      </c>
      <c r="E516" s="2" t="s">
        <v>4241</v>
      </c>
      <c r="F516" s="2" t="s">
        <v>2839</v>
      </c>
      <c r="G516" s="2" t="s">
        <v>14</v>
      </c>
      <c r="H516" s="2">
        <v>48211</v>
      </c>
      <c r="I516" t="s">
        <v>1962</v>
      </c>
    </row>
    <row r="517" spans="1:9" x14ac:dyDescent="0.25">
      <c r="A517" s="2" t="s">
        <v>1050</v>
      </c>
      <c r="B517" s="2" t="s">
        <v>4242</v>
      </c>
      <c r="C517" s="2" t="s">
        <v>4243</v>
      </c>
      <c r="D517" s="2" t="s">
        <v>4244</v>
      </c>
      <c r="E517" s="2" t="s">
        <v>4245</v>
      </c>
      <c r="F517" s="2" t="s">
        <v>2032</v>
      </c>
      <c r="G517" s="2" t="s">
        <v>14</v>
      </c>
      <c r="H517" s="2">
        <v>63180</v>
      </c>
      <c r="I517" t="s">
        <v>1970</v>
      </c>
    </row>
    <row r="518" spans="1:9" x14ac:dyDescent="0.25">
      <c r="A518" s="2" t="s">
        <v>1052</v>
      </c>
      <c r="B518" s="2" t="s">
        <v>4246</v>
      </c>
      <c r="C518" s="2"/>
      <c r="D518" s="2" t="s">
        <v>4247</v>
      </c>
      <c r="E518" s="2" t="s">
        <v>4248</v>
      </c>
      <c r="F518" s="2" t="s">
        <v>4249</v>
      </c>
      <c r="G518" s="2" t="s">
        <v>14</v>
      </c>
      <c r="H518" s="2">
        <v>12305</v>
      </c>
      <c r="I518" t="s">
        <v>1962</v>
      </c>
    </row>
    <row r="519" spans="1:9" x14ac:dyDescent="0.25">
      <c r="A519" s="2" t="s">
        <v>1054</v>
      </c>
      <c r="B519" s="2" t="s">
        <v>4250</v>
      </c>
      <c r="C519" s="2"/>
      <c r="D519" s="2" t="s">
        <v>4251</v>
      </c>
      <c r="E519" s="2" t="s">
        <v>4252</v>
      </c>
      <c r="F519" s="2" t="s">
        <v>4253</v>
      </c>
      <c r="G519" s="2" t="s">
        <v>14</v>
      </c>
      <c r="H519" s="2">
        <v>33805</v>
      </c>
      <c r="I519" t="s">
        <v>1970</v>
      </c>
    </row>
    <row r="520" spans="1:9" x14ac:dyDescent="0.25">
      <c r="A520" s="2" t="s">
        <v>1056</v>
      </c>
      <c r="B520" s="2" t="s">
        <v>4254</v>
      </c>
      <c r="C520" s="2" t="s">
        <v>4255</v>
      </c>
      <c r="D520" s="2" t="s">
        <v>4256</v>
      </c>
      <c r="E520" s="2" t="s">
        <v>4257</v>
      </c>
      <c r="F520" s="2" t="s">
        <v>4258</v>
      </c>
      <c r="G520" s="2" t="s">
        <v>14</v>
      </c>
      <c r="H520" s="2">
        <v>32941</v>
      </c>
      <c r="I520" t="s">
        <v>1970</v>
      </c>
    </row>
    <row r="521" spans="1:9" x14ac:dyDescent="0.25">
      <c r="A521" s="2" t="s">
        <v>4259</v>
      </c>
      <c r="B521" s="2" t="s">
        <v>4260</v>
      </c>
      <c r="C521" s="2" t="s">
        <v>4261</v>
      </c>
      <c r="D521" s="2" t="s">
        <v>4262</v>
      </c>
      <c r="E521" s="2" t="s">
        <v>4263</v>
      </c>
      <c r="F521" s="2" t="s">
        <v>2046</v>
      </c>
      <c r="G521" s="2" t="s">
        <v>14</v>
      </c>
      <c r="H521" s="2">
        <v>77075</v>
      </c>
      <c r="I521" t="s">
        <v>1970</v>
      </c>
    </row>
    <row r="522" spans="1:9" x14ac:dyDescent="0.25">
      <c r="A522" s="2" t="s">
        <v>1059</v>
      </c>
      <c r="B522" s="2" t="s">
        <v>4264</v>
      </c>
      <c r="C522" s="2" t="s">
        <v>4265</v>
      </c>
      <c r="D522" s="2" t="s">
        <v>4266</v>
      </c>
      <c r="E522" s="2" t="s">
        <v>4267</v>
      </c>
      <c r="F522" s="2" t="s">
        <v>2162</v>
      </c>
      <c r="G522" s="2" t="s">
        <v>14</v>
      </c>
      <c r="H522" s="2">
        <v>70179</v>
      </c>
      <c r="I522" t="s">
        <v>1970</v>
      </c>
    </row>
    <row r="523" spans="1:9" x14ac:dyDescent="0.25">
      <c r="A523" s="2" t="s">
        <v>4268</v>
      </c>
      <c r="B523" s="2" t="s">
        <v>4269</v>
      </c>
      <c r="C523" s="2" t="s">
        <v>4270</v>
      </c>
      <c r="D523" s="2" t="s">
        <v>4271</v>
      </c>
      <c r="E523" s="2" t="s">
        <v>4272</v>
      </c>
      <c r="F523" s="2" t="s">
        <v>2380</v>
      </c>
      <c r="G523" s="2" t="s">
        <v>14</v>
      </c>
      <c r="H523" s="2">
        <v>73142</v>
      </c>
      <c r="I523" t="s">
        <v>1970</v>
      </c>
    </row>
    <row r="524" spans="1:9" x14ac:dyDescent="0.25">
      <c r="A524" s="2" t="s">
        <v>1061</v>
      </c>
      <c r="B524" s="2" t="s">
        <v>4273</v>
      </c>
      <c r="C524" s="2" t="s">
        <v>4274</v>
      </c>
      <c r="D524" s="2" t="s">
        <v>4275</v>
      </c>
      <c r="E524" s="2" t="s">
        <v>4276</v>
      </c>
      <c r="F524" s="2" t="s">
        <v>3527</v>
      </c>
      <c r="G524" s="2" t="s">
        <v>14</v>
      </c>
      <c r="H524" s="2">
        <v>66617</v>
      </c>
      <c r="I524" t="s">
        <v>1970</v>
      </c>
    </row>
    <row r="525" spans="1:9" x14ac:dyDescent="0.25">
      <c r="A525" s="2" t="s">
        <v>1063</v>
      </c>
      <c r="B525" s="2" t="s">
        <v>4277</v>
      </c>
      <c r="C525" s="2" t="s">
        <v>4278</v>
      </c>
      <c r="D525" s="2" t="s">
        <v>4279</v>
      </c>
      <c r="E525" s="2" t="s">
        <v>4280</v>
      </c>
      <c r="F525" s="2" t="s">
        <v>4281</v>
      </c>
      <c r="G525" s="2" t="s">
        <v>16</v>
      </c>
      <c r="H525" s="2" t="s">
        <v>3634</v>
      </c>
      <c r="I525" t="s">
        <v>1970</v>
      </c>
    </row>
    <row r="526" spans="1:9" x14ac:dyDescent="0.25">
      <c r="A526" s="2" t="s">
        <v>1065</v>
      </c>
      <c r="B526" s="2" t="s">
        <v>4282</v>
      </c>
      <c r="C526" s="2"/>
      <c r="D526" s="2" t="s">
        <v>4283</v>
      </c>
      <c r="E526" s="2" t="s">
        <v>4284</v>
      </c>
      <c r="F526" s="2" t="s">
        <v>1981</v>
      </c>
      <c r="G526" s="2" t="s">
        <v>14</v>
      </c>
      <c r="H526" s="2">
        <v>62723</v>
      </c>
      <c r="I526" t="s">
        <v>1970</v>
      </c>
    </row>
    <row r="527" spans="1:9" x14ac:dyDescent="0.25">
      <c r="A527" s="2" t="s">
        <v>1067</v>
      </c>
      <c r="B527" s="2" t="s">
        <v>4285</v>
      </c>
      <c r="C527" s="2"/>
      <c r="D527" s="2" t="s">
        <v>4286</v>
      </c>
      <c r="E527" s="2" t="s">
        <v>4287</v>
      </c>
      <c r="F527" s="2" t="s">
        <v>4288</v>
      </c>
      <c r="G527" s="2" t="s">
        <v>14</v>
      </c>
      <c r="H527" s="2">
        <v>8104</v>
      </c>
      <c r="I527" t="s">
        <v>1962</v>
      </c>
    </row>
    <row r="528" spans="1:9" x14ac:dyDescent="0.25">
      <c r="A528" s="2" t="s">
        <v>1069</v>
      </c>
      <c r="B528" s="2" t="s">
        <v>4289</v>
      </c>
      <c r="C528" s="2" t="s">
        <v>4290</v>
      </c>
      <c r="D528" s="2" t="s">
        <v>4291</v>
      </c>
      <c r="E528" s="2" t="s">
        <v>4292</v>
      </c>
      <c r="F528" s="2" t="s">
        <v>3509</v>
      </c>
      <c r="G528" s="2" t="s">
        <v>14</v>
      </c>
      <c r="H528" s="2">
        <v>98185</v>
      </c>
      <c r="I528" t="s">
        <v>1962</v>
      </c>
    </row>
    <row r="529" spans="1:9" x14ac:dyDescent="0.25">
      <c r="A529" s="2" t="s">
        <v>1071</v>
      </c>
      <c r="B529" s="2" t="s">
        <v>4293</v>
      </c>
      <c r="C529" s="2" t="s">
        <v>4294</v>
      </c>
      <c r="D529" s="2" t="s">
        <v>4295</v>
      </c>
      <c r="E529" s="2" t="s">
        <v>4296</v>
      </c>
      <c r="F529" s="2" t="s">
        <v>2260</v>
      </c>
      <c r="G529" s="2" t="s">
        <v>15</v>
      </c>
      <c r="H529" s="2" t="s">
        <v>2261</v>
      </c>
      <c r="I529" t="s">
        <v>1970</v>
      </c>
    </row>
    <row r="530" spans="1:9" x14ac:dyDescent="0.25">
      <c r="A530" s="2" t="s">
        <v>1073</v>
      </c>
      <c r="B530" s="2" t="s">
        <v>4297</v>
      </c>
      <c r="C530" s="2" t="s">
        <v>4298</v>
      </c>
      <c r="D530" s="2" t="s">
        <v>4299</v>
      </c>
      <c r="E530" s="2" t="s">
        <v>4300</v>
      </c>
      <c r="F530" s="2" t="s">
        <v>4301</v>
      </c>
      <c r="G530" s="2" t="s">
        <v>14</v>
      </c>
      <c r="H530" s="2">
        <v>76711</v>
      </c>
      <c r="I530" t="s">
        <v>1970</v>
      </c>
    </row>
    <row r="531" spans="1:9" x14ac:dyDescent="0.25">
      <c r="A531" s="2" t="s">
        <v>1075</v>
      </c>
      <c r="B531" s="2" t="s">
        <v>4302</v>
      </c>
      <c r="C531" s="2" t="s">
        <v>4303</v>
      </c>
      <c r="D531" s="2" t="s">
        <v>4304</v>
      </c>
      <c r="E531" s="2" t="s">
        <v>4305</v>
      </c>
      <c r="F531" s="2" t="s">
        <v>2023</v>
      </c>
      <c r="G531" s="2" t="s">
        <v>14</v>
      </c>
      <c r="H531" s="2">
        <v>23242</v>
      </c>
      <c r="I531" t="s">
        <v>1970</v>
      </c>
    </row>
    <row r="532" spans="1:9" x14ac:dyDescent="0.25">
      <c r="A532" s="2" t="s">
        <v>1077</v>
      </c>
      <c r="B532" s="2" t="s">
        <v>4306</v>
      </c>
      <c r="C532" s="2" t="s">
        <v>4307</v>
      </c>
      <c r="D532" s="2" t="s">
        <v>4308</v>
      </c>
      <c r="E532" s="2" t="s">
        <v>4309</v>
      </c>
      <c r="F532" s="2" t="s">
        <v>2229</v>
      </c>
      <c r="G532" s="2" t="s">
        <v>14</v>
      </c>
      <c r="H532" s="2">
        <v>43610</v>
      </c>
      <c r="I532" t="s">
        <v>1970</v>
      </c>
    </row>
    <row r="533" spans="1:9" x14ac:dyDescent="0.25">
      <c r="A533" s="2" t="s">
        <v>1079</v>
      </c>
      <c r="B533" s="2" t="s">
        <v>4310</v>
      </c>
      <c r="C533" s="2" t="s">
        <v>4311</v>
      </c>
      <c r="D533" s="2" t="s">
        <v>4312</v>
      </c>
      <c r="E533" s="2" t="s">
        <v>4313</v>
      </c>
      <c r="F533" s="2" t="s">
        <v>2499</v>
      </c>
      <c r="G533" s="2" t="s">
        <v>14</v>
      </c>
      <c r="H533" s="2">
        <v>25705</v>
      </c>
      <c r="I533" t="s">
        <v>1970</v>
      </c>
    </row>
    <row r="534" spans="1:9" x14ac:dyDescent="0.25">
      <c r="A534" s="2" t="s">
        <v>1081</v>
      </c>
      <c r="B534" s="2" t="s">
        <v>4314</v>
      </c>
      <c r="C534" s="2" t="s">
        <v>4315</v>
      </c>
      <c r="D534" s="2" t="s">
        <v>4316</v>
      </c>
      <c r="E534" s="2" t="s">
        <v>4317</v>
      </c>
      <c r="F534" s="2" t="s">
        <v>4318</v>
      </c>
      <c r="G534" s="2" t="s">
        <v>14</v>
      </c>
      <c r="H534" s="2">
        <v>33884</v>
      </c>
      <c r="I534" t="s">
        <v>1962</v>
      </c>
    </row>
    <row r="535" spans="1:9" x14ac:dyDescent="0.25">
      <c r="A535" s="2" t="s">
        <v>1083</v>
      </c>
      <c r="B535" s="2" t="s">
        <v>4319</v>
      </c>
      <c r="C535" s="2"/>
      <c r="D535" s="2" t="s">
        <v>4320</v>
      </c>
      <c r="E535" s="2" t="s">
        <v>4321</v>
      </c>
      <c r="F535" s="2" t="s">
        <v>2343</v>
      </c>
      <c r="G535" s="2" t="s">
        <v>14</v>
      </c>
      <c r="H535" s="2">
        <v>75323</v>
      </c>
      <c r="I535" t="s">
        <v>1970</v>
      </c>
    </row>
    <row r="536" spans="1:9" x14ac:dyDescent="0.25">
      <c r="A536" s="2" t="s">
        <v>1085</v>
      </c>
      <c r="B536" s="2" t="s">
        <v>4322</v>
      </c>
      <c r="C536" s="2" t="s">
        <v>4323</v>
      </c>
      <c r="D536" s="2" t="s">
        <v>4324</v>
      </c>
      <c r="E536" s="2" t="s">
        <v>4325</v>
      </c>
      <c r="F536" s="2" t="s">
        <v>2363</v>
      </c>
      <c r="G536" s="2" t="s">
        <v>16</v>
      </c>
      <c r="H536" s="2" t="s">
        <v>2364</v>
      </c>
      <c r="I536" t="s">
        <v>1962</v>
      </c>
    </row>
    <row r="537" spans="1:9" x14ac:dyDescent="0.25">
      <c r="A537" s="2" t="s">
        <v>1087</v>
      </c>
      <c r="B537" s="2" t="s">
        <v>4326</v>
      </c>
      <c r="C537" s="2"/>
      <c r="D537" s="2" t="s">
        <v>4327</v>
      </c>
      <c r="E537" s="2" t="s">
        <v>4328</v>
      </c>
      <c r="F537" s="2" t="s">
        <v>2618</v>
      </c>
      <c r="G537" s="2" t="s">
        <v>16</v>
      </c>
      <c r="H537" s="2" t="s">
        <v>2563</v>
      </c>
      <c r="I537" t="s">
        <v>1970</v>
      </c>
    </row>
    <row r="538" spans="1:9" x14ac:dyDescent="0.25">
      <c r="A538" s="2" t="s">
        <v>4329</v>
      </c>
      <c r="B538" s="2" t="s">
        <v>4330</v>
      </c>
      <c r="C538" s="2" t="s">
        <v>4331</v>
      </c>
      <c r="D538" s="2" t="s">
        <v>4332</v>
      </c>
      <c r="E538" s="2" t="s">
        <v>4333</v>
      </c>
      <c r="F538" s="2" t="s">
        <v>2305</v>
      </c>
      <c r="G538" s="2" t="s">
        <v>14</v>
      </c>
      <c r="H538" s="2">
        <v>43231</v>
      </c>
      <c r="I538" t="s">
        <v>1970</v>
      </c>
    </row>
    <row r="539" spans="1:9" x14ac:dyDescent="0.25">
      <c r="A539" s="2" t="s">
        <v>1090</v>
      </c>
      <c r="B539" s="2" t="s">
        <v>4334</v>
      </c>
      <c r="C539" s="2" t="s">
        <v>4335</v>
      </c>
      <c r="D539" s="2"/>
      <c r="E539" s="2" t="s">
        <v>4336</v>
      </c>
      <c r="F539" s="2" t="s">
        <v>2573</v>
      </c>
      <c r="G539" s="2" t="s">
        <v>14</v>
      </c>
      <c r="H539" s="2">
        <v>47747</v>
      </c>
      <c r="I539" t="s">
        <v>1962</v>
      </c>
    </row>
    <row r="540" spans="1:9" x14ac:dyDescent="0.25">
      <c r="A540" s="2" t="s">
        <v>1092</v>
      </c>
      <c r="B540" s="2" t="s">
        <v>4337</v>
      </c>
      <c r="C540" s="2" t="s">
        <v>4338</v>
      </c>
      <c r="D540" s="2"/>
      <c r="E540" s="2" t="s">
        <v>4339</v>
      </c>
      <c r="F540" s="2" t="s">
        <v>4340</v>
      </c>
      <c r="G540" s="2" t="s">
        <v>14</v>
      </c>
      <c r="H540" s="2">
        <v>60567</v>
      </c>
      <c r="I540" t="s">
        <v>1962</v>
      </c>
    </row>
    <row r="541" spans="1:9" x14ac:dyDescent="0.25">
      <c r="A541" s="2" t="s">
        <v>1094</v>
      </c>
      <c r="B541" s="2" t="s">
        <v>4341</v>
      </c>
      <c r="C541" s="2" t="s">
        <v>4342</v>
      </c>
      <c r="D541" s="2"/>
      <c r="E541" s="2" t="s">
        <v>4343</v>
      </c>
      <c r="F541" s="2" t="s">
        <v>2140</v>
      </c>
      <c r="G541" s="2" t="s">
        <v>14</v>
      </c>
      <c r="H541" s="2">
        <v>29424</v>
      </c>
      <c r="I541" t="s">
        <v>1970</v>
      </c>
    </row>
    <row r="542" spans="1:9" x14ac:dyDescent="0.25">
      <c r="A542" s="2" t="s">
        <v>1096</v>
      </c>
      <c r="B542" s="2" t="s">
        <v>4344</v>
      </c>
      <c r="C542" s="2" t="s">
        <v>4345</v>
      </c>
      <c r="D542" s="2" t="s">
        <v>4346</v>
      </c>
      <c r="E542" s="2" t="s">
        <v>4347</v>
      </c>
      <c r="F542" s="2" t="s">
        <v>2818</v>
      </c>
      <c r="G542" s="2" t="s">
        <v>14</v>
      </c>
      <c r="H542" s="2">
        <v>48930</v>
      </c>
      <c r="I542" t="s">
        <v>1962</v>
      </c>
    </row>
    <row r="543" spans="1:9" x14ac:dyDescent="0.25">
      <c r="A543" s="2" t="s">
        <v>1098</v>
      </c>
      <c r="B543" s="2" t="s">
        <v>4348</v>
      </c>
      <c r="C543" s="2"/>
      <c r="D543" s="2" t="s">
        <v>4349</v>
      </c>
      <c r="E543" s="2" t="s">
        <v>4350</v>
      </c>
      <c r="F543" s="2" t="s">
        <v>4351</v>
      </c>
      <c r="G543" s="2" t="s">
        <v>16</v>
      </c>
      <c r="H543" s="2" t="s">
        <v>4215</v>
      </c>
      <c r="I543" t="s">
        <v>1962</v>
      </c>
    </row>
    <row r="544" spans="1:9" x14ac:dyDescent="0.25">
      <c r="A544" s="2" t="s">
        <v>1100</v>
      </c>
      <c r="B544" s="2" t="s">
        <v>4352</v>
      </c>
      <c r="C544" s="2" t="s">
        <v>4353</v>
      </c>
      <c r="D544" s="2" t="s">
        <v>4354</v>
      </c>
      <c r="E544" s="2" t="s">
        <v>4355</v>
      </c>
      <c r="F544" s="2" t="s">
        <v>3541</v>
      </c>
      <c r="G544" s="2" t="s">
        <v>14</v>
      </c>
      <c r="H544" s="2">
        <v>71115</v>
      </c>
      <c r="I544" t="s">
        <v>1970</v>
      </c>
    </row>
    <row r="545" spans="1:9" x14ac:dyDescent="0.25">
      <c r="A545" s="2" t="s">
        <v>1102</v>
      </c>
      <c r="B545" s="2" t="s">
        <v>4356</v>
      </c>
      <c r="C545" s="2" t="s">
        <v>4357</v>
      </c>
      <c r="D545" s="2" t="s">
        <v>4358</v>
      </c>
      <c r="E545" s="2" t="s">
        <v>4359</v>
      </c>
      <c r="F545" s="2" t="s">
        <v>2014</v>
      </c>
      <c r="G545" s="2" t="s">
        <v>14</v>
      </c>
      <c r="H545" s="2">
        <v>95194</v>
      </c>
      <c r="I545" t="s">
        <v>1970</v>
      </c>
    </row>
    <row r="546" spans="1:9" x14ac:dyDescent="0.25">
      <c r="A546" s="2" t="s">
        <v>1104</v>
      </c>
      <c r="B546" s="2" t="s">
        <v>4360</v>
      </c>
      <c r="C546" s="2" t="s">
        <v>4361</v>
      </c>
      <c r="D546" s="2" t="s">
        <v>4362</v>
      </c>
      <c r="E546" s="2" t="s">
        <v>4363</v>
      </c>
      <c r="F546" s="2" t="s">
        <v>2036</v>
      </c>
      <c r="G546" s="2" t="s">
        <v>14</v>
      </c>
      <c r="H546" s="2">
        <v>19104</v>
      </c>
      <c r="I546" t="s">
        <v>1970</v>
      </c>
    </row>
    <row r="547" spans="1:9" x14ac:dyDescent="0.25">
      <c r="A547" s="2" t="s">
        <v>1106</v>
      </c>
      <c r="B547" s="2" t="s">
        <v>4364</v>
      </c>
      <c r="C547" s="2" t="s">
        <v>4365</v>
      </c>
      <c r="D547" s="2" t="s">
        <v>4366</v>
      </c>
      <c r="E547" s="2" t="s">
        <v>4367</v>
      </c>
      <c r="F547" s="2" t="s">
        <v>3151</v>
      </c>
      <c r="G547" s="2" t="s">
        <v>15</v>
      </c>
      <c r="H547" s="2" t="s">
        <v>3152</v>
      </c>
      <c r="I547" t="s">
        <v>1970</v>
      </c>
    </row>
    <row r="548" spans="1:9" x14ac:dyDescent="0.25">
      <c r="A548" s="2" t="s">
        <v>1108</v>
      </c>
      <c r="B548" s="2" t="s">
        <v>4368</v>
      </c>
      <c r="C548" s="2"/>
      <c r="D548" s="2" t="s">
        <v>4369</v>
      </c>
      <c r="E548" s="2" t="s">
        <v>4370</v>
      </c>
      <c r="F548" s="2" t="s">
        <v>4371</v>
      </c>
      <c r="G548" s="2" t="s">
        <v>16</v>
      </c>
      <c r="H548" s="2" t="s">
        <v>4372</v>
      </c>
      <c r="I548" t="s">
        <v>1970</v>
      </c>
    </row>
    <row r="549" spans="1:9" x14ac:dyDescent="0.25">
      <c r="A549" s="2" t="s">
        <v>4373</v>
      </c>
      <c r="B549" s="2" t="s">
        <v>4374</v>
      </c>
      <c r="C549" s="2"/>
      <c r="D549" s="2" t="s">
        <v>4375</v>
      </c>
      <c r="E549" s="2" t="s">
        <v>4376</v>
      </c>
      <c r="F549" s="2" t="s">
        <v>3333</v>
      </c>
      <c r="G549" s="2" t="s">
        <v>14</v>
      </c>
      <c r="H549" s="2">
        <v>21229</v>
      </c>
      <c r="I549" t="s">
        <v>1962</v>
      </c>
    </row>
    <row r="550" spans="1:9" x14ac:dyDescent="0.25">
      <c r="A550" s="2" t="s">
        <v>1112</v>
      </c>
      <c r="B550" s="2" t="s">
        <v>4377</v>
      </c>
      <c r="C550" s="2" t="s">
        <v>4378</v>
      </c>
      <c r="D550" s="2" t="s">
        <v>4379</v>
      </c>
      <c r="E550" s="2" t="s">
        <v>4380</v>
      </c>
      <c r="F550" s="2" t="s">
        <v>2380</v>
      </c>
      <c r="G550" s="2" t="s">
        <v>14</v>
      </c>
      <c r="H550" s="2">
        <v>73119</v>
      </c>
      <c r="I550" t="s">
        <v>1962</v>
      </c>
    </row>
    <row r="551" spans="1:9" x14ac:dyDescent="0.25">
      <c r="A551" s="2" t="s">
        <v>1110</v>
      </c>
      <c r="B551" s="2" t="s">
        <v>4381</v>
      </c>
      <c r="C551" s="2" t="s">
        <v>4382</v>
      </c>
      <c r="D551" s="2" t="s">
        <v>4383</v>
      </c>
      <c r="E551" s="2" t="s">
        <v>4384</v>
      </c>
      <c r="F551" s="2" t="s">
        <v>2056</v>
      </c>
      <c r="G551" s="2" t="s">
        <v>14</v>
      </c>
      <c r="H551" s="2">
        <v>10060</v>
      </c>
      <c r="I551" t="s">
        <v>1962</v>
      </c>
    </row>
    <row r="552" spans="1:9" x14ac:dyDescent="0.25">
      <c r="A552" s="2" t="s">
        <v>1115</v>
      </c>
      <c r="B552" s="2" t="s">
        <v>4385</v>
      </c>
      <c r="C552" s="2" t="s">
        <v>4386</v>
      </c>
      <c r="D552" s="2" t="s">
        <v>4387</v>
      </c>
      <c r="E552" s="2" t="s">
        <v>4388</v>
      </c>
      <c r="F552" s="2" t="s">
        <v>2274</v>
      </c>
      <c r="G552" s="2" t="s">
        <v>14</v>
      </c>
      <c r="H552" s="2">
        <v>7112</v>
      </c>
      <c r="I552" t="s">
        <v>1962</v>
      </c>
    </row>
    <row r="553" spans="1:9" x14ac:dyDescent="0.25">
      <c r="A553" s="2" t="s">
        <v>1117</v>
      </c>
      <c r="B553" s="2" t="s">
        <v>4389</v>
      </c>
      <c r="C553" s="2" t="s">
        <v>4390</v>
      </c>
      <c r="D553" s="2" t="s">
        <v>4391</v>
      </c>
      <c r="E553" s="2" t="s">
        <v>4392</v>
      </c>
      <c r="F553" s="2" t="s">
        <v>3693</v>
      </c>
      <c r="G553" s="2" t="s">
        <v>14</v>
      </c>
      <c r="H553" s="2">
        <v>6510</v>
      </c>
      <c r="I553" t="s">
        <v>1970</v>
      </c>
    </row>
    <row r="554" spans="1:9" x14ac:dyDescent="0.25">
      <c r="A554" s="2" t="s">
        <v>1119</v>
      </c>
      <c r="B554" s="2" t="s">
        <v>4393</v>
      </c>
      <c r="C554" s="2" t="s">
        <v>4394</v>
      </c>
      <c r="D554" s="2" t="s">
        <v>4395</v>
      </c>
      <c r="E554" s="2" t="s">
        <v>4396</v>
      </c>
      <c r="F554" s="2" t="s">
        <v>3382</v>
      </c>
      <c r="G554" s="2" t="s">
        <v>15</v>
      </c>
      <c r="H554" s="2" t="s">
        <v>3383</v>
      </c>
      <c r="I554" t="s">
        <v>1962</v>
      </c>
    </row>
    <row r="555" spans="1:9" x14ac:dyDescent="0.25">
      <c r="A555" s="2" t="s">
        <v>1121</v>
      </c>
      <c r="B555" s="2" t="s">
        <v>4397</v>
      </c>
      <c r="C555" s="2" t="s">
        <v>4398</v>
      </c>
      <c r="D555" s="2"/>
      <c r="E555" s="2" t="s">
        <v>4399</v>
      </c>
      <c r="F555" s="2" t="s">
        <v>2229</v>
      </c>
      <c r="G555" s="2" t="s">
        <v>14</v>
      </c>
      <c r="H555" s="2">
        <v>43610</v>
      </c>
      <c r="I555" t="s">
        <v>1970</v>
      </c>
    </row>
    <row r="556" spans="1:9" x14ac:dyDescent="0.25">
      <c r="A556" s="2" t="s">
        <v>1123</v>
      </c>
      <c r="B556" s="2" t="s">
        <v>4400</v>
      </c>
      <c r="C556" s="2"/>
      <c r="D556" s="2" t="s">
        <v>4401</v>
      </c>
      <c r="E556" s="2" t="s">
        <v>4402</v>
      </c>
      <c r="F556" s="2" t="s">
        <v>3181</v>
      </c>
      <c r="G556" s="2" t="s">
        <v>15</v>
      </c>
      <c r="H556" s="2" t="s">
        <v>4403</v>
      </c>
      <c r="I556" t="s">
        <v>1962</v>
      </c>
    </row>
    <row r="557" spans="1:9" x14ac:dyDescent="0.25">
      <c r="A557" s="2" t="s">
        <v>1125</v>
      </c>
      <c r="B557" s="2" t="s">
        <v>4404</v>
      </c>
      <c r="C557" s="2" t="s">
        <v>4405</v>
      </c>
      <c r="D557" s="2" t="s">
        <v>4406</v>
      </c>
      <c r="E557" s="2" t="s">
        <v>4407</v>
      </c>
      <c r="F557" s="2" t="s">
        <v>4408</v>
      </c>
      <c r="G557" s="2" t="s">
        <v>16</v>
      </c>
      <c r="H557" s="2" t="s">
        <v>4409</v>
      </c>
      <c r="I557" t="s">
        <v>1970</v>
      </c>
    </row>
    <row r="558" spans="1:9" x14ac:dyDescent="0.25">
      <c r="A558" s="2" t="s">
        <v>1127</v>
      </c>
      <c r="B558" s="2" t="s">
        <v>4410</v>
      </c>
      <c r="C558" s="2" t="s">
        <v>4411</v>
      </c>
      <c r="D558" s="2"/>
      <c r="E558" s="2" t="s">
        <v>4412</v>
      </c>
      <c r="F558" s="2" t="s">
        <v>3541</v>
      </c>
      <c r="G558" s="2" t="s">
        <v>14</v>
      </c>
      <c r="H558" s="2">
        <v>71161</v>
      </c>
      <c r="I558" t="s">
        <v>1962</v>
      </c>
    </row>
    <row r="559" spans="1:9" x14ac:dyDescent="0.25">
      <c r="A559" s="2" t="s">
        <v>4413</v>
      </c>
      <c r="B559" s="2" t="s">
        <v>4414</v>
      </c>
      <c r="C559" s="2"/>
      <c r="D559" s="2" t="s">
        <v>4415</v>
      </c>
      <c r="E559" s="2" t="s">
        <v>4416</v>
      </c>
      <c r="F559" s="2" t="s">
        <v>4417</v>
      </c>
      <c r="G559" s="2" t="s">
        <v>14</v>
      </c>
      <c r="H559" s="2">
        <v>32835</v>
      </c>
      <c r="I559" t="s">
        <v>1970</v>
      </c>
    </row>
    <row r="560" spans="1:9" x14ac:dyDescent="0.25">
      <c r="A560" s="2" t="s">
        <v>1130</v>
      </c>
      <c r="B560" s="2" t="s">
        <v>4418</v>
      </c>
      <c r="C560" s="2"/>
      <c r="D560" s="2" t="s">
        <v>4419</v>
      </c>
      <c r="E560" s="2" t="s">
        <v>4420</v>
      </c>
      <c r="F560" s="2" t="s">
        <v>3337</v>
      </c>
      <c r="G560" s="2" t="s">
        <v>14</v>
      </c>
      <c r="H560" s="2">
        <v>40515</v>
      </c>
      <c r="I560" t="s">
        <v>1962</v>
      </c>
    </row>
    <row r="561" spans="1:9" x14ac:dyDescent="0.25">
      <c r="A561" s="2" t="s">
        <v>1132</v>
      </c>
      <c r="B561" s="2" t="s">
        <v>4421</v>
      </c>
      <c r="C561" s="2" t="s">
        <v>4422</v>
      </c>
      <c r="D561" s="2" t="s">
        <v>4423</v>
      </c>
      <c r="E561" s="2" t="s">
        <v>4424</v>
      </c>
      <c r="F561" s="2" t="s">
        <v>3138</v>
      </c>
      <c r="G561" s="2" t="s">
        <v>14</v>
      </c>
      <c r="H561" s="2">
        <v>53263</v>
      </c>
      <c r="I561" t="s">
        <v>1962</v>
      </c>
    </row>
    <row r="562" spans="1:9" x14ac:dyDescent="0.25">
      <c r="A562" s="2" t="s">
        <v>1134</v>
      </c>
      <c r="B562" s="2" t="s">
        <v>4425</v>
      </c>
      <c r="C562" s="2"/>
      <c r="D562" s="2" t="s">
        <v>4426</v>
      </c>
      <c r="E562" s="2" t="s">
        <v>4427</v>
      </c>
      <c r="F562" s="2" t="s">
        <v>4428</v>
      </c>
      <c r="G562" s="2" t="s">
        <v>14</v>
      </c>
      <c r="H562" s="2">
        <v>79176</v>
      </c>
      <c r="I562" t="s">
        <v>1962</v>
      </c>
    </row>
    <row r="563" spans="1:9" x14ac:dyDescent="0.25">
      <c r="A563" s="2" t="s">
        <v>1136</v>
      </c>
      <c r="B563" s="2" t="s">
        <v>4429</v>
      </c>
      <c r="C563" s="2"/>
      <c r="D563" s="2" t="s">
        <v>4430</v>
      </c>
      <c r="E563" s="2" t="s">
        <v>4431</v>
      </c>
      <c r="F563" s="2" t="s">
        <v>4432</v>
      </c>
      <c r="G563" s="2" t="s">
        <v>16</v>
      </c>
      <c r="H563" s="2" t="s">
        <v>4433</v>
      </c>
      <c r="I563" t="s">
        <v>1962</v>
      </c>
    </row>
    <row r="564" spans="1:9" x14ac:dyDescent="0.25">
      <c r="A564" s="2" t="s">
        <v>1138</v>
      </c>
      <c r="B564" s="2" t="s">
        <v>4434</v>
      </c>
      <c r="C564" s="2" t="s">
        <v>4435</v>
      </c>
      <c r="D564" s="2" t="s">
        <v>4436</v>
      </c>
      <c r="E564" s="2" t="s">
        <v>4437</v>
      </c>
      <c r="F564" s="2" t="s">
        <v>4438</v>
      </c>
      <c r="G564" s="2" t="s">
        <v>15</v>
      </c>
      <c r="H564" s="2" t="s">
        <v>4439</v>
      </c>
      <c r="I564" t="s">
        <v>1970</v>
      </c>
    </row>
    <row r="565" spans="1:9" x14ac:dyDescent="0.25">
      <c r="A565" s="2" t="s">
        <v>4440</v>
      </c>
      <c r="B565" s="2" t="s">
        <v>4441</v>
      </c>
      <c r="C565" s="2" t="s">
        <v>4442</v>
      </c>
      <c r="D565" s="2" t="s">
        <v>4443</v>
      </c>
      <c r="E565" s="2" t="s">
        <v>4444</v>
      </c>
      <c r="F565" s="2" t="s">
        <v>3066</v>
      </c>
      <c r="G565" s="2" t="s">
        <v>14</v>
      </c>
      <c r="H565" s="2">
        <v>30323</v>
      </c>
      <c r="I565" t="s">
        <v>1970</v>
      </c>
    </row>
    <row r="566" spans="1:9" x14ac:dyDescent="0.25">
      <c r="A566" s="2" t="s">
        <v>1142</v>
      </c>
      <c r="B566" s="2" t="s">
        <v>4445</v>
      </c>
      <c r="C566" s="2" t="s">
        <v>4446</v>
      </c>
      <c r="D566" s="2" t="s">
        <v>4447</v>
      </c>
      <c r="E566" s="2" t="s">
        <v>4448</v>
      </c>
      <c r="F566" s="2" t="s">
        <v>3429</v>
      </c>
      <c r="G566" s="2" t="s">
        <v>14</v>
      </c>
      <c r="H566" s="2">
        <v>37924</v>
      </c>
      <c r="I566" t="s">
        <v>1970</v>
      </c>
    </row>
    <row r="567" spans="1:9" x14ac:dyDescent="0.25">
      <c r="A567" s="2" t="s">
        <v>1144</v>
      </c>
      <c r="B567" s="2" t="s">
        <v>4449</v>
      </c>
      <c r="C567" s="2" t="s">
        <v>4450</v>
      </c>
      <c r="D567" s="2" t="s">
        <v>4451</v>
      </c>
      <c r="E567" s="2" t="s">
        <v>4452</v>
      </c>
      <c r="F567" s="2" t="s">
        <v>3005</v>
      </c>
      <c r="G567" s="2" t="s">
        <v>14</v>
      </c>
      <c r="H567" s="2">
        <v>66225</v>
      </c>
      <c r="I567" t="s">
        <v>1970</v>
      </c>
    </row>
    <row r="568" spans="1:9" x14ac:dyDescent="0.25">
      <c r="A568" s="2" t="s">
        <v>1146</v>
      </c>
      <c r="B568" s="2" t="s">
        <v>4453</v>
      </c>
      <c r="C568" s="2" t="s">
        <v>4454</v>
      </c>
      <c r="D568" s="2" t="s">
        <v>4455</v>
      </c>
      <c r="E568" s="2" t="s">
        <v>4456</v>
      </c>
      <c r="F568" s="2" t="s">
        <v>2209</v>
      </c>
      <c r="G568" s="2" t="s">
        <v>14</v>
      </c>
      <c r="H568" s="2">
        <v>33330</v>
      </c>
      <c r="I568" t="s">
        <v>1962</v>
      </c>
    </row>
    <row r="569" spans="1:9" x14ac:dyDescent="0.25">
      <c r="A569" s="2" t="s">
        <v>1148</v>
      </c>
      <c r="B569" s="2" t="s">
        <v>4457</v>
      </c>
      <c r="C569" s="2"/>
      <c r="D569" s="2" t="s">
        <v>4458</v>
      </c>
      <c r="E569" s="2" t="s">
        <v>4459</v>
      </c>
      <c r="F569" s="2" t="s">
        <v>2095</v>
      </c>
      <c r="G569" s="2" t="s">
        <v>16</v>
      </c>
      <c r="H569" s="2" t="s">
        <v>2096</v>
      </c>
      <c r="I569" t="s">
        <v>1970</v>
      </c>
    </row>
    <row r="570" spans="1:9" x14ac:dyDescent="0.25">
      <c r="A570" s="2" t="s">
        <v>1150</v>
      </c>
      <c r="B570" s="2" t="s">
        <v>4460</v>
      </c>
      <c r="C570" s="2" t="s">
        <v>4461</v>
      </c>
      <c r="D570" s="2" t="s">
        <v>4462</v>
      </c>
      <c r="E570" s="2" t="s">
        <v>4463</v>
      </c>
      <c r="F570" s="2" t="s">
        <v>2405</v>
      </c>
      <c r="G570" s="2" t="s">
        <v>14</v>
      </c>
      <c r="H570" s="2">
        <v>78715</v>
      </c>
      <c r="I570" t="s">
        <v>1962</v>
      </c>
    </row>
    <row r="571" spans="1:9" x14ac:dyDescent="0.25">
      <c r="A571" s="2" t="s">
        <v>4464</v>
      </c>
      <c r="B571" s="2" t="s">
        <v>4465</v>
      </c>
      <c r="C571" s="2" t="s">
        <v>4466</v>
      </c>
      <c r="D571" s="2" t="s">
        <v>4467</v>
      </c>
      <c r="E571" s="2" t="s">
        <v>4468</v>
      </c>
      <c r="F571" s="2" t="s">
        <v>4209</v>
      </c>
      <c r="G571" s="2" t="s">
        <v>14</v>
      </c>
      <c r="H571" s="2">
        <v>44105</v>
      </c>
      <c r="I571" t="s">
        <v>1970</v>
      </c>
    </row>
    <row r="572" spans="1:9" x14ac:dyDescent="0.25">
      <c r="A572" s="2" t="s">
        <v>1153</v>
      </c>
      <c r="B572" s="2" t="s">
        <v>4469</v>
      </c>
      <c r="C572" s="2" t="s">
        <v>4470</v>
      </c>
      <c r="D572" s="2" t="s">
        <v>4471</v>
      </c>
      <c r="E572" s="2" t="s">
        <v>4472</v>
      </c>
      <c r="F572" s="2" t="s">
        <v>4473</v>
      </c>
      <c r="G572" s="2" t="s">
        <v>14</v>
      </c>
      <c r="H572" s="2">
        <v>20784</v>
      </c>
      <c r="I572" t="s">
        <v>1970</v>
      </c>
    </row>
    <row r="573" spans="1:9" x14ac:dyDescent="0.25">
      <c r="A573" s="2" t="s">
        <v>1155</v>
      </c>
      <c r="B573" s="2" t="s">
        <v>4474</v>
      </c>
      <c r="C573" s="2" t="s">
        <v>4475</v>
      </c>
      <c r="D573" s="2" t="s">
        <v>4476</v>
      </c>
      <c r="E573" s="2" t="s">
        <v>4477</v>
      </c>
      <c r="F573" s="2" t="s">
        <v>4478</v>
      </c>
      <c r="G573" s="2" t="s">
        <v>15</v>
      </c>
      <c r="H573" s="2" t="s">
        <v>4479</v>
      </c>
      <c r="I573" t="s">
        <v>1970</v>
      </c>
    </row>
    <row r="574" spans="1:9" x14ac:dyDescent="0.25">
      <c r="A574" s="2" t="s">
        <v>1157</v>
      </c>
      <c r="B574" s="2" t="s">
        <v>4480</v>
      </c>
      <c r="C574" s="2"/>
      <c r="D574" s="2"/>
      <c r="E574" s="2" t="s">
        <v>4481</v>
      </c>
      <c r="F574" s="2" t="s">
        <v>2964</v>
      </c>
      <c r="G574" s="2" t="s">
        <v>14</v>
      </c>
      <c r="H574" s="2">
        <v>91103</v>
      </c>
      <c r="I574" t="s">
        <v>1962</v>
      </c>
    </row>
    <row r="575" spans="1:9" x14ac:dyDescent="0.25">
      <c r="A575" s="2" t="s">
        <v>1159</v>
      </c>
      <c r="B575" s="2" t="s">
        <v>4482</v>
      </c>
      <c r="C575" s="2" t="s">
        <v>4483</v>
      </c>
      <c r="D575" s="2" t="s">
        <v>4484</v>
      </c>
      <c r="E575" s="2" t="s">
        <v>4485</v>
      </c>
      <c r="F575" s="2" t="s">
        <v>3541</v>
      </c>
      <c r="G575" s="2" t="s">
        <v>14</v>
      </c>
      <c r="H575" s="2">
        <v>71161</v>
      </c>
      <c r="I575" t="s">
        <v>1970</v>
      </c>
    </row>
    <row r="576" spans="1:9" x14ac:dyDescent="0.25">
      <c r="A576" s="2" t="s">
        <v>1161</v>
      </c>
      <c r="B576" s="2" t="s">
        <v>4486</v>
      </c>
      <c r="C576" s="2" t="s">
        <v>4487</v>
      </c>
      <c r="D576" s="2"/>
      <c r="E576" s="2" t="s">
        <v>4488</v>
      </c>
      <c r="F576" s="2" t="s">
        <v>2243</v>
      </c>
      <c r="G576" s="2" t="s">
        <v>14</v>
      </c>
      <c r="H576" s="2">
        <v>32590</v>
      </c>
      <c r="I576" t="s">
        <v>1962</v>
      </c>
    </row>
    <row r="577" spans="1:9" x14ac:dyDescent="0.25">
      <c r="A577" s="2" t="s">
        <v>1163</v>
      </c>
      <c r="B577" s="2" t="s">
        <v>4489</v>
      </c>
      <c r="C577" s="2" t="s">
        <v>4490</v>
      </c>
      <c r="D577" s="2" t="s">
        <v>4491</v>
      </c>
      <c r="E577" s="2" t="s">
        <v>4492</v>
      </c>
      <c r="F577" s="2" t="s">
        <v>2005</v>
      </c>
      <c r="G577" s="2" t="s">
        <v>14</v>
      </c>
      <c r="H577" s="2">
        <v>90035</v>
      </c>
      <c r="I577" t="s">
        <v>1970</v>
      </c>
    </row>
    <row r="578" spans="1:9" x14ac:dyDescent="0.25">
      <c r="A578" s="2" t="s">
        <v>1165</v>
      </c>
      <c r="B578" s="2" t="s">
        <v>4493</v>
      </c>
      <c r="C578" s="2" t="s">
        <v>4494</v>
      </c>
      <c r="D578" s="2" t="s">
        <v>4495</v>
      </c>
      <c r="E578" s="2" t="s">
        <v>4496</v>
      </c>
      <c r="F578" s="2" t="s">
        <v>4497</v>
      </c>
      <c r="G578" s="2" t="s">
        <v>14</v>
      </c>
      <c r="H578" s="2">
        <v>27705</v>
      </c>
      <c r="I578" t="s">
        <v>1970</v>
      </c>
    </row>
    <row r="579" spans="1:9" x14ac:dyDescent="0.25">
      <c r="A579" s="2" t="s">
        <v>1140</v>
      </c>
      <c r="B579" s="2" t="s">
        <v>20</v>
      </c>
      <c r="C579" s="2" t="s">
        <v>4498</v>
      </c>
      <c r="D579" s="2"/>
      <c r="E579" s="2" t="s">
        <v>4499</v>
      </c>
      <c r="F579" s="2" t="s">
        <v>4500</v>
      </c>
      <c r="G579" s="2" t="s">
        <v>15</v>
      </c>
      <c r="H579" s="2" t="s">
        <v>4501</v>
      </c>
      <c r="I579" t="s">
        <v>1970</v>
      </c>
    </row>
    <row r="580" spans="1:9" x14ac:dyDescent="0.25">
      <c r="A580" s="2" t="s">
        <v>1168</v>
      </c>
      <c r="B580" s="2" t="s">
        <v>4502</v>
      </c>
      <c r="C580" s="2" t="s">
        <v>4503</v>
      </c>
      <c r="D580" s="2" t="s">
        <v>4504</v>
      </c>
      <c r="E580" s="2" t="s">
        <v>4505</v>
      </c>
      <c r="F580" s="2" t="s">
        <v>4506</v>
      </c>
      <c r="G580" s="2" t="s">
        <v>16</v>
      </c>
      <c r="H580" s="2" t="s">
        <v>4507</v>
      </c>
      <c r="I580" t="s">
        <v>1970</v>
      </c>
    </row>
    <row r="581" spans="1:9" x14ac:dyDescent="0.25">
      <c r="A581" s="2" t="s">
        <v>4508</v>
      </c>
      <c r="B581" s="2" t="s">
        <v>4509</v>
      </c>
      <c r="C581" s="2" t="s">
        <v>4510</v>
      </c>
      <c r="D581" s="2" t="s">
        <v>4511</v>
      </c>
      <c r="E581" s="2" t="s">
        <v>4512</v>
      </c>
      <c r="F581" s="2" t="s">
        <v>4432</v>
      </c>
      <c r="G581" s="2" t="s">
        <v>16</v>
      </c>
      <c r="H581" s="2" t="s">
        <v>4433</v>
      </c>
      <c r="I581" t="s">
        <v>1970</v>
      </c>
    </row>
    <row r="582" spans="1:9" x14ac:dyDescent="0.25">
      <c r="A582" s="2" t="s">
        <v>1170</v>
      </c>
      <c r="B582" s="2" t="s">
        <v>4513</v>
      </c>
      <c r="C582" s="2" t="s">
        <v>4514</v>
      </c>
      <c r="D582" s="2" t="s">
        <v>4515</v>
      </c>
      <c r="E582" s="2" t="s">
        <v>4516</v>
      </c>
      <c r="F582" s="2" t="s">
        <v>2776</v>
      </c>
      <c r="G582" s="2" t="s">
        <v>14</v>
      </c>
      <c r="H582" s="2">
        <v>90605</v>
      </c>
      <c r="I582" t="s">
        <v>1962</v>
      </c>
    </row>
    <row r="583" spans="1:9" x14ac:dyDescent="0.25">
      <c r="A583" s="2" t="s">
        <v>1172</v>
      </c>
      <c r="B583" s="2" t="s">
        <v>4517</v>
      </c>
      <c r="C583" s="2" t="s">
        <v>4518</v>
      </c>
      <c r="D583" s="2"/>
      <c r="E583" s="2" t="s">
        <v>4519</v>
      </c>
      <c r="F583" s="2" t="s">
        <v>2190</v>
      </c>
      <c r="G583" s="2" t="s">
        <v>15</v>
      </c>
      <c r="H583" s="2" t="s">
        <v>2504</v>
      </c>
      <c r="I583" t="s">
        <v>1962</v>
      </c>
    </row>
    <row r="584" spans="1:9" x14ac:dyDescent="0.25">
      <c r="A584" s="2" t="s">
        <v>1174</v>
      </c>
      <c r="B584" s="2" t="s">
        <v>4520</v>
      </c>
      <c r="C584" s="2" t="s">
        <v>4521</v>
      </c>
      <c r="D584" s="2" t="s">
        <v>4522</v>
      </c>
      <c r="E584" s="2" t="s">
        <v>4523</v>
      </c>
      <c r="F584" s="2" t="s">
        <v>2023</v>
      </c>
      <c r="G584" s="2" t="s">
        <v>14</v>
      </c>
      <c r="H584" s="2">
        <v>23237</v>
      </c>
      <c r="I584" t="s">
        <v>1970</v>
      </c>
    </row>
    <row r="585" spans="1:9" x14ac:dyDescent="0.25">
      <c r="A585" s="2" t="s">
        <v>1176</v>
      </c>
      <c r="B585" s="2" t="s">
        <v>4524</v>
      </c>
      <c r="C585" s="2" t="s">
        <v>4525</v>
      </c>
      <c r="D585" s="2" t="s">
        <v>4526</v>
      </c>
      <c r="E585" s="2" t="s">
        <v>4527</v>
      </c>
      <c r="F585" s="2" t="s">
        <v>4090</v>
      </c>
      <c r="G585" s="2" t="s">
        <v>14</v>
      </c>
      <c r="H585" s="2">
        <v>20167</v>
      </c>
      <c r="I585" t="s">
        <v>1962</v>
      </c>
    </row>
    <row r="586" spans="1:9" x14ac:dyDescent="0.25">
      <c r="A586" s="2" t="s">
        <v>1178</v>
      </c>
      <c r="B586" s="2" t="s">
        <v>4528</v>
      </c>
      <c r="C586" s="2" t="s">
        <v>4529</v>
      </c>
      <c r="D586" s="2" t="s">
        <v>4530</v>
      </c>
      <c r="E586" s="2" t="s">
        <v>4531</v>
      </c>
      <c r="F586" s="2" t="s">
        <v>2643</v>
      </c>
      <c r="G586" s="2" t="s">
        <v>14</v>
      </c>
      <c r="H586" s="2">
        <v>89706</v>
      </c>
      <c r="I586" t="s">
        <v>1970</v>
      </c>
    </row>
    <row r="587" spans="1:9" x14ac:dyDescent="0.25">
      <c r="A587" s="2" t="s">
        <v>4532</v>
      </c>
      <c r="B587" s="2" t="s">
        <v>4533</v>
      </c>
      <c r="C587" s="2" t="s">
        <v>4534</v>
      </c>
      <c r="D587" s="2" t="s">
        <v>4535</v>
      </c>
      <c r="E587" s="2" t="s">
        <v>4536</v>
      </c>
      <c r="F587" s="2" t="s">
        <v>2691</v>
      </c>
      <c r="G587" s="2" t="s">
        <v>16</v>
      </c>
      <c r="H587" s="2" t="s">
        <v>2692</v>
      </c>
      <c r="I587" t="s">
        <v>1962</v>
      </c>
    </row>
    <row r="588" spans="1:9" x14ac:dyDescent="0.25">
      <c r="A588" s="2" t="s">
        <v>1182</v>
      </c>
      <c r="B588" s="2" t="s">
        <v>4537</v>
      </c>
      <c r="C588" s="2"/>
      <c r="D588" s="2" t="s">
        <v>4538</v>
      </c>
      <c r="E588" s="2" t="s">
        <v>4539</v>
      </c>
      <c r="F588" s="2" t="s">
        <v>2251</v>
      </c>
      <c r="G588" s="2" t="s">
        <v>14</v>
      </c>
      <c r="H588" s="2">
        <v>55123</v>
      </c>
      <c r="I588" t="s">
        <v>1970</v>
      </c>
    </row>
    <row r="589" spans="1:9" x14ac:dyDescent="0.25">
      <c r="A589" s="2" t="s">
        <v>1184</v>
      </c>
      <c r="B589" s="2" t="s">
        <v>4540</v>
      </c>
      <c r="C589" s="2" t="s">
        <v>4541</v>
      </c>
      <c r="D589" s="2"/>
      <c r="E589" s="2" t="s">
        <v>4542</v>
      </c>
      <c r="F589" s="2" t="s">
        <v>2585</v>
      </c>
      <c r="G589" s="2" t="s">
        <v>14</v>
      </c>
      <c r="H589" s="2">
        <v>35895</v>
      </c>
      <c r="I589" t="s">
        <v>1962</v>
      </c>
    </row>
    <row r="590" spans="1:9" x14ac:dyDescent="0.25">
      <c r="A590" s="2" t="s">
        <v>1186</v>
      </c>
      <c r="B590" s="2" t="s">
        <v>4543</v>
      </c>
      <c r="C590" s="2" t="s">
        <v>4544</v>
      </c>
      <c r="D590" s="2" t="s">
        <v>4545</v>
      </c>
      <c r="E590" s="2" t="s">
        <v>4546</v>
      </c>
      <c r="F590" s="2" t="s">
        <v>2466</v>
      </c>
      <c r="G590" s="2" t="s">
        <v>14</v>
      </c>
      <c r="H590" s="2">
        <v>88553</v>
      </c>
      <c r="I590" t="s">
        <v>1962</v>
      </c>
    </row>
    <row r="591" spans="1:9" x14ac:dyDescent="0.25">
      <c r="A591" s="2" t="s">
        <v>1188</v>
      </c>
      <c r="B591" s="2" t="s">
        <v>4547</v>
      </c>
      <c r="C591" s="2" t="s">
        <v>4548</v>
      </c>
      <c r="D591" s="2"/>
      <c r="E591" s="2" t="s">
        <v>4549</v>
      </c>
      <c r="F591" s="2" t="s">
        <v>4550</v>
      </c>
      <c r="G591" s="2" t="s">
        <v>14</v>
      </c>
      <c r="H591" s="2">
        <v>30033</v>
      </c>
      <c r="I591" t="s">
        <v>1970</v>
      </c>
    </row>
    <row r="592" spans="1:9" x14ac:dyDescent="0.25">
      <c r="A592" s="2" t="s">
        <v>1190</v>
      </c>
      <c r="B592" s="2" t="s">
        <v>4551</v>
      </c>
      <c r="C592" s="2" t="s">
        <v>4552</v>
      </c>
      <c r="D592" s="2" t="s">
        <v>4553</v>
      </c>
      <c r="E592" s="2" t="s">
        <v>4554</v>
      </c>
      <c r="F592" s="2" t="s">
        <v>2634</v>
      </c>
      <c r="G592" s="2" t="s">
        <v>14</v>
      </c>
      <c r="H592" s="2">
        <v>92668</v>
      </c>
      <c r="I592" t="s">
        <v>1962</v>
      </c>
    </row>
    <row r="593" spans="1:9" x14ac:dyDescent="0.25">
      <c r="A593" s="2" t="s">
        <v>1192</v>
      </c>
      <c r="B593" s="2" t="s">
        <v>4555</v>
      </c>
      <c r="C593" s="2" t="s">
        <v>4556</v>
      </c>
      <c r="D593" s="2"/>
      <c r="E593" s="2" t="s">
        <v>4557</v>
      </c>
      <c r="F593" s="2" t="s">
        <v>4558</v>
      </c>
      <c r="G593" s="2" t="s">
        <v>14</v>
      </c>
      <c r="H593" s="2">
        <v>92648</v>
      </c>
      <c r="I593" t="s">
        <v>1962</v>
      </c>
    </row>
    <row r="594" spans="1:9" x14ac:dyDescent="0.25">
      <c r="A594" s="2" t="s">
        <v>1194</v>
      </c>
      <c r="B594" s="2" t="s">
        <v>4559</v>
      </c>
      <c r="C594" s="2"/>
      <c r="D594" s="2" t="s">
        <v>4560</v>
      </c>
      <c r="E594" s="2" t="s">
        <v>4561</v>
      </c>
      <c r="F594" s="2" t="s">
        <v>3138</v>
      </c>
      <c r="G594" s="2" t="s">
        <v>14</v>
      </c>
      <c r="H594" s="2">
        <v>53285</v>
      </c>
      <c r="I594" t="s">
        <v>1970</v>
      </c>
    </row>
    <row r="595" spans="1:9" x14ac:dyDescent="0.25">
      <c r="A595" s="2" t="s">
        <v>1180</v>
      </c>
      <c r="B595" s="2" t="s">
        <v>4562</v>
      </c>
      <c r="C595" s="2" t="s">
        <v>4563</v>
      </c>
      <c r="D595" s="2"/>
      <c r="E595" s="2" t="s">
        <v>4564</v>
      </c>
      <c r="F595" s="2" t="s">
        <v>2134</v>
      </c>
      <c r="G595" s="2" t="s">
        <v>15</v>
      </c>
      <c r="H595" s="2" t="s">
        <v>2135</v>
      </c>
      <c r="I595" t="s">
        <v>1962</v>
      </c>
    </row>
    <row r="596" spans="1:9" x14ac:dyDescent="0.25">
      <c r="A596" s="2" t="s">
        <v>1197</v>
      </c>
      <c r="B596" s="2" t="s">
        <v>4565</v>
      </c>
      <c r="C596" s="2" t="s">
        <v>4566</v>
      </c>
      <c r="D596" s="2" t="s">
        <v>4567</v>
      </c>
      <c r="E596" s="2" t="s">
        <v>4568</v>
      </c>
      <c r="F596" s="2" t="s">
        <v>2696</v>
      </c>
      <c r="G596" s="2" t="s">
        <v>14</v>
      </c>
      <c r="H596" s="2">
        <v>37416</v>
      </c>
      <c r="I596" t="s">
        <v>1970</v>
      </c>
    </row>
    <row r="597" spans="1:9" x14ac:dyDescent="0.25">
      <c r="A597" s="2" t="s">
        <v>1199</v>
      </c>
      <c r="B597" s="2" t="s">
        <v>4569</v>
      </c>
      <c r="C597" s="2"/>
      <c r="D597" s="2"/>
      <c r="E597" s="2" t="s">
        <v>4570</v>
      </c>
      <c r="F597" s="2" t="s">
        <v>4571</v>
      </c>
      <c r="G597" s="2" t="s">
        <v>15</v>
      </c>
      <c r="H597" s="2" t="s">
        <v>4572</v>
      </c>
      <c r="I597" t="s">
        <v>1970</v>
      </c>
    </row>
    <row r="598" spans="1:9" x14ac:dyDescent="0.25">
      <c r="A598" s="2" t="s">
        <v>1201</v>
      </c>
      <c r="B598" s="2" t="s">
        <v>4573</v>
      </c>
      <c r="C598" s="2" t="s">
        <v>4574</v>
      </c>
      <c r="D598" s="2" t="s">
        <v>4575</v>
      </c>
      <c r="E598" s="2" t="s">
        <v>4576</v>
      </c>
      <c r="F598" s="2" t="s">
        <v>2305</v>
      </c>
      <c r="G598" s="2" t="s">
        <v>14</v>
      </c>
      <c r="H598" s="2">
        <v>43268</v>
      </c>
      <c r="I598" t="s">
        <v>1970</v>
      </c>
    </row>
    <row r="599" spans="1:9" x14ac:dyDescent="0.25">
      <c r="A599" s="2" t="s">
        <v>1203</v>
      </c>
      <c r="B599" s="2" t="s">
        <v>4577</v>
      </c>
      <c r="C599" s="2" t="s">
        <v>4578</v>
      </c>
      <c r="D599" s="2" t="s">
        <v>4579</v>
      </c>
      <c r="E599" s="2" t="s">
        <v>4580</v>
      </c>
      <c r="F599" s="2" t="s">
        <v>2964</v>
      </c>
      <c r="G599" s="2" t="s">
        <v>14</v>
      </c>
      <c r="H599" s="2">
        <v>91186</v>
      </c>
      <c r="I599" t="s">
        <v>1962</v>
      </c>
    </row>
    <row r="600" spans="1:9" x14ac:dyDescent="0.25">
      <c r="A600" s="2" t="s">
        <v>1205</v>
      </c>
      <c r="B600" s="2" t="s">
        <v>4581</v>
      </c>
      <c r="C600" s="2" t="s">
        <v>4582</v>
      </c>
      <c r="D600" s="2" t="s">
        <v>4583</v>
      </c>
      <c r="E600" s="2" t="s">
        <v>4584</v>
      </c>
      <c r="F600" s="2" t="s">
        <v>3107</v>
      </c>
      <c r="G600" s="2" t="s">
        <v>14</v>
      </c>
      <c r="H600" s="2">
        <v>94159</v>
      </c>
      <c r="I600" t="s">
        <v>1962</v>
      </c>
    </row>
    <row r="601" spans="1:9" x14ac:dyDescent="0.25">
      <c r="A601" s="2" t="s">
        <v>1207</v>
      </c>
      <c r="B601" s="2" t="s">
        <v>4585</v>
      </c>
      <c r="C601" s="2" t="s">
        <v>4586</v>
      </c>
      <c r="D601" s="2"/>
      <c r="E601" s="2" t="s">
        <v>4587</v>
      </c>
      <c r="F601" s="2" t="s">
        <v>3541</v>
      </c>
      <c r="G601" s="2" t="s">
        <v>14</v>
      </c>
      <c r="H601" s="2">
        <v>71137</v>
      </c>
      <c r="I601" t="s">
        <v>1962</v>
      </c>
    </row>
    <row r="602" spans="1:9" x14ac:dyDescent="0.25">
      <c r="A602" s="2" t="s">
        <v>1209</v>
      </c>
      <c r="B602" s="2" t="s">
        <v>4588</v>
      </c>
      <c r="C602" s="2" t="s">
        <v>4589</v>
      </c>
      <c r="D602" s="2" t="s">
        <v>4590</v>
      </c>
      <c r="E602" s="2" t="s">
        <v>4591</v>
      </c>
      <c r="F602" s="2" t="s">
        <v>2036</v>
      </c>
      <c r="G602" s="2" t="s">
        <v>14</v>
      </c>
      <c r="H602" s="2">
        <v>19141</v>
      </c>
      <c r="I602" t="s">
        <v>1970</v>
      </c>
    </row>
    <row r="603" spans="1:9" x14ac:dyDescent="0.25">
      <c r="A603" s="2" t="s">
        <v>1211</v>
      </c>
      <c r="B603" s="2" t="s">
        <v>4592</v>
      </c>
      <c r="C603" s="2" t="s">
        <v>4593</v>
      </c>
      <c r="D603" s="2" t="s">
        <v>4594</v>
      </c>
      <c r="E603" s="2" t="s">
        <v>4595</v>
      </c>
      <c r="F603" s="2" t="s">
        <v>2027</v>
      </c>
      <c r="G603" s="2" t="s">
        <v>14</v>
      </c>
      <c r="H603" s="2">
        <v>41905</v>
      </c>
      <c r="I603" t="s">
        <v>1962</v>
      </c>
    </row>
    <row r="604" spans="1:9" x14ac:dyDescent="0.25">
      <c r="A604" s="2" t="s">
        <v>1213</v>
      </c>
      <c r="B604" s="2" t="s">
        <v>4596</v>
      </c>
      <c r="C604" s="2" t="s">
        <v>4597</v>
      </c>
      <c r="D604" s="2" t="s">
        <v>4598</v>
      </c>
      <c r="E604" s="2" t="s">
        <v>4599</v>
      </c>
      <c r="F604" s="2" t="s">
        <v>2229</v>
      </c>
      <c r="G604" s="2" t="s">
        <v>14</v>
      </c>
      <c r="H604" s="2">
        <v>43666</v>
      </c>
      <c r="I604" t="s">
        <v>1962</v>
      </c>
    </row>
    <row r="605" spans="1:9" x14ac:dyDescent="0.25">
      <c r="A605" s="2" t="s">
        <v>1215</v>
      </c>
      <c r="B605" s="2" t="s">
        <v>4600</v>
      </c>
      <c r="C605" s="2" t="s">
        <v>4601</v>
      </c>
      <c r="D605" s="2"/>
      <c r="E605" s="2" t="s">
        <v>4602</v>
      </c>
      <c r="F605" s="2" t="s">
        <v>2358</v>
      </c>
      <c r="G605" s="2" t="s">
        <v>14</v>
      </c>
      <c r="H605" s="2">
        <v>80945</v>
      </c>
      <c r="I605" t="s">
        <v>1970</v>
      </c>
    </row>
    <row r="606" spans="1:9" x14ac:dyDescent="0.25">
      <c r="A606" s="2" t="s">
        <v>1217</v>
      </c>
      <c r="B606" s="2" t="s">
        <v>4603</v>
      </c>
      <c r="C606" s="2"/>
      <c r="D606" s="2" t="s">
        <v>4604</v>
      </c>
      <c r="E606" s="2" t="s">
        <v>4605</v>
      </c>
      <c r="F606" s="2" t="s">
        <v>3855</v>
      </c>
      <c r="G606" s="2" t="s">
        <v>16</v>
      </c>
      <c r="H606" s="2" t="s">
        <v>3856</v>
      </c>
      <c r="I606" t="s">
        <v>1970</v>
      </c>
    </row>
    <row r="607" spans="1:9" x14ac:dyDescent="0.25">
      <c r="A607" s="2" t="s">
        <v>1219</v>
      </c>
      <c r="B607" s="2" t="s">
        <v>4606</v>
      </c>
      <c r="C607" s="2" t="s">
        <v>4607</v>
      </c>
      <c r="D607" s="2" t="s">
        <v>4608</v>
      </c>
      <c r="E607" s="2" t="s">
        <v>4609</v>
      </c>
      <c r="F607" s="2" t="s">
        <v>4610</v>
      </c>
      <c r="G607" s="2" t="s">
        <v>14</v>
      </c>
      <c r="H607" s="2">
        <v>15274</v>
      </c>
      <c r="I607" t="s">
        <v>1962</v>
      </c>
    </row>
    <row r="608" spans="1:9" x14ac:dyDescent="0.25">
      <c r="A608" s="2" t="s">
        <v>4611</v>
      </c>
      <c r="B608" s="2" t="s">
        <v>4612</v>
      </c>
      <c r="C608" s="2" t="s">
        <v>4613</v>
      </c>
      <c r="D608" s="2" t="s">
        <v>4614</v>
      </c>
      <c r="E608" s="2" t="s">
        <v>4615</v>
      </c>
      <c r="F608" s="2" t="s">
        <v>3405</v>
      </c>
      <c r="G608" s="2" t="s">
        <v>14</v>
      </c>
      <c r="H608" s="2">
        <v>33411</v>
      </c>
      <c r="I608" t="s">
        <v>1970</v>
      </c>
    </row>
    <row r="609" spans="1:9" x14ac:dyDescent="0.25">
      <c r="A609" s="2" t="s">
        <v>1222</v>
      </c>
      <c r="B609" s="2" t="s">
        <v>4616</v>
      </c>
      <c r="C609" s="2" t="s">
        <v>4617</v>
      </c>
      <c r="D609" s="2" t="s">
        <v>4618</v>
      </c>
      <c r="E609" s="2" t="s">
        <v>4619</v>
      </c>
      <c r="F609" s="2" t="s">
        <v>3541</v>
      </c>
      <c r="G609" s="2" t="s">
        <v>14</v>
      </c>
      <c r="H609" s="2">
        <v>71115</v>
      </c>
      <c r="I609" t="s">
        <v>1962</v>
      </c>
    </row>
    <row r="610" spans="1:9" x14ac:dyDescent="0.25">
      <c r="A610" s="2" t="s">
        <v>1224</v>
      </c>
      <c r="B610" s="2" t="s">
        <v>4620</v>
      </c>
      <c r="C610" s="2"/>
      <c r="D610" s="2"/>
      <c r="E610" s="2" t="s">
        <v>4621</v>
      </c>
      <c r="F610" s="2" t="s">
        <v>4209</v>
      </c>
      <c r="G610" s="2" t="s">
        <v>14</v>
      </c>
      <c r="H610" s="2">
        <v>44105</v>
      </c>
      <c r="I610" t="s">
        <v>1970</v>
      </c>
    </row>
    <row r="611" spans="1:9" x14ac:dyDescent="0.25">
      <c r="A611" s="2" t="s">
        <v>1226</v>
      </c>
      <c r="B611" s="2" t="s">
        <v>4622</v>
      </c>
      <c r="C611" s="2" t="s">
        <v>4623</v>
      </c>
      <c r="D611" s="2" t="s">
        <v>4624</v>
      </c>
      <c r="E611" s="2" t="s">
        <v>4625</v>
      </c>
      <c r="F611" s="2" t="s">
        <v>3138</v>
      </c>
      <c r="G611" s="2" t="s">
        <v>14</v>
      </c>
      <c r="H611" s="2">
        <v>53234</v>
      </c>
      <c r="I611" t="s">
        <v>1962</v>
      </c>
    </row>
    <row r="612" spans="1:9" x14ac:dyDescent="0.25">
      <c r="A612" s="2" t="s">
        <v>1228</v>
      </c>
      <c r="B612" s="2" t="s">
        <v>4626</v>
      </c>
      <c r="C612" s="2" t="s">
        <v>4627</v>
      </c>
      <c r="D612" s="2" t="s">
        <v>4628</v>
      </c>
      <c r="E612" s="2" t="s">
        <v>4629</v>
      </c>
      <c r="F612" s="2" t="s">
        <v>2209</v>
      </c>
      <c r="G612" s="2" t="s">
        <v>14</v>
      </c>
      <c r="H612" s="2">
        <v>33345</v>
      </c>
      <c r="I612" t="s">
        <v>1970</v>
      </c>
    </row>
    <row r="613" spans="1:9" x14ac:dyDescent="0.25">
      <c r="A613" s="2" t="s">
        <v>1230</v>
      </c>
      <c r="B613" s="2" t="s">
        <v>4630</v>
      </c>
      <c r="C613" s="2" t="s">
        <v>4631</v>
      </c>
      <c r="D613" s="2" t="s">
        <v>4632</v>
      </c>
      <c r="E613" s="2" t="s">
        <v>4633</v>
      </c>
      <c r="F613" s="2" t="s">
        <v>3541</v>
      </c>
      <c r="G613" s="2" t="s">
        <v>14</v>
      </c>
      <c r="H613" s="2">
        <v>71105</v>
      </c>
      <c r="I613" t="s">
        <v>1970</v>
      </c>
    </row>
    <row r="614" spans="1:9" x14ac:dyDescent="0.25">
      <c r="A614" s="2" t="s">
        <v>1232</v>
      </c>
      <c r="B614" s="2" t="s">
        <v>4634</v>
      </c>
      <c r="C614" s="2"/>
      <c r="D614" s="2" t="s">
        <v>4635</v>
      </c>
      <c r="E614" s="2" t="s">
        <v>4636</v>
      </c>
      <c r="F614" s="2" t="s">
        <v>2384</v>
      </c>
      <c r="G614" s="2" t="s">
        <v>16</v>
      </c>
      <c r="H614" s="2" t="s">
        <v>2563</v>
      </c>
      <c r="I614" t="s">
        <v>1970</v>
      </c>
    </row>
    <row r="615" spans="1:9" x14ac:dyDescent="0.25">
      <c r="A615" s="2" t="s">
        <v>1234</v>
      </c>
      <c r="B615" s="2" t="s">
        <v>4637</v>
      </c>
      <c r="C615" s="2"/>
      <c r="D615" s="2" t="s">
        <v>4638</v>
      </c>
      <c r="E615" s="2" t="s">
        <v>4639</v>
      </c>
      <c r="F615" s="2" t="s">
        <v>3016</v>
      </c>
      <c r="G615" s="2" t="s">
        <v>14</v>
      </c>
      <c r="H615" s="2">
        <v>94207</v>
      </c>
      <c r="I615" t="s">
        <v>1970</v>
      </c>
    </row>
    <row r="616" spans="1:9" x14ac:dyDescent="0.25">
      <c r="A616" s="2" t="s">
        <v>4640</v>
      </c>
      <c r="B616" s="2" t="s">
        <v>4641</v>
      </c>
      <c r="C616" s="2"/>
      <c r="D616" s="2" t="s">
        <v>4642</v>
      </c>
      <c r="E616" s="2" t="s">
        <v>4643</v>
      </c>
      <c r="F616" s="2" t="s">
        <v>2524</v>
      </c>
      <c r="G616" s="2" t="s">
        <v>14</v>
      </c>
      <c r="H616" s="2">
        <v>37240</v>
      </c>
      <c r="I616" t="s">
        <v>1970</v>
      </c>
    </row>
    <row r="617" spans="1:9" x14ac:dyDescent="0.25">
      <c r="A617" s="2" t="s">
        <v>1237</v>
      </c>
      <c r="B617" s="2" t="s">
        <v>4644</v>
      </c>
      <c r="C617" s="2" t="s">
        <v>4645</v>
      </c>
      <c r="D617" s="2" t="s">
        <v>4646</v>
      </c>
      <c r="E617" s="2" t="s">
        <v>4647</v>
      </c>
      <c r="F617" s="2" t="s">
        <v>2568</v>
      </c>
      <c r="G617" s="2" t="s">
        <v>14</v>
      </c>
      <c r="H617" s="2">
        <v>58122</v>
      </c>
      <c r="I617" t="s">
        <v>1962</v>
      </c>
    </row>
    <row r="618" spans="1:9" x14ac:dyDescent="0.25">
      <c r="A618" s="2" t="s">
        <v>1239</v>
      </c>
      <c r="B618" s="2" t="s">
        <v>4648</v>
      </c>
      <c r="C618" s="2" t="s">
        <v>4649</v>
      </c>
      <c r="D618" s="2" t="s">
        <v>4650</v>
      </c>
      <c r="E618" s="2" t="s">
        <v>4651</v>
      </c>
      <c r="F618" s="2" t="s">
        <v>4652</v>
      </c>
      <c r="G618" s="2" t="s">
        <v>15</v>
      </c>
      <c r="H618" s="2" t="s">
        <v>4653</v>
      </c>
      <c r="I618" t="s">
        <v>1970</v>
      </c>
    </row>
    <row r="619" spans="1:9" x14ac:dyDescent="0.25">
      <c r="A619" s="2" t="s">
        <v>1241</v>
      </c>
      <c r="B619" s="2" t="s">
        <v>4654</v>
      </c>
      <c r="C619" s="2" t="s">
        <v>4655</v>
      </c>
      <c r="D619" s="2" t="s">
        <v>4656</v>
      </c>
      <c r="E619" s="2" t="s">
        <v>4657</v>
      </c>
      <c r="F619" s="2" t="s">
        <v>2834</v>
      </c>
      <c r="G619" s="2" t="s">
        <v>14</v>
      </c>
      <c r="H619" s="2">
        <v>74184</v>
      </c>
      <c r="I619" t="s">
        <v>1970</v>
      </c>
    </row>
    <row r="620" spans="1:9" x14ac:dyDescent="0.25">
      <c r="A620" s="2" t="s">
        <v>1243</v>
      </c>
      <c r="B620" s="2" t="s">
        <v>4658</v>
      </c>
      <c r="C620" s="2" t="s">
        <v>4659</v>
      </c>
      <c r="D620" s="2" t="s">
        <v>4660</v>
      </c>
      <c r="E620" s="2" t="s">
        <v>4661</v>
      </c>
      <c r="F620" s="2" t="s">
        <v>2056</v>
      </c>
      <c r="G620" s="2" t="s">
        <v>14</v>
      </c>
      <c r="H620" s="2">
        <v>10045</v>
      </c>
      <c r="I620" t="s">
        <v>1962</v>
      </c>
    </row>
    <row r="621" spans="1:9" x14ac:dyDescent="0.25">
      <c r="A621" s="2" t="s">
        <v>1245</v>
      </c>
      <c r="B621" s="2" t="s">
        <v>4662</v>
      </c>
      <c r="C621" s="2" t="s">
        <v>4663</v>
      </c>
      <c r="D621" s="2" t="s">
        <v>4664</v>
      </c>
      <c r="E621" s="2" t="s">
        <v>4665</v>
      </c>
      <c r="F621" s="2" t="s">
        <v>4666</v>
      </c>
      <c r="G621" s="2" t="s">
        <v>14</v>
      </c>
      <c r="H621" s="2">
        <v>34642</v>
      </c>
      <c r="I621" t="s">
        <v>1962</v>
      </c>
    </row>
    <row r="622" spans="1:9" x14ac:dyDescent="0.25">
      <c r="A622" s="2" t="s">
        <v>4667</v>
      </c>
      <c r="B622" s="2" t="s">
        <v>4668</v>
      </c>
      <c r="C622" s="2" t="s">
        <v>4669</v>
      </c>
      <c r="D622" s="2" t="s">
        <v>4670</v>
      </c>
      <c r="E622" s="2" t="s">
        <v>4671</v>
      </c>
      <c r="F622" s="2" t="s">
        <v>3934</v>
      </c>
      <c r="G622" s="2" t="s">
        <v>16</v>
      </c>
      <c r="H622" s="2" t="s">
        <v>3935</v>
      </c>
      <c r="I622" t="s">
        <v>1970</v>
      </c>
    </row>
    <row r="623" spans="1:9" x14ac:dyDescent="0.25">
      <c r="A623" s="2" t="s">
        <v>1249</v>
      </c>
      <c r="B623" s="2" t="s">
        <v>4672</v>
      </c>
      <c r="C623" s="2" t="s">
        <v>4673</v>
      </c>
      <c r="D623" s="2" t="s">
        <v>4674</v>
      </c>
      <c r="E623" s="2" t="s">
        <v>4675</v>
      </c>
      <c r="F623" s="2" t="s">
        <v>2041</v>
      </c>
      <c r="G623" s="2" t="s">
        <v>14</v>
      </c>
      <c r="H623" s="2">
        <v>97296</v>
      </c>
      <c r="I623" t="s">
        <v>1970</v>
      </c>
    </row>
    <row r="624" spans="1:9" x14ac:dyDescent="0.25">
      <c r="A624" s="2" t="s">
        <v>1251</v>
      </c>
      <c r="B624" s="2" t="s">
        <v>4676</v>
      </c>
      <c r="C624" s="2" t="s">
        <v>4677</v>
      </c>
      <c r="D624" s="2"/>
      <c r="E624" s="2" t="s">
        <v>4678</v>
      </c>
      <c r="F624" s="2" t="s">
        <v>3387</v>
      </c>
      <c r="G624" s="2" t="s">
        <v>14</v>
      </c>
      <c r="H624" s="2">
        <v>89115</v>
      </c>
      <c r="I624" t="s">
        <v>1970</v>
      </c>
    </row>
    <row r="625" spans="1:9" x14ac:dyDescent="0.25">
      <c r="A625" s="2" t="s">
        <v>1253</v>
      </c>
      <c r="B625" s="2" t="s">
        <v>4679</v>
      </c>
      <c r="C625" s="2"/>
      <c r="D625" s="2" t="s">
        <v>4680</v>
      </c>
      <c r="E625" s="2" t="s">
        <v>4681</v>
      </c>
      <c r="F625" s="2" t="s">
        <v>4682</v>
      </c>
      <c r="G625" s="2" t="s">
        <v>15</v>
      </c>
      <c r="H625" s="2" t="s">
        <v>4683</v>
      </c>
      <c r="I625" t="s">
        <v>1970</v>
      </c>
    </row>
    <row r="626" spans="1:9" x14ac:dyDescent="0.25">
      <c r="A626" s="2" t="s">
        <v>1255</v>
      </c>
      <c r="B626" s="2" t="s">
        <v>4684</v>
      </c>
      <c r="C626" s="2" t="s">
        <v>4685</v>
      </c>
      <c r="D626" s="2"/>
      <c r="E626" s="2" t="s">
        <v>4686</v>
      </c>
      <c r="F626" s="2" t="s">
        <v>4687</v>
      </c>
      <c r="G626" s="2" t="s">
        <v>16</v>
      </c>
      <c r="H626" s="2" t="s">
        <v>4688</v>
      </c>
      <c r="I626" t="s">
        <v>1962</v>
      </c>
    </row>
    <row r="627" spans="1:9" x14ac:dyDescent="0.25">
      <c r="A627" s="2" t="s">
        <v>1257</v>
      </c>
      <c r="B627" s="2" t="s">
        <v>4689</v>
      </c>
      <c r="C627" s="2" t="s">
        <v>4690</v>
      </c>
      <c r="D627" s="2" t="s">
        <v>4691</v>
      </c>
      <c r="E627" s="2" t="s">
        <v>4692</v>
      </c>
      <c r="F627" s="2" t="s">
        <v>3107</v>
      </c>
      <c r="G627" s="2" t="s">
        <v>14</v>
      </c>
      <c r="H627" s="2">
        <v>94159</v>
      </c>
      <c r="I627" t="s">
        <v>1970</v>
      </c>
    </row>
    <row r="628" spans="1:9" x14ac:dyDescent="0.25">
      <c r="A628" s="2" t="s">
        <v>1259</v>
      </c>
      <c r="B628" s="2" t="s">
        <v>4693</v>
      </c>
      <c r="C628" s="2" t="s">
        <v>4694</v>
      </c>
      <c r="D628" s="2" t="s">
        <v>4695</v>
      </c>
      <c r="E628" s="2" t="s">
        <v>4696</v>
      </c>
      <c r="F628" s="2" t="s">
        <v>4610</v>
      </c>
      <c r="G628" s="2" t="s">
        <v>14</v>
      </c>
      <c r="H628" s="2">
        <v>15274</v>
      </c>
      <c r="I628" t="s">
        <v>1970</v>
      </c>
    </row>
    <row r="629" spans="1:9" x14ac:dyDescent="0.25">
      <c r="A629" s="2" t="s">
        <v>1261</v>
      </c>
      <c r="B629" s="2" t="s">
        <v>4697</v>
      </c>
      <c r="C629" s="2" t="s">
        <v>4698</v>
      </c>
      <c r="D629" s="2" t="s">
        <v>4699</v>
      </c>
      <c r="E629" s="2" t="s">
        <v>4700</v>
      </c>
      <c r="F629" s="2" t="s">
        <v>2046</v>
      </c>
      <c r="G629" s="2" t="s">
        <v>14</v>
      </c>
      <c r="H629" s="2">
        <v>77281</v>
      </c>
      <c r="I629" t="s">
        <v>1962</v>
      </c>
    </row>
    <row r="630" spans="1:9" x14ac:dyDescent="0.25">
      <c r="A630" s="2" t="s">
        <v>1263</v>
      </c>
      <c r="B630" s="2" t="s">
        <v>4701</v>
      </c>
      <c r="C630" s="2" t="s">
        <v>4702</v>
      </c>
      <c r="D630" s="2" t="s">
        <v>4703</v>
      </c>
      <c r="E630" s="2" t="s">
        <v>4704</v>
      </c>
      <c r="F630" s="2" t="s">
        <v>4705</v>
      </c>
      <c r="G630" s="2" t="s">
        <v>16</v>
      </c>
      <c r="H630" s="2" t="s">
        <v>2051</v>
      </c>
      <c r="I630" t="s">
        <v>1962</v>
      </c>
    </row>
    <row r="631" spans="1:9" x14ac:dyDescent="0.25">
      <c r="A631" s="2" t="s">
        <v>1247</v>
      </c>
      <c r="B631" s="2" t="s">
        <v>4706</v>
      </c>
      <c r="C631" s="2" t="s">
        <v>4707</v>
      </c>
      <c r="D631" s="2"/>
      <c r="E631" s="2" t="s">
        <v>4708</v>
      </c>
      <c r="F631" s="2" t="s">
        <v>2209</v>
      </c>
      <c r="G631" s="2" t="s">
        <v>14</v>
      </c>
      <c r="H631" s="2">
        <v>33345</v>
      </c>
      <c r="I631" t="s">
        <v>1970</v>
      </c>
    </row>
    <row r="632" spans="1:9" x14ac:dyDescent="0.25">
      <c r="A632" s="2" t="s">
        <v>4709</v>
      </c>
      <c r="B632" s="2" t="s">
        <v>4710</v>
      </c>
      <c r="C632" s="2" t="s">
        <v>4711</v>
      </c>
      <c r="D632" s="2" t="s">
        <v>4712</v>
      </c>
      <c r="E632" s="2" t="s">
        <v>4713</v>
      </c>
      <c r="F632" s="2" t="s">
        <v>3196</v>
      </c>
      <c r="G632" s="2" t="s">
        <v>14</v>
      </c>
      <c r="H632" s="2">
        <v>76210</v>
      </c>
      <c r="I632" t="s">
        <v>1970</v>
      </c>
    </row>
    <row r="633" spans="1:9" x14ac:dyDescent="0.25">
      <c r="A633" s="2" t="s">
        <v>4714</v>
      </c>
      <c r="B633" s="2" t="s">
        <v>4715</v>
      </c>
      <c r="C633" s="2" t="s">
        <v>4716</v>
      </c>
      <c r="D633" s="2" t="s">
        <v>4717</v>
      </c>
      <c r="E633" s="2" t="s">
        <v>4718</v>
      </c>
      <c r="F633" s="2" t="s">
        <v>3983</v>
      </c>
      <c r="G633" s="2" t="s">
        <v>16</v>
      </c>
      <c r="H633" s="2" t="s">
        <v>2789</v>
      </c>
      <c r="I633" t="s">
        <v>1962</v>
      </c>
    </row>
    <row r="634" spans="1:9" x14ac:dyDescent="0.25">
      <c r="A634" s="2" t="s">
        <v>1265</v>
      </c>
      <c r="B634" s="2" t="s">
        <v>4719</v>
      </c>
      <c r="C634" s="2" t="s">
        <v>4720</v>
      </c>
      <c r="D634" s="2" t="s">
        <v>4721</v>
      </c>
      <c r="E634" s="2" t="s">
        <v>4722</v>
      </c>
      <c r="F634" s="2" t="s">
        <v>2005</v>
      </c>
      <c r="G634" s="2" t="s">
        <v>14</v>
      </c>
      <c r="H634" s="2">
        <v>90005</v>
      </c>
      <c r="I634" t="s">
        <v>1970</v>
      </c>
    </row>
    <row r="635" spans="1:9" x14ac:dyDescent="0.25">
      <c r="A635" s="2" t="s">
        <v>1267</v>
      </c>
      <c r="B635" s="2" t="s">
        <v>4723</v>
      </c>
      <c r="C635" s="2" t="s">
        <v>4724</v>
      </c>
      <c r="D635" s="2" t="s">
        <v>4725</v>
      </c>
      <c r="E635" s="2" t="s">
        <v>4726</v>
      </c>
      <c r="F635" s="2" t="s">
        <v>3021</v>
      </c>
      <c r="G635" s="2" t="s">
        <v>14</v>
      </c>
      <c r="H635" s="2">
        <v>18706</v>
      </c>
      <c r="I635" t="s">
        <v>1970</v>
      </c>
    </row>
    <row r="636" spans="1:9" x14ac:dyDescent="0.25">
      <c r="A636" s="2" t="s">
        <v>1269</v>
      </c>
      <c r="B636" s="2" t="s">
        <v>4727</v>
      </c>
      <c r="C636" s="2" t="s">
        <v>4728</v>
      </c>
      <c r="D636" s="2" t="s">
        <v>4729</v>
      </c>
      <c r="E636" s="2" t="s">
        <v>4730</v>
      </c>
      <c r="F636" s="2" t="s">
        <v>3196</v>
      </c>
      <c r="G636" s="2" t="s">
        <v>14</v>
      </c>
      <c r="H636" s="2">
        <v>76205</v>
      </c>
      <c r="I636" t="s">
        <v>1970</v>
      </c>
    </row>
    <row r="637" spans="1:9" x14ac:dyDescent="0.25">
      <c r="A637" s="2" t="s">
        <v>1271</v>
      </c>
      <c r="B637" s="2" t="s">
        <v>4731</v>
      </c>
      <c r="C637" s="2" t="s">
        <v>4732</v>
      </c>
      <c r="D637" s="2" t="s">
        <v>4733</v>
      </c>
      <c r="E637" s="2" t="s">
        <v>4734</v>
      </c>
      <c r="F637" s="2" t="s">
        <v>2974</v>
      </c>
      <c r="G637" s="2" t="s">
        <v>14</v>
      </c>
      <c r="H637" s="2">
        <v>64082</v>
      </c>
      <c r="I637" t="s">
        <v>1962</v>
      </c>
    </row>
    <row r="638" spans="1:9" x14ac:dyDescent="0.25">
      <c r="A638" s="2" t="s">
        <v>1273</v>
      </c>
      <c r="B638" s="2" t="s">
        <v>4735</v>
      </c>
      <c r="C638" s="2" t="s">
        <v>4736</v>
      </c>
      <c r="D638" s="2" t="s">
        <v>4737</v>
      </c>
      <c r="E638" s="2" t="s">
        <v>4738</v>
      </c>
      <c r="F638" s="2" t="s">
        <v>2145</v>
      </c>
      <c r="G638" s="2" t="s">
        <v>14</v>
      </c>
      <c r="H638" s="2">
        <v>72209</v>
      </c>
      <c r="I638" t="s">
        <v>1962</v>
      </c>
    </row>
    <row r="639" spans="1:9" x14ac:dyDescent="0.25">
      <c r="A639" s="2" t="s">
        <v>1275</v>
      </c>
      <c r="B639" s="2" t="s">
        <v>4739</v>
      </c>
      <c r="C639" s="2" t="s">
        <v>4740</v>
      </c>
      <c r="D639" s="2" t="s">
        <v>4741</v>
      </c>
      <c r="E639" s="2" t="s">
        <v>4742</v>
      </c>
      <c r="F639" s="2" t="s">
        <v>4743</v>
      </c>
      <c r="G639" s="2" t="s">
        <v>16</v>
      </c>
      <c r="H639" s="2" t="s">
        <v>2849</v>
      </c>
      <c r="I639" t="s">
        <v>1962</v>
      </c>
    </row>
    <row r="640" spans="1:9" x14ac:dyDescent="0.25">
      <c r="A640" s="2" t="s">
        <v>1277</v>
      </c>
      <c r="B640" s="2" t="s">
        <v>4744</v>
      </c>
      <c r="C640" s="2"/>
      <c r="D640" s="2" t="s">
        <v>4745</v>
      </c>
      <c r="E640" s="2" t="s">
        <v>4746</v>
      </c>
      <c r="F640" s="2" t="s">
        <v>4432</v>
      </c>
      <c r="G640" s="2" t="s">
        <v>16</v>
      </c>
      <c r="H640" s="2" t="s">
        <v>4433</v>
      </c>
      <c r="I640" t="s">
        <v>1962</v>
      </c>
    </row>
    <row r="641" spans="1:9" x14ac:dyDescent="0.25">
      <c r="A641" s="2" t="s">
        <v>1279</v>
      </c>
      <c r="B641" s="2" t="s">
        <v>4747</v>
      </c>
      <c r="C641" s="2" t="s">
        <v>4748</v>
      </c>
      <c r="D641" s="2" t="s">
        <v>4749</v>
      </c>
      <c r="E641" s="2" t="s">
        <v>4750</v>
      </c>
      <c r="F641" s="2" t="s">
        <v>3160</v>
      </c>
      <c r="G641" s="2" t="s">
        <v>14</v>
      </c>
      <c r="H641" s="2">
        <v>16534</v>
      </c>
      <c r="I641" t="s">
        <v>1962</v>
      </c>
    </row>
    <row r="642" spans="1:9" x14ac:dyDescent="0.25">
      <c r="A642" s="2" t="s">
        <v>4751</v>
      </c>
      <c r="B642" s="2" t="s">
        <v>4752</v>
      </c>
      <c r="C642" s="2"/>
      <c r="D642" s="2" t="s">
        <v>4753</v>
      </c>
      <c r="E642" s="2" t="s">
        <v>4754</v>
      </c>
      <c r="F642" s="2" t="s">
        <v>3181</v>
      </c>
      <c r="G642" s="2" t="s">
        <v>15</v>
      </c>
      <c r="H642" s="2" t="s">
        <v>3182</v>
      </c>
      <c r="I642" t="s">
        <v>1970</v>
      </c>
    </row>
    <row r="643" spans="1:9" x14ac:dyDescent="0.25">
      <c r="A643" s="2" t="s">
        <v>1283</v>
      </c>
      <c r="B643" s="2" t="s">
        <v>4755</v>
      </c>
      <c r="C643" s="2" t="s">
        <v>4756</v>
      </c>
      <c r="D643" s="2" t="s">
        <v>4757</v>
      </c>
      <c r="E643" s="2" t="s">
        <v>4758</v>
      </c>
      <c r="F643" s="2" t="s">
        <v>4610</v>
      </c>
      <c r="G643" s="2" t="s">
        <v>14</v>
      </c>
      <c r="H643" s="2">
        <v>15255</v>
      </c>
      <c r="I643" t="s">
        <v>1962</v>
      </c>
    </row>
    <row r="644" spans="1:9" x14ac:dyDescent="0.25">
      <c r="A644" s="2" t="s">
        <v>1285</v>
      </c>
      <c r="B644" s="2" t="s">
        <v>4759</v>
      </c>
      <c r="C644" s="2" t="s">
        <v>4760</v>
      </c>
      <c r="D644" s="2" t="s">
        <v>4761</v>
      </c>
      <c r="E644" s="2" t="s">
        <v>4762</v>
      </c>
      <c r="F644" s="2" t="s">
        <v>4763</v>
      </c>
      <c r="G644" s="2" t="s">
        <v>15</v>
      </c>
      <c r="H644" s="2" t="s">
        <v>4764</v>
      </c>
      <c r="I644" t="s">
        <v>1962</v>
      </c>
    </row>
    <row r="645" spans="1:9" x14ac:dyDescent="0.25">
      <c r="A645" s="2" t="s">
        <v>1287</v>
      </c>
      <c r="B645" s="2" t="s">
        <v>4765</v>
      </c>
      <c r="C645" s="2" t="s">
        <v>4766</v>
      </c>
      <c r="D645" s="2"/>
      <c r="E645" s="2" t="s">
        <v>4767</v>
      </c>
      <c r="F645" s="2" t="s">
        <v>2343</v>
      </c>
      <c r="G645" s="2" t="s">
        <v>14</v>
      </c>
      <c r="H645" s="2">
        <v>75260</v>
      </c>
      <c r="I645" t="s">
        <v>1962</v>
      </c>
    </row>
    <row r="646" spans="1:9" x14ac:dyDescent="0.25">
      <c r="A646" s="2" t="s">
        <v>1289</v>
      </c>
      <c r="B646" s="2" t="s">
        <v>4768</v>
      </c>
      <c r="C646" s="2"/>
      <c r="D646" s="2" t="s">
        <v>4769</v>
      </c>
      <c r="E646" s="2" t="s">
        <v>4770</v>
      </c>
      <c r="F646" s="2" t="s">
        <v>3598</v>
      </c>
      <c r="G646" s="2" t="s">
        <v>14</v>
      </c>
      <c r="H646" s="2">
        <v>33233</v>
      </c>
      <c r="I646" t="s">
        <v>1970</v>
      </c>
    </row>
    <row r="647" spans="1:9" x14ac:dyDescent="0.25">
      <c r="A647" s="2" t="s">
        <v>1291</v>
      </c>
      <c r="B647" s="2" t="s">
        <v>4771</v>
      </c>
      <c r="C647" s="2" t="s">
        <v>4772</v>
      </c>
      <c r="D647" s="2" t="s">
        <v>4773</v>
      </c>
      <c r="E647" s="2" t="s">
        <v>4774</v>
      </c>
      <c r="F647" s="2" t="s">
        <v>4775</v>
      </c>
      <c r="G647" s="2" t="s">
        <v>14</v>
      </c>
      <c r="H647" s="2">
        <v>76905</v>
      </c>
      <c r="I647" t="s">
        <v>1962</v>
      </c>
    </row>
    <row r="648" spans="1:9" x14ac:dyDescent="0.25">
      <c r="A648" s="2" t="s">
        <v>1293</v>
      </c>
      <c r="B648" s="2" t="s">
        <v>4776</v>
      </c>
      <c r="C648" s="2" t="s">
        <v>4777</v>
      </c>
      <c r="D648" s="2" t="s">
        <v>4778</v>
      </c>
      <c r="E648" s="2" t="s">
        <v>4779</v>
      </c>
      <c r="F648" s="2" t="s">
        <v>2898</v>
      </c>
      <c r="G648" s="2" t="s">
        <v>14</v>
      </c>
      <c r="H648" s="2">
        <v>12205</v>
      </c>
      <c r="I648" t="s">
        <v>1962</v>
      </c>
    </row>
    <row r="649" spans="1:9" x14ac:dyDescent="0.25">
      <c r="A649" s="2" t="s">
        <v>1295</v>
      </c>
      <c r="B649" s="2" t="s">
        <v>4780</v>
      </c>
      <c r="C649" s="2" t="s">
        <v>4781</v>
      </c>
      <c r="D649" s="2" t="s">
        <v>4782</v>
      </c>
      <c r="E649" s="2" t="s">
        <v>4783</v>
      </c>
      <c r="F649" s="2" t="s">
        <v>4784</v>
      </c>
      <c r="G649" s="2" t="s">
        <v>15</v>
      </c>
      <c r="H649" s="2" t="s">
        <v>4785</v>
      </c>
      <c r="I649" t="s">
        <v>1962</v>
      </c>
    </row>
    <row r="650" spans="1:9" x14ac:dyDescent="0.25">
      <c r="A650" s="2" t="s">
        <v>1281</v>
      </c>
      <c r="B650" s="2" t="s">
        <v>4786</v>
      </c>
      <c r="C650" s="2" t="s">
        <v>4787</v>
      </c>
      <c r="D650" s="2" t="s">
        <v>4788</v>
      </c>
      <c r="E650" s="2" t="s">
        <v>4789</v>
      </c>
      <c r="F650" s="2" t="s">
        <v>2305</v>
      </c>
      <c r="G650" s="2" t="s">
        <v>14</v>
      </c>
      <c r="H650" s="2">
        <v>43240</v>
      </c>
      <c r="I650" t="s">
        <v>1970</v>
      </c>
    </row>
    <row r="651" spans="1:9" x14ac:dyDescent="0.25">
      <c r="A651" s="2" t="s">
        <v>1298</v>
      </c>
      <c r="B651" s="2" t="s">
        <v>4790</v>
      </c>
      <c r="C651" s="2" t="s">
        <v>4791</v>
      </c>
      <c r="D651" s="2" t="s">
        <v>4792</v>
      </c>
      <c r="E651" s="2" t="s">
        <v>4793</v>
      </c>
      <c r="F651" s="2" t="s">
        <v>4794</v>
      </c>
      <c r="G651" s="2" t="s">
        <v>15</v>
      </c>
      <c r="H651" s="2" t="s">
        <v>4795</v>
      </c>
      <c r="I651" t="s">
        <v>1970</v>
      </c>
    </row>
    <row r="652" spans="1:9" x14ac:dyDescent="0.25">
      <c r="A652" s="2" t="s">
        <v>1300</v>
      </c>
      <c r="B652" s="2" t="s">
        <v>4796</v>
      </c>
      <c r="C652" s="2" t="s">
        <v>4797</v>
      </c>
      <c r="D652" s="2" t="s">
        <v>4798</v>
      </c>
      <c r="E652" s="2" t="s">
        <v>4799</v>
      </c>
      <c r="F652" s="2" t="s">
        <v>2401</v>
      </c>
      <c r="G652" s="2" t="s">
        <v>14</v>
      </c>
      <c r="H652" s="2">
        <v>92883</v>
      </c>
      <c r="I652" t="s">
        <v>1962</v>
      </c>
    </row>
    <row r="653" spans="1:9" x14ac:dyDescent="0.25">
      <c r="A653" s="2" t="s">
        <v>1302</v>
      </c>
      <c r="B653" s="2" t="s">
        <v>4800</v>
      </c>
      <c r="C653" s="2"/>
      <c r="D653" s="2" t="s">
        <v>4801</v>
      </c>
      <c r="E653" s="2" t="s">
        <v>4802</v>
      </c>
      <c r="F653" s="2" t="s">
        <v>2204</v>
      </c>
      <c r="G653" s="2" t="s">
        <v>14</v>
      </c>
      <c r="H653" s="2">
        <v>20436</v>
      </c>
      <c r="I653" t="s">
        <v>1970</v>
      </c>
    </row>
    <row r="654" spans="1:9" x14ac:dyDescent="0.25">
      <c r="A654" s="2" t="s">
        <v>1304</v>
      </c>
      <c r="B654" s="2" t="s">
        <v>4803</v>
      </c>
      <c r="C654" s="2" t="s">
        <v>4804</v>
      </c>
      <c r="D654" s="2"/>
      <c r="E654" s="2" t="s">
        <v>4805</v>
      </c>
      <c r="F654" s="2" t="s">
        <v>4806</v>
      </c>
      <c r="G654" s="2" t="s">
        <v>16</v>
      </c>
      <c r="H654" s="2" t="s">
        <v>1969</v>
      </c>
      <c r="I654" t="s">
        <v>1970</v>
      </c>
    </row>
    <row r="655" spans="1:9" x14ac:dyDescent="0.25">
      <c r="A655" s="2" t="s">
        <v>1306</v>
      </c>
      <c r="B655" s="2" t="s">
        <v>4807</v>
      </c>
      <c r="C655" s="2" t="s">
        <v>4808</v>
      </c>
      <c r="D655" s="2" t="s">
        <v>4809</v>
      </c>
      <c r="E655" s="2" t="s">
        <v>4810</v>
      </c>
      <c r="F655" s="2" t="s">
        <v>2229</v>
      </c>
      <c r="G655" s="2" t="s">
        <v>14</v>
      </c>
      <c r="H655" s="2">
        <v>43610</v>
      </c>
      <c r="I655" t="s">
        <v>1970</v>
      </c>
    </row>
    <row r="656" spans="1:9" x14ac:dyDescent="0.25">
      <c r="A656" s="2" t="s">
        <v>1308</v>
      </c>
      <c r="B656" s="2" t="s">
        <v>4811</v>
      </c>
      <c r="C656" s="2" t="s">
        <v>4812</v>
      </c>
      <c r="D656" s="2" t="s">
        <v>4813</v>
      </c>
      <c r="E656" s="2" t="s">
        <v>4814</v>
      </c>
      <c r="F656" s="2" t="s">
        <v>2204</v>
      </c>
      <c r="G656" s="2" t="s">
        <v>14</v>
      </c>
      <c r="H656" s="2">
        <v>20088</v>
      </c>
      <c r="I656" t="s">
        <v>1970</v>
      </c>
    </row>
    <row r="657" spans="1:9" x14ac:dyDescent="0.25">
      <c r="A657" s="2" t="s">
        <v>1310</v>
      </c>
      <c r="B657" s="2" t="s">
        <v>4815</v>
      </c>
      <c r="C657" s="2" t="s">
        <v>4816</v>
      </c>
      <c r="D657" s="2"/>
      <c r="E657" s="2" t="s">
        <v>4817</v>
      </c>
      <c r="F657" s="2" t="s">
        <v>4818</v>
      </c>
      <c r="G657" s="2" t="s">
        <v>14</v>
      </c>
      <c r="H657" s="2">
        <v>52405</v>
      </c>
      <c r="I657" t="s">
        <v>1962</v>
      </c>
    </row>
    <row r="658" spans="1:9" x14ac:dyDescent="0.25">
      <c r="A658" s="2" t="s">
        <v>1312</v>
      </c>
      <c r="B658" s="2" t="s">
        <v>4819</v>
      </c>
      <c r="C658" s="2" t="s">
        <v>4820</v>
      </c>
      <c r="D658" s="2"/>
      <c r="E658" s="2" t="s">
        <v>4821</v>
      </c>
      <c r="F658" s="2" t="s">
        <v>2112</v>
      </c>
      <c r="G658" s="2" t="s">
        <v>14</v>
      </c>
      <c r="H658" s="2">
        <v>80045</v>
      </c>
      <c r="I658" t="s">
        <v>1970</v>
      </c>
    </row>
    <row r="659" spans="1:9" x14ac:dyDescent="0.25">
      <c r="A659" s="2" t="s">
        <v>1314</v>
      </c>
      <c r="B659" s="2" t="s">
        <v>4822</v>
      </c>
      <c r="C659" s="2" t="s">
        <v>4823</v>
      </c>
      <c r="D659" s="2" t="s">
        <v>4824</v>
      </c>
      <c r="E659" s="2" t="s">
        <v>4825</v>
      </c>
      <c r="F659" s="2" t="s">
        <v>4826</v>
      </c>
      <c r="G659" s="2" t="s">
        <v>14</v>
      </c>
      <c r="H659" s="2">
        <v>94089</v>
      </c>
      <c r="I659" t="s">
        <v>1962</v>
      </c>
    </row>
    <row r="660" spans="1:9" x14ac:dyDescent="0.25">
      <c r="A660" s="2" t="s">
        <v>4827</v>
      </c>
      <c r="B660" s="2" t="s">
        <v>4828</v>
      </c>
      <c r="C660" s="2"/>
      <c r="D660" s="2"/>
      <c r="E660" s="2" t="s">
        <v>4829</v>
      </c>
      <c r="F660" s="2" t="s">
        <v>4371</v>
      </c>
      <c r="G660" s="2" t="s">
        <v>16</v>
      </c>
      <c r="H660" s="2" t="s">
        <v>4372</v>
      </c>
      <c r="I660" t="s">
        <v>1962</v>
      </c>
    </row>
    <row r="661" spans="1:9" x14ac:dyDescent="0.25">
      <c r="A661" s="2" t="s">
        <v>1318</v>
      </c>
      <c r="B661" s="2" t="s">
        <v>4830</v>
      </c>
      <c r="C661" s="2" t="s">
        <v>4831</v>
      </c>
      <c r="D661" s="2" t="s">
        <v>4832</v>
      </c>
      <c r="E661" s="2" t="s">
        <v>4833</v>
      </c>
      <c r="F661" s="2" t="s">
        <v>4834</v>
      </c>
      <c r="G661" s="2" t="s">
        <v>16</v>
      </c>
      <c r="H661" s="2" t="s">
        <v>4433</v>
      </c>
      <c r="I661" t="s">
        <v>1962</v>
      </c>
    </row>
    <row r="662" spans="1:9" x14ac:dyDescent="0.25">
      <c r="A662" s="2" t="s">
        <v>1320</v>
      </c>
      <c r="B662" s="2" t="s">
        <v>4835</v>
      </c>
      <c r="C662" s="2" t="s">
        <v>4836</v>
      </c>
      <c r="D662" s="2" t="s">
        <v>4837</v>
      </c>
      <c r="E662" s="2" t="s">
        <v>4838</v>
      </c>
      <c r="F662" s="2" t="s">
        <v>2818</v>
      </c>
      <c r="G662" s="2" t="s">
        <v>14</v>
      </c>
      <c r="H662" s="2">
        <v>48930</v>
      </c>
      <c r="I662" t="s">
        <v>1970</v>
      </c>
    </row>
    <row r="663" spans="1:9" x14ac:dyDescent="0.25">
      <c r="A663" s="2" t="s">
        <v>1322</v>
      </c>
      <c r="B663" s="2" t="s">
        <v>4839</v>
      </c>
      <c r="C663" s="2" t="s">
        <v>4840</v>
      </c>
      <c r="D663" s="2" t="s">
        <v>4841</v>
      </c>
      <c r="E663" s="2" t="s">
        <v>4842</v>
      </c>
      <c r="F663" s="2" t="s">
        <v>2046</v>
      </c>
      <c r="G663" s="2" t="s">
        <v>14</v>
      </c>
      <c r="H663" s="2">
        <v>77281</v>
      </c>
      <c r="I663" t="s">
        <v>1962</v>
      </c>
    </row>
    <row r="664" spans="1:9" x14ac:dyDescent="0.25">
      <c r="A664" s="2" t="s">
        <v>1324</v>
      </c>
      <c r="B664" s="2" t="s">
        <v>4843</v>
      </c>
      <c r="C664" s="2" t="s">
        <v>4844</v>
      </c>
      <c r="D664" s="2"/>
      <c r="E664" s="2" t="s">
        <v>4845</v>
      </c>
      <c r="F664" s="2" t="s">
        <v>4846</v>
      </c>
      <c r="G664" s="2" t="s">
        <v>14</v>
      </c>
      <c r="H664" s="2">
        <v>37131</v>
      </c>
      <c r="I664" t="s">
        <v>1970</v>
      </c>
    </row>
    <row r="665" spans="1:9" x14ac:dyDescent="0.25">
      <c r="A665" s="2" t="s">
        <v>1326</v>
      </c>
      <c r="B665" s="2" t="s">
        <v>4847</v>
      </c>
      <c r="C665" s="2" t="s">
        <v>4848</v>
      </c>
      <c r="D665" s="2"/>
      <c r="E665" s="2" t="s">
        <v>4849</v>
      </c>
      <c r="F665" s="2" t="s">
        <v>2140</v>
      </c>
      <c r="G665" s="2" t="s">
        <v>14</v>
      </c>
      <c r="H665" s="2">
        <v>25362</v>
      </c>
      <c r="I665" t="s">
        <v>1970</v>
      </c>
    </row>
    <row r="666" spans="1:9" x14ac:dyDescent="0.25">
      <c r="A666" s="2" t="s">
        <v>1328</v>
      </c>
      <c r="B666" s="2" t="s">
        <v>4850</v>
      </c>
      <c r="C666" s="2" t="s">
        <v>4851</v>
      </c>
      <c r="D666" s="2" t="s">
        <v>4852</v>
      </c>
      <c r="E666" s="2" t="s">
        <v>4853</v>
      </c>
      <c r="F666" s="2" t="s">
        <v>3160</v>
      </c>
      <c r="G666" s="2" t="s">
        <v>14</v>
      </c>
      <c r="H666" s="2">
        <v>16534</v>
      </c>
      <c r="I666" t="s">
        <v>1970</v>
      </c>
    </row>
    <row r="667" spans="1:9" x14ac:dyDescent="0.25">
      <c r="A667" s="2" t="s">
        <v>4854</v>
      </c>
      <c r="B667" s="2" t="s">
        <v>4855</v>
      </c>
      <c r="C667" s="2" t="s">
        <v>4856</v>
      </c>
      <c r="D667" s="2" t="s">
        <v>4857</v>
      </c>
      <c r="E667" s="2" t="s">
        <v>4858</v>
      </c>
      <c r="F667" s="2" t="s">
        <v>3874</v>
      </c>
      <c r="G667" s="2" t="s">
        <v>14</v>
      </c>
      <c r="H667" s="2">
        <v>39204</v>
      </c>
      <c r="I667" t="s">
        <v>1962</v>
      </c>
    </row>
    <row r="668" spans="1:9" x14ac:dyDescent="0.25">
      <c r="A668" s="2" t="s">
        <v>1330</v>
      </c>
      <c r="B668" s="2" t="s">
        <v>4859</v>
      </c>
      <c r="C668" s="2" t="s">
        <v>4860</v>
      </c>
      <c r="D668" s="2" t="s">
        <v>4861</v>
      </c>
      <c r="E668" s="2" t="s">
        <v>4862</v>
      </c>
      <c r="F668" s="2" t="s">
        <v>2918</v>
      </c>
      <c r="G668" s="2" t="s">
        <v>14</v>
      </c>
      <c r="H668" s="2">
        <v>79491</v>
      </c>
      <c r="I668" t="s">
        <v>1970</v>
      </c>
    </row>
    <row r="669" spans="1:9" x14ac:dyDescent="0.25">
      <c r="A669" s="2" t="s">
        <v>1332</v>
      </c>
      <c r="B669" s="2" t="s">
        <v>4863</v>
      </c>
      <c r="C669" s="2" t="s">
        <v>4864</v>
      </c>
      <c r="D669" s="2" t="s">
        <v>4865</v>
      </c>
      <c r="E669" s="2" t="s">
        <v>4866</v>
      </c>
      <c r="F669" s="2" t="s">
        <v>4867</v>
      </c>
      <c r="G669" s="2" t="s">
        <v>16</v>
      </c>
      <c r="H669" s="2" t="s">
        <v>2108</v>
      </c>
      <c r="I669" t="s">
        <v>1970</v>
      </c>
    </row>
    <row r="670" spans="1:9" x14ac:dyDescent="0.25">
      <c r="A670" s="2" t="s">
        <v>1316</v>
      </c>
      <c r="B670" s="2" t="s">
        <v>4868</v>
      </c>
      <c r="C670" s="2" t="s">
        <v>4869</v>
      </c>
      <c r="D670" s="2" t="s">
        <v>4870</v>
      </c>
      <c r="E670" s="2" t="s">
        <v>4871</v>
      </c>
      <c r="F670" s="2" t="s">
        <v>4497</v>
      </c>
      <c r="G670" s="2" t="s">
        <v>14</v>
      </c>
      <c r="H670" s="2">
        <v>27717</v>
      </c>
      <c r="I670" t="s">
        <v>1962</v>
      </c>
    </row>
    <row r="671" spans="1:9" x14ac:dyDescent="0.25">
      <c r="A671" s="2" t="s">
        <v>1335</v>
      </c>
      <c r="B671" s="2" t="s">
        <v>4872</v>
      </c>
      <c r="C671" s="2" t="s">
        <v>4873</v>
      </c>
      <c r="D671" s="2" t="s">
        <v>4874</v>
      </c>
      <c r="E671" s="2" t="s">
        <v>4875</v>
      </c>
      <c r="F671" s="2" t="s">
        <v>4876</v>
      </c>
      <c r="G671" s="2" t="s">
        <v>14</v>
      </c>
      <c r="H671" s="2">
        <v>29505</v>
      </c>
      <c r="I671" t="s">
        <v>1970</v>
      </c>
    </row>
    <row r="672" spans="1:9" x14ac:dyDescent="0.25">
      <c r="A672" s="2" t="s">
        <v>1337</v>
      </c>
      <c r="B672" s="2" t="s">
        <v>4877</v>
      </c>
      <c r="C672" s="2" t="s">
        <v>4878</v>
      </c>
      <c r="D672" s="2" t="s">
        <v>4879</v>
      </c>
      <c r="E672" s="2" t="s">
        <v>4880</v>
      </c>
      <c r="F672" s="2" t="s">
        <v>4881</v>
      </c>
      <c r="G672" s="2" t="s">
        <v>14</v>
      </c>
      <c r="H672" s="2">
        <v>13205</v>
      </c>
      <c r="I672" t="s">
        <v>1962</v>
      </c>
    </row>
    <row r="673" spans="1:9" x14ac:dyDescent="0.25">
      <c r="A673" s="2" t="s">
        <v>1339</v>
      </c>
      <c r="B673" s="2" t="s">
        <v>4882</v>
      </c>
      <c r="C673" s="2" t="s">
        <v>4883</v>
      </c>
      <c r="D673" s="2" t="s">
        <v>4884</v>
      </c>
      <c r="E673" s="2" t="s">
        <v>4885</v>
      </c>
      <c r="F673" s="2" t="s">
        <v>3698</v>
      </c>
      <c r="G673" s="2" t="s">
        <v>14</v>
      </c>
      <c r="H673" s="2">
        <v>30245</v>
      </c>
      <c r="I673" t="s">
        <v>1970</v>
      </c>
    </row>
    <row r="674" spans="1:9" x14ac:dyDescent="0.25">
      <c r="A674" s="2" t="s">
        <v>1341</v>
      </c>
      <c r="B674" s="2" t="s">
        <v>4886</v>
      </c>
      <c r="C674" s="2" t="s">
        <v>4887</v>
      </c>
      <c r="D674" s="2"/>
      <c r="E674" s="2" t="s">
        <v>4888</v>
      </c>
      <c r="F674" s="2" t="s">
        <v>2046</v>
      </c>
      <c r="G674" s="2" t="s">
        <v>14</v>
      </c>
      <c r="H674" s="2">
        <v>77070</v>
      </c>
      <c r="I674" t="s">
        <v>1962</v>
      </c>
    </row>
    <row r="675" spans="1:9" x14ac:dyDescent="0.25">
      <c r="A675" s="2" t="s">
        <v>1343</v>
      </c>
      <c r="B675" s="2" t="s">
        <v>4889</v>
      </c>
      <c r="C675" s="2" t="s">
        <v>4890</v>
      </c>
      <c r="D675" s="2" t="s">
        <v>4891</v>
      </c>
      <c r="E675" s="2" t="s">
        <v>4892</v>
      </c>
      <c r="F675" s="2" t="s">
        <v>2393</v>
      </c>
      <c r="G675" s="2" t="s">
        <v>14</v>
      </c>
      <c r="H675" s="2">
        <v>66160</v>
      </c>
      <c r="I675" t="s">
        <v>1962</v>
      </c>
    </row>
    <row r="676" spans="1:9" x14ac:dyDescent="0.25">
      <c r="A676" s="2" t="s">
        <v>1345</v>
      </c>
      <c r="B676" s="2" t="s">
        <v>4893</v>
      </c>
      <c r="C676" s="2" t="s">
        <v>4894</v>
      </c>
      <c r="D676" s="2" t="s">
        <v>4895</v>
      </c>
      <c r="E676" s="2" t="s">
        <v>4896</v>
      </c>
      <c r="F676" s="2" t="s">
        <v>4897</v>
      </c>
      <c r="G676" s="2" t="s">
        <v>14</v>
      </c>
      <c r="H676" s="2">
        <v>34282</v>
      </c>
      <c r="I676" t="s">
        <v>1962</v>
      </c>
    </row>
    <row r="677" spans="1:9" x14ac:dyDescent="0.25">
      <c r="A677" s="2" t="s">
        <v>1347</v>
      </c>
      <c r="B677" s="2" t="s">
        <v>4898</v>
      </c>
      <c r="C677" s="2"/>
      <c r="D677" s="2" t="s">
        <v>4899</v>
      </c>
      <c r="E677" s="2" t="s">
        <v>4900</v>
      </c>
      <c r="F677" s="2" t="s">
        <v>4901</v>
      </c>
      <c r="G677" s="2" t="s">
        <v>14</v>
      </c>
      <c r="H677" s="2">
        <v>18105</v>
      </c>
      <c r="I677" t="s">
        <v>1962</v>
      </c>
    </row>
    <row r="678" spans="1:9" x14ac:dyDescent="0.25">
      <c r="A678" s="2" t="s">
        <v>1349</v>
      </c>
      <c r="B678" s="2" t="s">
        <v>4902</v>
      </c>
      <c r="C678" s="2"/>
      <c r="D678" s="2" t="s">
        <v>4903</v>
      </c>
      <c r="E678" s="2" t="s">
        <v>4904</v>
      </c>
      <c r="F678" s="2" t="s">
        <v>4905</v>
      </c>
      <c r="G678" s="2" t="s">
        <v>14</v>
      </c>
      <c r="H678" s="2">
        <v>23663</v>
      </c>
      <c r="I678" t="s">
        <v>1970</v>
      </c>
    </row>
    <row r="679" spans="1:9" x14ac:dyDescent="0.25">
      <c r="A679" s="2" t="s">
        <v>1351</v>
      </c>
      <c r="B679" s="2" t="s">
        <v>4906</v>
      </c>
      <c r="C679" s="2" t="s">
        <v>4907</v>
      </c>
      <c r="D679" s="2" t="s">
        <v>4908</v>
      </c>
      <c r="E679" s="2" t="s">
        <v>4909</v>
      </c>
      <c r="F679" s="2" t="s">
        <v>3765</v>
      </c>
      <c r="G679" s="2" t="s">
        <v>16</v>
      </c>
      <c r="H679" s="2" t="s">
        <v>3766</v>
      </c>
      <c r="I679" t="s">
        <v>1970</v>
      </c>
    </row>
    <row r="680" spans="1:9" x14ac:dyDescent="0.25">
      <c r="A680" s="2" t="s">
        <v>1353</v>
      </c>
      <c r="B680" s="2" t="s">
        <v>4910</v>
      </c>
      <c r="C680" s="2" t="s">
        <v>4911</v>
      </c>
      <c r="D680" s="2" t="s">
        <v>4912</v>
      </c>
      <c r="E680" s="2" t="s">
        <v>4913</v>
      </c>
      <c r="F680" s="2" t="s">
        <v>4914</v>
      </c>
      <c r="G680" s="2" t="s">
        <v>14</v>
      </c>
      <c r="H680" s="2">
        <v>67260</v>
      </c>
      <c r="I680" t="s">
        <v>1962</v>
      </c>
    </row>
    <row r="681" spans="1:9" x14ac:dyDescent="0.25">
      <c r="A681" s="2" t="s">
        <v>1355</v>
      </c>
      <c r="B681" s="2" t="s">
        <v>4915</v>
      </c>
      <c r="C681" s="2" t="s">
        <v>4916</v>
      </c>
      <c r="D681" s="2" t="s">
        <v>4917</v>
      </c>
      <c r="E681" s="2" t="s">
        <v>4918</v>
      </c>
      <c r="F681" s="2" t="s">
        <v>4784</v>
      </c>
      <c r="G681" s="2" t="s">
        <v>15</v>
      </c>
      <c r="H681" s="2" t="s">
        <v>4785</v>
      </c>
      <c r="I681" t="s">
        <v>1970</v>
      </c>
    </row>
    <row r="682" spans="1:9" x14ac:dyDescent="0.25">
      <c r="A682" s="2" t="s">
        <v>1357</v>
      </c>
      <c r="B682" s="2" t="s">
        <v>4919</v>
      </c>
      <c r="C682" s="2" t="s">
        <v>4920</v>
      </c>
      <c r="D682" s="2"/>
      <c r="E682" s="2" t="s">
        <v>4921</v>
      </c>
      <c r="F682" s="2" t="s">
        <v>3300</v>
      </c>
      <c r="G682" s="2" t="s">
        <v>14</v>
      </c>
      <c r="H682" s="2">
        <v>6816</v>
      </c>
      <c r="I682" t="s">
        <v>1970</v>
      </c>
    </row>
    <row r="683" spans="1:9" x14ac:dyDescent="0.25">
      <c r="A683" s="2" t="s">
        <v>1359</v>
      </c>
      <c r="B683" s="2" t="s">
        <v>4922</v>
      </c>
      <c r="C683" s="2" t="s">
        <v>4923</v>
      </c>
      <c r="D683" s="2" t="s">
        <v>4924</v>
      </c>
      <c r="E683" s="2" t="s">
        <v>4925</v>
      </c>
      <c r="F683" s="2" t="s">
        <v>2217</v>
      </c>
      <c r="G683" s="2" t="s">
        <v>15</v>
      </c>
      <c r="H683" s="2" t="s">
        <v>2218</v>
      </c>
      <c r="I683" t="s">
        <v>1962</v>
      </c>
    </row>
    <row r="684" spans="1:9" x14ac:dyDescent="0.25">
      <c r="A684" s="2" t="s">
        <v>1361</v>
      </c>
      <c r="B684" s="2" t="s">
        <v>4926</v>
      </c>
      <c r="C684" s="2" t="s">
        <v>4927</v>
      </c>
      <c r="D684" s="2" t="s">
        <v>4928</v>
      </c>
      <c r="E684" s="2" t="s">
        <v>4929</v>
      </c>
      <c r="F684" s="2" t="s">
        <v>3505</v>
      </c>
      <c r="G684" s="2" t="s">
        <v>14</v>
      </c>
      <c r="H684" s="2">
        <v>32209</v>
      </c>
      <c r="I684" t="s">
        <v>1962</v>
      </c>
    </row>
    <row r="685" spans="1:9" x14ac:dyDescent="0.25">
      <c r="A685" s="2" t="s">
        <v>1363</v>
      </c>
      <c r="B685" s="2" t="s">
        <v>4930</v>
      </c>
      <c r="C685" s="2" t="s">
        <v>4931</v>
      </c>
      <c r="D685" s="2" t="s">
        <v>4932</v>
      </c>
      <c r="E685" s="2" t="s">
        <v>4933</v>
      </c>
      <c r="F685" s="2" t="s">
        <v>2046</v>
      </c>
      <c r="G685" s="2" t="s">
        <v>14</v>
      </c>
      <c r="H685" s="2">
        <v>77299</v>
      </c>
      <c r="I685" t="s">
        <v>1970</v>
      </c>
    </row>
    <row r="686" spans="1:9" x14ac:dyDescent="0.25">
      <c r="A686" s="2" t="s">
        <v>1365</v>
      </c>
      <c r="B686" s="2" t="s">
        <v>4934</v>
      </c>
      <c r="C686" s="2"/>
      <c r="D686" s="2" t="s">
        <v>4935</v>
      </c>
      <c r="E686" s="2" t="s">
        <v>4936</v>
      </c>
      <c r="F686" s="2" t="s">
        <v>2041</v>
      </c>
      <c r="G686" s="2" t="s">
        <v>14</v>
      </c>
      <c r="H686" s="2">
        <v>97255</v>
      </c>
      <c r="I686" t="s">
        <v>1970</v>
      </c>
    </row>
    <row r="687" spans="1:9" x14ac:dyDescent="0.25">
      <c r="A687" s="2" t="s">
        <v>1367</v>
      </c>
      <c r="B687" s="2" t="s">
        <v>4937</v>
      </c>
      <c r="C687" s="2" t="s">
        <v>4938</v>
      </c>
      <c r="D687" s="2" t="s">
        <v>4939</v>
      </c>
      <c r="E687" s="2" t="s">
        <v>4940</v>
      </c>
      <c r="F687" s="2" t="s">
        <v>2964</v>
      </c>
      <c r="G687" s="2" t="s">
        <v>14</v>
      </c>
      <c r="H687" s="2">
        <v>91186</v>
      </c>
      <c r="I687" t="s">
        <v>1962</v>
      </c>
    </row>
    <row r="688" spans="1:9" x14ac:dyDescent="0.25">
      <c r="A688" s="2" t="s">
        <v>1369</v>
      </c>
      <c r="B688" s="2" t="s">
        <v>4941</v>
      </c>
      <c r="C688" s="2" t="s">
        <v>4942</v>
      </c>
      <c r="D688" s="2" t="s">
        <v>4943</v>
      </c>
      <c r="E688" s="2" t="s">
        <v>4944</v>
      </c>
      <c r="F688" s="2" t="s">
        <v>2590</v>
      </c>
      <c r="G688" s="2" t="s">
        <v>14</v>
      </c>
      <c r="H688" s="2">
        <v>92725</v>
      </c>
      <c r="I688" t="s">
        <v>1962</v>
      </c>
    </row>
    <row r="689" spans="1:9" x14ac:dyDescent="0.25">
      <c r="A689" s="2" t="s">
        <v>1371</v>
      </c>
      <c r="B689" s="2" t="s">
        <v>4945</v>
      </c>
      <c r="C689" s="2" t="s">
        <v>4946</v>
      </c>
      <c r="D689" s="2" t="s">
        <v>4947</v>
      </c>
      <c r="E689" s="2" t="s">
        <v>4948</v>
      </c>
      <c r="F689" s="2" t="s">
        <v>2014</v>
      </c>
      <c r="G689" s="2" t="s">
        <v>14</v>
      </c>
      <c r="H689" s="2">
        <v>95160</v>
      </c>
      <c r="I689" t="s">
        <v>1970</v>
      </c>
    </row>
    <row r="690" spans="1:9" x14ac:dyDescent="0.25">
      <c r="A690" s="2" t="s">
        <v>1373</v>
      </c>
      <c r="B690" s="2" t="s">
        <v>4949</v>
      </c>
      <c r="C690" s="2" t="s">
        <v>4950</v>
      </c>
      <c r="D690" s="2" t="s">
        <v>4951</v>
      </c>
      <c r="E690" s="2" t="s">
        <v>4952</v>
      </c>
      <c r="F690" s="2" t="s">
        <v>4953</v>
      </c>
      <c r="G690" s="2" t="s">
        <v>16</v>
      </c>
      <c r="H690" s="2" t="s">
        <v>2062</v>
      </c>
      <c r="I690" t="s">
        <v>1970</v>
      </c>
    </row>
    <row r="691" spans="1:9" x14ac:dyDescent="0.25">
      <c r="A691" s="2" t="s">
        <v>1375</v>
      </c>
      <c r="B691" s="2" t="s">
        <v>4954</v>
      </c>
      <c r="C691" s="2" t="s">
        <v>4955</v>
      </c>
      <c r="D691" s="2" t="s">
        <v>4956</v>
      </c>
      <c r="E691" s="2" t="s">
        <v>4957</v>
      </c>
      <c r="F691" s="2" t="s">
        <v>2358</v>
      </c>
      <c r="G691" s="2" t="s">
        <v>14</v>
      </c>
      <c r="H691" s="2">
        <v>80935</v>
      </c>
      <c r="I691" t="s">
        <v>1970</v>
      </c>
    </row>
    <row r="692" spans="1:9" x14ac:dyDescent="0.25">
      <c r="A692" s="2" t="s">
        <v>1377</v>
      </c>
      <c r="B692" s="2" t="s">
        <v>4958</v>
      </c>
      <c r="C692" s="2"/>
      <c r="D692" s="2"/>
      <c r="E692" s="2" t="s">
        <v>4959</v>
      </c>
      <c r="F692" s="2" t="s">
        <v>2229</v>
      </c>
      <c r="G692" s="2" t="s">
        <v>14</v>
      </c>
      <c r="H692" s="2">
        <v>43605</v>
      </c>
      <c r="I692" t="s">
        <v>1970</v>
      </c>
    </row>
    <row r="693" spans="1:9" x14ac:dyDescent="0.25">
      <c r="A693" s="2" t="s">
        <v>4960</v>
      </c>
      <c r="B693" s="2" t="s">
        <v>4961</v>
      </c>
      <c r="C693" s="2" t="s">
        <v>4962</v>
      </c>
      <c r="D693" s="2" t="s">
        <v>4963</v>
      </c>
      <c r="E693" s="2" t="s">
        <v>4964</v>
      </c>
      <c r="F693" s="2" t="s">
        <v>3459</v>
      </c>
      <c r="G693" s="2" t="s">
        <v>14</v>
      </c>
      <c r="H693" s="2">
        <v>33436</v>
      </c>
      <c r="I693" t="s">
        <v>1962</v>
      </c>
    </row>
    <row r="694" spans="1:9" x14ac:dyDescent="0.25">
      <c r="A694" s="2" t="s">
        <v>1381</v>
      </c>
      <c r="B694" s="2" t="s">
        <v>4965</v>
      </c>
      <c r="C694" s="2" t="s">
        <v>4966</v>
      </c>
      <c r="D694" s="2" t="s">
        <v>4967</v>
      </c>
      <c r="E694" s="2" t="s">
        <v>4968</v>
      </c>
      <c r="F694" s="2" t="s">
        <v>3054</v>
      </c>
      <c r="G694" s="2" t="s">
        <v>14</v>
      </c>
      <c r="H694" s="2">
        <v>45999</v>
      </c>
      <c r="I694" t="s">
        <v>1970</v>
      </c>
    </row>
    <row r="695" spans="1:9" x14ac:dyDescent="0.25">
      <c r="A695" s="2" t="s">
        <v>1383</v>
      </c>
      <c r="B695" s="2" t="s">
        <v>4969</v>
      </c>
      <c r="C695" s="2" t="s">
        <v>4970</v>
      </c>
      <c r="D695" s="2" t="s">
        <v>4971</v>
      </c>
      <c r="E695" s="2" t="s">
        <v>4972</v>
      </c>
      <c r="F695" s="2" t="s">
        <v>2032</v>
      </c>
      <c r="G695" s="2" t="s">
        <v>14</v>
      </c>
      <c r="H695" s="2">
        <v>63121</v>
      </c>
      <c r="I695" t="s">
        <v>1962</v>
      </c>
    </row>
    <row r="696" spans="1:9" x14ac:dyDescent="0.25">
      <c r="A696" s="2" t="s">
        <v>1385</v>
      </c>
      <c r="B696" s="2" t="s">
        <v>4973</v>
      </c>
      <c r="C696" s="2" t="s">
        <v>4974</v>
      </c>
      <c r="D696" s="2" t="s">
        <v>4975</v>
      </c>
      <c r="E696" s="2" t="s">
        <v>4976</v>
      </c>
      <c r="F696" s="2" t="s">
        <v>4977</v>
      </c>
      <c r="G696" s="2" t="s">
        <v>14</v>
      </c>
      <c r="H696" s="2">
        <v>10705</v>
      </c>
      <c r="I696" t="s">
        <v>1970</v>
      </c>
    </row>
    <row r="697" spans="1:9" x14ac:dyDescent="0.25">
      <c r="A697" s="2" t="s">
        <v>1387</v>
      </c>
      <c r="B697" s="2" t="s">
        <v>4978</v>
      </c>
      <c r="C697" s="2" t="s">
        <v>4979</v>
      </c>
      <c r="D697" s="2" t="s">
        <v>4980</v>
      </c>
      <c r="E697" s="2" t="s">
        <v>4981</v>
      </c>
      <c r="F697" s="2" t="s">
        <v>3333</v>
      </c>
      <c r="G697" s="2" t="s">
        <v>14</v>
      </c>
      <c r="H697" s="2">
        <v>21290</v>
      </c>
      <c r="I697" t="s">
        <v>1962</v>
      </c>
    </row>
    <row r="698" spans="1:9" x14ac:dyDescent="0.25">
      <c r="A698" s="2" t="s">
        <v>1389</v>
      </c>
      <c r="B698" s="2" t="s">
        <v>4982</v>
      </c>
      <c r="C698" s="2" t="s">
        <v>4983</v>
      </c>
      <c r="D698" s="2" t="s">
        <v>4984</v>
      </c>
      <c r="E698" s="2" t="s">
        <v>4985</v>
      </c>
      <c r="F698" s="2" t="s">
        <v>3505</v>
      </c>
      <c r="G698" s="2" t="s">
        <v>14</v>
      </c>
      <c r="H698" s="2">
        <v>32230</v>
      </c>
      <c r="I698" t="s">
        <v>1970</v>
      </c>
    </row>
    <row r="699" spans="1:9" x14ac:dyDescent="0.25">
      <c r="A699" s="2" t="s">
        <v>1391</v>
      </c>
      <c r="B699" s="2" t="s">
        <v>4986</v>
      </c>
      <c r="C699" s="2"/>
      <c r="D699" s="2"/>
      <c r="E699" s="2" t="s">
        <v>4987</v>
      </c>
      <c r="F699" s="2" t="s">
        <v>4988</v>
      </c>
      <c r="G699" s="2" t="s">
        <v>16</v>
      </c>
      <c r="H699" s="2" t="s">
        <v>4989</v>
      </c>
      <c r="I699" t="s">
        <v>1970</v>
      </c>
    </row>
    <row r="700" spans="1:9" x14ac:dyDescent="0.25">
      <c r="A700" s="2" t="s">
        <v>1379</v>
      </c>
      <c r="B700" s="2" t="s">
        <v>4990</v>
      </c>
      <c r="C700" s="2" t="s">
        <v>4991</v>
      </c>
      <c r="D700" s="2" t="s">
        <v>4992</v>
      </c>
      <c r="E700" s="2" t="s">
        <v>4993</v>
      </c>
      <c r="F700" s="2" t="s">
        <v>2384</v>
      </c>
      <c r="G700" s="2" t="s">
        <v>16</v>
      </c>
      <c r="H700" s="2" t="s">
        <v>2563</v>
      </c>
      <c r="I700" t="s">
        <v>1970</v>
      </c>
    </row>
    <row r="701" spans="1:9" x14ac:dyDescent="0.25">
      <c r="A701" s="2" t="s">
        <v>1394</v>
      </c>
      <c r="B701" s="2" t="s">
        <v>4994</v>
      </c>
      <c r="C701" s="2" t="s">
        <v>4995</v>
      </c>
      <c r="D701" s="2" t="s">
        <v>4996</v>
      </c>
      <c r="E701" s="2" t="s">
        <v>4997</v>
      </c>
      <c r="F701" s="2" t="s">
        <v>3598</v>
      </c>
      <c r="G701" s="2" t="s">
        <v>14</v>
      </c>
      <c r="H701" s="2">
        <v>33196</v>
      </c>
      <c r="I701" t="s">
        <v>1962</v>
      </c>
    </row>
    <row r="702" spans="1:9" x14ac:dyDescent="0.25">
      <c r="A702" s="2" t="s">
        <v>1396</v>
      </c>
      <c r="B702" s="2" t="s">
        <v>4998</v>
      </c>
      <c r="C702" s="2" t="s">
        <v>4999</v>
      </c>
      <c r="D702" s="2"/>
      <c r="E702" s="2" t="s">
        <v>5000</v>
      </c>
      <c r="F702" s="2" t="s">
        <v>3107</v>
      </c>
      <c r="G702" s="2" t="s">
        <v>14</v>
      </c>
      <c r="H702" s="2">
        <v>94121</v>
      </c>
      <c r="I702" t="s">
        <v>1970</v>
      </c>
    </row>
    <row r="703" spans="1:9" x14ac:dyDescent="0.25">
      <c r="A703" s="2" t="s">
        <v>1398</v>
      </c>
      <c r="B703" s="2" t="s">
        <v>5001</v>
      </c>
      <c r="C703" s="2" t="s">
        <v>5002</v>
      </c>
      <c r="D703" s="2" t="s">
        <v>5003</v>
      </c>
      <c r="E703" s="2" t="s">
        <v>5004</v>
      </c>
      <c r="F703" s="2" t="s">
        <v>3419</v>
      </c>
      <c r="G703" s="2" t="s">
        <v>16</v>
      </c>
      <c r="H703" s="2" t="s">
        <v>2102</v>
      </c>
      <c r="I703" t="s">
        <v>1962</v>
      </c>
    </row>
    <row r="704" spans="1:9" x14ac:dyDescent="0.25">
      <c r="A704" s="2" t="s">
        <v>1400</v>
      </c>
      <c r="B704" s="2" t="s">
        <v>5005</v>
      </c>
      <c r="C704" s="2" t="s">
        <v>5006</v>
      </c>
      <c r="D704" s="2"/>
      <c r="E704" s="2" t="s">
        <v>5007</v>
      </c>
      <c r="F704" s="2" t="s">
        <v>2072</v>
      </c>
      <c r="G704" s="2" t="s">
        <v>14</v>
      </c>
      <c r="H704" s="2">
        <v>33982</v>
      </c>
      <c r="I704" t="s">
        <v>1962</v>
      </c>
    </row>
    <row r="705" spans="1:9" x14ac:dyDescent="0.25">
      <c r="A705" s="2" t="s">
        <v>1402</v>
      </c>
      <c r="B705" s="2" t="s">
        <v>5008</v>
      </c>
      <c r="C705" s="2"/>
      <c r="D705" s="2" t="s">
        <v>5009</v>
      </c>
      <c r="E705" s="2" t="s">
        <v>5010</v>
      </c>
      <c r="F705" s="2" t="s">
        <v>2618</v>
      </c>
      <c r="G705" s="2" t="s">
        <v>16</v>
      </c>
      <c r="H705" s="2" t="s">
        <v>2563</v>
      </c>
      <c r="I705" t="s">
        <v>1962</v>
      </c>
    </row>
    <row r="706" spans="1:9" x14ac:dyDescent="0.25">
      <c r="A706" s="2" t="s">
        <v>1404</v>
      </c>
      <c r="B706" s="2" t="s">
        <v>5011</v>
      </c>
      <c r="C706" s="2"/>
      <c r="D706" s="2" t="s">
        <v>5012</v>
      </c>
      <c r="E706" s="2" t="s">
        <v>5013</v>
      </c>
      <c r="F706" s="2" t="s">
        <v>2056</v>
      </c>
      <c r="G706" s="2" t="s">
        <v>14</v>
      </c>
      <c r="H706" s="2">
        <v>10125</v>
      </c>
      <c r="I706" t="s">
        <v>1962</v>
      </c>
    </row>
    <row r="707" spans="1:9" x14ac:dyDescent="0.25">
      <c r="A707" s="2" t="s">
        <v>1406</v>
      </c>
      <c r="B707" s="2" t="s">
        <v>5014</v>
      </c>
      <c r="C707" s="2" t="s">
        <v>5015</v>
      </c>
      <c r="D707" s="2" t="s">
        <v>5016</v>
      </c>
      <c r="E707" s="2" t="s">
        <v>5017</v>
      </c>
      <c r="F707" s="2" t="s">
        <v>2903</v>
      </c>
      <c r="G707" s="2" t="s">
        <v>14</v>
      </c>
      <c r="H707" s="2">
        <v>29305</v>
      </c>
      <c r="I707" t="s">
        <v>1970</v>
      </c>
    </row>
    <row r="708" spans="1:9" x14ac:dyDescent="0.25">
      <c r="A708" s="2" t="s">
        <v>1408</v>
      </c>
      <c r="B708" s="2" t="s">
        <v>5018</v>
      </c>
      <c r="C708" s="2" t="s">
        <v>5019</v>
      </c>
      <c r="D708" s="2" t="s">
        <v>5020</v>
      </c>
      <c r="E708" s="2" t="s">
        <v>5021</v>
      </c>
      <c r="F708" s="2" t="s">
        <v>5022</v>
      </c>
      <c r="G708" s="2" t="s">
        <v>14</v>
      </c>
      <c r="H708" s="2">
        <v>93305</v>
      </c>
      <c r="I708" t="s">
        <v>1970</v>
      </c>
    </row>
    <row r="709" spans="1:9" x14ac:dyDescent="0.25">
      <c r="A709" s="2" t="s">
        <v>1410</v>
      </c>
      <c r="B709" s="2" t="s">
        <v>5023</v>
      </c>
      <c r="C709" s="2"/>
      <c r="D709" s="2" t="s">
        <v>5024</v>
      </c>
      <c r="E709" s="2" t="s">
        <v>5025</v>
      </c>
      <c r="F709" s="2" t="s">
        <v>5026</v>
      </c>
      <c r="G709" s="2" t="s">
        <v>16</v>
      </c>
      <c r="H709" s="2" t="s">
        <v>3929</v>
      </c>
      <c r="I709" t="s">
        <v>1970</v>
      </c>
    </row>
    <row r="710" spans="1:9" x14ac:dyDescent="0.25">
      <c r="A710" s="2" t="s">
        <v>1412</v>
      </c>
      <c r="B710" s="2" t="s">
        <v>5027</v>
      </c>
      <c r="C710" s="2" t="s">
        <v>5028</v>
      </c>
      <c r="D710" s="2" t="s">
        <v>5029</v>
      </c>
      <c r="E710" s="2" t="s">
        <v>5030</v>
      </c>
      <c r="F710" s="2" t="s">
        <v>2032</v>
      </c>
      <c r="G710" s="2" t="s">
        <v>14</v>
      </c>
      <c r="H710" s="2">
        <v>63169</v>
      </c>
      <c r="I710" t="s">
        <v>1962</v>
      </c>
    </row>
    <row r="711" spans="1:9" x14ac:dyDescent="0.25">
      <c r="A711" s="2" t="s">
        <v>1414</v>
      </c>
      <c r="B711" s="2" t="s">
        <v>5031</v>
      </c>
      <c r="C711" s="2"/>
      <c r="D711" s="2" t="s">
        <v>5032</v>
      </c>
      <c r="E711" s="2" t="s">
        <v>5033</v>
      </c>
      <c r="F711" s="2" t="s">
        <v>2256</v>
      </c>
      <c r="G711" s="2" t="s">
        <v>14</v>
      </c>
      <c r="H711" s="2">
        <v>46896</v>
      </c>
      <c r="I711" t="s">
        <v>1962</v>
      </c>
    </row>
    <row r="712" spans="1:9" x14ac:dyDescent="0.25">
      <c r="A712" s="2" t="s">
        <v>1416</v>
      </c>
      <c r="B712" s="2" t="s">
        <v>5034</v>
      </c>
      <c r="C712" s="2" t="s">
        <v>5035</v>
      </c>
      <c r="D712" s="2" t="s">
        <v>5036</v>
      </c>
      <c r="E712" s="2" t="s">
        <v>5037</v>
      </c>
      <c r="F712" s="2" t="s">
        <v>5038</v>
      </c>
      <c r="G712" s="2" t="s">
        <v>14</v>
      </c>
      <c r="H712" s="2">
        <v>55564</v>
      </c>
      <c r="I712" t="s">
        <v>1970</v>
      </c>
    </row>
    <row r="713" spans="1:9" x14ac:dyDescent="0.25">
      <c r="A713" s="2" t="s">
        <v>1418</v>
      </c>
      <c r="B713" s="2" t="s">
        <v>5039</v>
      </c>
      <c r="C713" s="2" t="s">
        <v>5040</v>
      </c>
      <c r="D713" s="2" t="s">
        <v>5041</v>
      </c>
      <c r="E713" s="2" t="s">
        <v>5042</v>
      </c>
      <c r="F713" s="2" t="s">
        <v>5043</v>
      </c>
      <c r="G713" s="2" t="s">
        <v>14</v>
      </c>
      <c r="H713" s="2">
        <v>72905</v>
      </c>
      <c r="I713" t="s">
        <v>1970</v>
      </c>
    </row>
    <row r="714" spans="1:9" x14ac:dyDescent="0.25">
      <c r="A714" s="2" t="s">
        <v>1420</v>
      </c>
      <c r="B714" s="2" t="s">
        <v>5044</v>
      </c>
      <c r="C714" s="2"/>
      <c r="D714" s="2"/>
      <c r="E714" s="2" t="s">
        <v>5045</v>
      </c>
      <c r="F714" s="2" t="s">
        <v>3580</v>
      </c>
      <c r="G714" s="2" t="s">
        <v>15</v>
      </c>
      <c r="H714" s="2" t="s">
        <v>3581</v>
      </c>
      <c r="I714" t="s">
        <v>1970</v>
      </c>
    </row>
    <row r="715" spans="1:9" x14ac:dyDescent="0.25">
      <c r="A715" s="2" t="s">
        <v>1422</v>
      </c>
      <c r="B715" s="2" t="s">
        <v>5046</v>
      </c>
      <c r="C715" s="2" t="s">
        <v>5047</v>
      </c>
      <c r="D715" s="2" t="s">
        <v>5048</v>
      </c>
      <c r="E715" s="2" t="s">
        <v>5049</v>
      </c>
      <c r="F715" s="2" t="s">
        <v>2437</v>
      </c>
      <c r="G715" s="2" t="s">
        <v>14</v>
      </c>
      <c r="H715" s="2">
        <v>95210</v>
      </c>
      <c r="I715" t="s">
        <v>1970</v>
      </c>
    </row>
    <row r="716" spans="1:9" x14ac:dyDescent="0.25">
      <c r="A716" s="2" t="s">
        <v>1424</v>
      </c>
      <c r="B716" s="2" t="s">
        <v>5050</v>
      </c>
      <c r="C716" s="2" t="s">
        <v>5051</v>
      </c>
      <c r="D716" s="2" t="s">
        <v>5052</v>
      </c>
      <c r="E716" s="2" t="s">
        <v>5053</v>
      </c>
      <c r="F716" s="2" t="s">
        <v>5054</v>
      </c>
      <c r="G716" s="2" t="s">
        <v>16</v>
      </c>
      <c r="H716" s="2" t="s">
        <v>2554</v>
      </c>
      <c r="I716" t="s">
        <v>1962</v>
      </c>
    </row>
    <row r="717" spans="1:9" x14ac:dyDescent="0.25">
      <c r="A717" s="2" t="s">
        <v>1426</v>
      </c>
      <c r="B717" s="2" t="s">
        <v>5055</v>
      </c>
      <c r="C717" s="2" t="s">
        <v>5056</v>
      </c>
      <c r="D717" s="2"/>
      <c r="E717" s="2" t="s">
        <v>5057</v>
      </c>
      <c r="F717" s="2" t="s">
        <v>2238</v>
      </c>
      <c r="G717" s="2" t="s">
        <v>14</v>
      </c>
      <c r="H717" s="2">
        <v>33686</v>
      </c>
      <c r="I717" t="s">
        <v>1970</v>
      </c>
    </row>
    <row r="718" spans="1:9" x14ac:dyDescent="0.25">
      <c r="A718" s="2" t="s">
        <v>5058</v>
      </c>
      <c r="B718" s="2" t="s">
        <v>5059</v>
      </c>
      <c r="C718" s="2" t="s">
        <v>5060</v>
      </c>
      <c r="D718" s="2" t="s">
        <v>5061</v>
      </c>
      <c r="E718" s="2" t="s">
        <v>5062</v>
      </c>
      <c r="F718" s="2" t="s">
        <v>2743</v>
      </c>
      <c r="G718" s="2" t="s">
        <v>16</v>
      </c>
      <c r="H718" s="2" t="s">
        <v>2744</v>
      </c>
      <c r="I718" t="s">
        <v>1970</v>
      </c>
    </row>
    <row r="719" spans="1:9" x14ac:dyDescent="0.25">
      <c r="A719" s="2" t="s">
        <v>1429</v>
      </c>
      <c r="B719" s="2" t="s">
        <v>5063</v>
      </c>
      <c r="C719" s="2" t="s">
        <v>5064</v>
      </c>
      <c r="D719" s="2" t="s">
        <v>5065</v>
      </c>
      <c r="E719" s="2" t="s">
        <v>5066</v>
      </c>
      <c r="F719" s="2" t="s">
        <v>2036</v>
      </c>
      <c r="G719" s="2" t="s">
        <v>14</v>
      </c>
      <c r="H719" s="2">
        <v>19104</v>
      </c>
      <c r="I719" t="s">
        <v>1970</v>
      </c>
    </row>
    <row r="720" spans="1:9" x14ac:dyDescent="0.25">
      <c r="A720" s="2" t="s">
        <v>1431</v>
      </c>
      <c r="B720" s="2" t="s">
        <v>5067</v>
      </c>
      <c r="C720" s="2" t="s">
        <v>5068</v>
      </c>
      <c r="D720" s="2" t="s">
        <v>5069</v>
      </c>
      <c r="E720" s="2" t="s">
        <v>5070</v>
      </c>
      <c r="F720" s="2" t="s">
        <v>4775</v>
      </c>
      <c r="G720" s="2" t="s">
        <v>14</v>
      </c>
      <c r="H720" s="2">
        <v>76905</v>
      </c>
      <c r="I720" t="s">
        <v>1970</v>
      </c>
    </row>
    <row r="721" spans="1:9" x14ac:dyDescent="0.25">
      <c r="A721" s="2" t="s">
        <v>1433</v>
      </c>
      <c r="B721" s="2" t="s">
        <v>5071</v>
      </c>
      <c r="C721" s="2" t="s">
        <v>5072</v>
      </c>
      <c r="D721" s="2" t="s">
        <v>5073</v>
      </c>
      <c r="E721" s="2" t="s">
        <v>5074</v>
      </c>
      <c r="F721" s="2" t="s">
        <v>2005</v>
      </c>
      <c r="G721" s="2" t="s">
        <v>14</v>
      </c>
      <c r="H721" s="2">
        <v>90035</v>
      </c>
      <c r="I721" t="s">
        <v>1962</v>
      </c>
    </row>
    <row r="722" spans="1:9" x14ac:dyDescent="0.25">
      <c r="A722" s="2" t="s">
        <v>1435</v>
      </c>
      <c r="B722" s="2" t="s">
        <v>5075</v>
      </c>
      <c r="C722" s="2" t="s">
        <v>5076</v>
      </c>
      <c r="D722" s="2" t="s">
        <v>5077</v>
      </c>
      <c r="E722" s="2" t="s">
        <v>5078</v>
      </c>
      <c r="F722" s="2" t="s">
        <v>2818</v>
      </c>
      <c r="G722" s="2" t="s">
        <v>14</v>
      </c>
      <c r="H722" s="2">
        <v>48912</v>
      </c>
      <c r="I722" t="s">
        <v>1962</v>
      </c>
    </row>
    <row r="723" spans="1:9" x14ac:dyDescent="0.25">
      <c r="A723" s="2" t="s">
        <v>1437</v>
      </c>
      <c r="B723" s="2" t="s">
        <v>5079</v>
      </c>
      <c r="C723" s="2" t="s">
        <v>5080</v>
      </c>
      <c r="D723" s="2" t="s">
        <v>5081</v>
      </c>
      <c r="E723" s="2" t="s">
        <v>5082</v>
      </c>
      <c r="F723" s="2" t="s">
        <v>2731</v>
      </c>
      <c r="G723" s="2" t="s">
        <v>14</v>
      </c>
      <c r="H723" s="2">
        <v>34615</v>
      </c>
      <c r="I723" t="s">
        <v>1962</v>
      </c>
    </row>
    <row r="724" spans="1:9" x14ac:dyDescent="0.25">
      <c r="A724" s="2" t="s">
        <v>1439</v>
      </c>
      <c r="B724" s="2" t="s">
        <v>5083</v>
      </c>
      <c r="C724" s="2"/>
      <c r="D724" s="2" t="s">
        <v>5084</v>
      </c>
      <c r="E724" s="2" t="s">
        <v>5085</v>
      </c>
      <c r="F724" s="2" t="s">
        <v>2776</v>
      </c>
      <c r="G724" s="2" t="s">
        <v>14</v>
      </c>
      <c r="H724" s="2">
        <v>90605</v>
      </c>
      <c r="I724" t="s">
        <v>1970</v>
      </c>
    </row>
    <row r="725" spans="1:9" x14ac:dyDescent="0.25">
      <c r="A725" s="2" t="s">
        <v>1441</v>
      </c>
      <c r="B725" s="2" t="s">
        <v>5086</v>
      </c>
      <c r="C725" s="2" t="s">
        <v>5087</v>
      </c>
      <c r="D725" s="2" t="s">
        <v>5088</v>
      </c>
      <c r="E725" s="2" t="s">
        <v>5089</v>
      </c>
      <c r="F725" s="2" t="s">
        <v>2373</v>
      </c>
      <c r="G725" s="2" t="s">
        <v>14</v>
      </c>
      <c r="H725" s="2">
        <v>93773</v>
      </c>
      <c r="I725" t="s">
        <v>1970</v>
      </c>
    </row>
    <row r="726" spans="1:9" x14ac:dyDescent="0.25">
      <c r="A726" s="2" t="s">
        <v>1443</v>
      </c>
      <c r="B726" s="2" t="s">
        <v>5090</v>
      </c>
      <c r="C726" s="2"/>
      <c r="D726" s="2" t="s">
        <v>5091</v>
      </c>
      <c r="E726" s="2" t="s">
        <v>5092</v>
      </c>
      <c r="F726" s="2" t="s">
        <v>2056</v>
      </c>
      <c r="G726" s="2" t="s">
        <v>14</v>
      </c>
      <c r="H726" s="2">
        <v>10155</v>
      </c>
      <c r="I726" t="s">
        <v>1962</v>
      </c>
    </row>
    <row r="727" spans="1:9" x14ac:dyDescent="0.25">
      <c r="A727" s="2" t="s">
        <v>1445</v>
      </c>
      <c r="B727" s="2" t="s">
        <v>5093</v>
      </c>
      <c r="C727" s="2" t="s">
        <v>5094</v>
      </c>
      <c r="D727" s="2" t="s">
        <v>5095</v>
      </c>
      <c r="E727" s="2" t="s">
        <v>5096</v>
      </c>
      <c r="F727" s="2" t="s">
        <v>2358</v>
      </c>
      <c r="G727" s="2" t="s">
        <v>14</v>
      </c>
      <c r="H727" s="2">
        <v>80935</v>
      </c>
      <c r="I727" t="s">
        <v>1970</v>
      </c>
    </row>
    <row r="728" spans="1:9" x14ac:dyDescent="0.25">
      <c r="A728" s="2" t="s">
        <v>1447</v>
      </c>
      <c r="B728" s="2" t="s">
        <v>5097</v>
      </c>
      <c r="C728" s="2"/>
      <c r="D728" s="2" t="s">
        <v>5098</v>
      </c>
      <c r="E728" s="2" t="s">
        <v>5099</v>
      </c>
      <c r="F728" s="2" t="s">
        <v>5100</v>
      </c>
      <c r="G728" s="2" t="s">
        <v>14</v>
      </c>
      <c r="H728" s="2">
        <v>90831</v>
      </c>
      <c r="I728" t="s">
        <v>1970</v>
      </c>
    </row>
    <row r="729" spans="1:9" x14ac:dyDescent="0.25">
      <c r="A729" s="2" t="s">
        <v>1449</v>
      </c>
      <c r="B729" s="2" t="s">
        <v>5101</v>
      </c>
      <c r="C729" s="2" t="s">
        <v>5102</v>
      </c>
      <c r="D729" s="2" t="s">
        <v>5103</v>
      </c>
      <c r="E729" s="2" t="s">
        <v>5104</v>
      </c>
      <c r="F729" s="2" t="s">
        <v>5105</v>
      </c>
      <c r="G729" s="2" t="s">
        <v>16</v>
      </c>
      <c r="H729" s="2" t="s">
        <v>5106</v>
      </c>
      <c r="I729" t="s">
        <v>1962</v>
      </c>
    </row>
    <row r="730" spans="1:9" x14ac:dyDescent="0.25">
      <c r="A730" s="2" t="s">
        <v>1451</v>
      </c>
      <c r="B730" s="2" t="s">
        <v>5107</v>
      </c>
      <c r="C730" s="2" t="s">
        <v>5108</v>
      </c>
      <c r="D730" s="2" t="s">
        <v>5109</v>
      </c>
      <c r="E730" s="2" t="s">
        <v>5110</v>
      </c>
      <c r="F730" s="2" t="s">
        <v>2388</v>
      </c>
      <c r="G730" s="2" t="s">
        <v>14</v>
      </c>
      <c r="H730" s="2">
        <v>89510</v>
      </c>
      <c r="I730" t="s">
        <v>1962</v>
      </c>
    </row>
    <row r="731" spans="1:9" x14ac:dyDescent="0.25">
      <c r="A731" s="2" t="s">
        <v>1453</v>
      </c>
      <c r="B731" s="2" t="s">
        <v>5111</v>
      </c>
      <c r="C731" s="2" t="s">
        <v>5112</v>
      </c>
      <c r="D731" s="2" t="s">
        <v>5113</v>
      </c>
      <c r="E731" s="2" t="s">
        <v>5114</v>
      </c>
      <c r="F731" s="2" t="s">
        <v>2134</v>
      </c>
      <c r="G731" s="2" t="s">
        <v>15</v>
      </c>
      <c r="H731" s="2" t="s">
        <v>2135</v>
      </c>
      <c r="I731" t="s">
        <v>1970</v>
      </c>
    </row>
    <row r="732" spans="1:9" x14ac:dyDescent="0.25">
      <c r="A732" s="2" t="s">
        <v>1455</v>
      </c>
      <c r="B732" s="2" t="s">
        <v>5115</v>
      </c>
      <c r="C732" s="2" t="s">
        <v>5116</v>
      </c>
      <c r="D732" s="2" t="s">
        <v>5117</v>
      </c>
      <c r="E732" s="2" t="s">
        <v>5118</v>
      </c>
      <c r="F732" s="2" t="s">
        <v>3387</v>
      </c>
      <c r="G732" s="2" t="s">
        <v>14</v>
      </c>
      <c r="H732" s="2">
        <v>89155</v>
      </c>
      <c r="I732" t="s">
        <v>1970</v>
      </c>
    </row>
    <row r="733" spans="1:9" x14ac:dyDescent="0.25">
      <c r="A733" s="2" t="s">
        <v>1457</v>
      </c>
      <c r="B733" s="2" t="s">
        <v>5119</v>
      </c>
      <c r="C733" s="2"/>
      <c r="D733" s="2" t="s">
        <v>5120</v>
      </c>
      <c r="E733" s="2" t="s">
        <v>5121</v>
      </c>
      <c r="F733" s="2" t="s">
        <v>5122</v>
      </c>
      <c r="G733" s="2" t="s">
        <v>14</v>
      </c>
      <c r="H733" s="2">
        <v>19805</v>
      </c>
      <c r="I733" t="s">
        <v>1962</v>
      </c>
    </row>
    <row r="734" spans="1:9" x14ac:dyDescent="0.25">
      <c r="A734" s="2" t="s">
        <v>1459</v>
      </c>
      <c r="B734" s="2" t="s">
        <v>5123</v>
      </c>
      <c r="C734" s="2" t="s">
        <v>5124</v>
      </c>
      <c r="D734" s="2" t="s">
        <v>5125</v>
      </c>
      <c r="E734" s="2" t="s">
        <v>5126</v>
      </c>
      <c r="F734" s="2" t="s">
        <v>2388</v>
      </c>
      <c r="G734" s="2" t="s">
        <v>14</v>
      </c>
      <c r="H734" s="2">
        <v>89550</v>
      </c>
      <c r="I734" t="s">
        <v>1970</v>
      </c>
    </row>
    <row r="735" spans="1:9" x14ac:dyDescent="0.25">
      <c r="A735" s="2" t="s">
        <v>1461</v>
      </c>
      <c r="B735" s="2" t="s">
        <v>5127</v>
      </c>
      <c r="C735" s="2" t="s">
        <v>5128</v>
      </c>
      <c r="D735" s="2" t="s">
        <v>5129</v>
      </c>
      <c r="E735" s="2" t="s">
        <v>5130</v>
      </c>
      <c r="F735" s="2" t="s">
        <v>2457</v>
      </c>
      <c r="G735" s="2" t="s">
        <v>14</v>
      </c>
      <c r="H735" s="2">
        <v>35487</v>
      </c>
      <c r="I735" t="s">
        <v>1962</v>
      </c>
    </row>
    <row r="736" spans="1:9" x14ac:dyDescent="0.25">
      <c r="A736" s="2" t="s">
        <v>1463</v>
      </c>
      <c r="B736" s="2" t="s">
        <v>5131</v>
      </c>
      <c r="C736" s="2"/>
      <c r="D736" s="2" t="s">
        <v>5132</v>
      </c>
      <c r="E736" s="2" t="s">
        <v>5133</v>
      </c>
      <c r="F736" s="2" t="s">
        <v>5134</v>
      </c>
      <c r="G736" s="2" t="s">
        <v>14</v>
      </c>
      <c r="H736" s="2">
        <v>92645</v>
      </c>
      <c r="I736" t="s">
        <v>1970</v>
      </c>
    </row>
    <row r="737" spans="1:9" x14ac:dyDescent="0.25">
      <c r="A737" s="2" t="s">
        <v>1465</v>
      </c>
      <c r="B737" s="2" t="s">
        <v>5135</v>
      </c>
      <c r="C737" s="2" t="s">
        <v>5136</v>
      </c>
      <c r="D737" s="2"/>
      <c r="E737" s="2" t="s">
        <v>5137</v>
      </c>
      <c r="F737" s="2" t="s">
        <v>3005</v>
      </c>
      <c r="G737" s="2" t="s">
        <v>14</v>
      </c>
      <c r="H737" s="2">
        <v>66225</v>
      </c>
      <c r="I737" t="s">
        <v>1970</v>
      </c>
    </row>
    <row r="738" spans="1:9" x14ac:dyDescent="0.25">
      <c r="A738" s="2" t="s">
        <v>1467</v>
      </c>
      <c r="B738" s="2" t="s">
        <v>5138</v>
      </c>
      <c r="C738" s="2" t="s">
        <v>5139</v>
      </c>
      <c r="D738" s="2" t="s">
        <v>5140</v>
      </c>
      <c r="E738" s="2" t="s">
        <v>5141</v>
      </c>
      <c r="F738" s="2" t="s">
        <v>2618</v>
      </c>
      <c r="G738" s="2" t="s">
        <v>16</v>
      </c>
      <c r="H738" s="2" t="s">
        <v>2563</v>
      </c>
      <c r="I738" t="s">
        <v>1962</v>
      </c>
    </row>
    <row r="739" spans="1:9" x14ac:dyDescent="0.25">
      <c r="A739" s="2" t="s">
        <v>1469</v>
      </c>
      <c r="B739" s="2" t="s">
        <v>5142</v>
      </c>
      <c r="C739" s="2" t="s">
        <v>5143</v>
      </c>
      <c r="D739" s="2" t="s">
        <v>5144</v>
      </c>
      <c r="E739" s="2" t="s">
        <v>5145</v>
      </c>
      <c r="F739" s="2" t="s">
        <v>3054</v>
      </c>
      <c r="G739" s="2" t="s">
        <v>14</v>
      </c>
      <c r="H739" s="2">
        <v>45228</v>
      </c>
      <c r="I739" t="s">
        <v>1970</v>
      </c>
    </row>
    <row r="740" spans="1:9" x14ac:dyDescent="0.25">
      <c r="A740" s="2" t="s">
        <v>1471</v>
      </c>
      <c r="B740" s="2" t="s">
        <v>5146</v>
      </c>
      <c r="C740" s="2" t="s">
        <v>5147</v>
      </c>
      <c r="D740" s="2" t="s">
        <v>5148</v>
      </c>
      <c r="E740" s="2" t="s">
        <v>5149</v>
      </c>
      <c r="F740" s="2" t="s">
        <v>2929</v>
      </c>
      <c r="G740" s="2" t="s">
        <v>15</v>
      </c>
      <c r="H740" s="2" t="s">
        <v>2930</v>
      </c>
      <c r="I740" t="s">
        <v>1970</v>
      </c>
    </row>
    <row r="741" spans="1:9" x14ac:dyDescent="0.25">
      <c r="A741" s="2" t="s">
        <v>5150</v>
      </c>
      <c r="B741" s="2" t="s">
        <v>5151</v>
      </c>
      <c r="C741" s="2"/>
      <c r="D741" s="2" t="s">
        <v>5152</v>
      </c>
      <c r="E741" s="2" t="s">
        <v>5153</v>
      </c>
      <c r="F741" s="2" t="s">
        <v>2041</v>
      </c>
      <c r="G741" s="2" t="s">
        <v>14</v>
      </c>
      <c r="H741" s="2">
        <v>97296</v>
      </c>
      <c r="I741" t="s">
        <v>1962</v>
      </c>
    </row>
    <row r="742" spans="1:9" x14ac:dyDescent="0.25">
      <c r="A742" s="2" t="s">
        <v>1474</v>
      </c>
      <c r="B742" s="2" t="s">
        <v>5154</v>
      </c>
      <c r="C742" s="2" t="s">
        <v>5155</v>
      </c>
      <c r="D742" s="2" t="s">
        <v>5156</v>
      </c>
      <c r="E742" s="2" t="s">
        <v>5157</v>
      </c>
      <c r="F742" s="2" t="s">
        <v>5026</v>
      </c>
      <c r="G742" s="2" t="s">
        <v>16</v>
      </c>
      <c r="H742" s="2" t="s">
        <v>3929</v>
      </c>
      <c r="I742" t="s">
        <v>1970</v>
      </c>
    </row>
    <row r="743" spans="1:9" x14ac:dyDescent="0.25">
      <c r="A743" s="2" t="s">
        <v>1476</v>
      </c>
      <c r="B743" s="2" t="s">
        <v>5158</v>
      </c>
      <c r="C743" s="2" t="s">
        <v>5159</v>
      </c>
      <c r="D743" s="2" t="s">
        <v>5160</v>
      </c>
      <c r="E743" s="2" t="s">
        <v>5161</v>
      </c>
      <c r="F743" s="2" t="s">
        <v>4826</v>
      </c>
      <c r="G743" s="2" t="s">
        <v>14</v>
      </c>
      <c r="H743" s="2">
        <v>94089</v>
      </c>
      <c r="I743" t="s">
        <v>1970</v>
      </c>
    </row>
    <row r="744" spans="1:9" x14ac:dyDescent="0.25">
      <c r="A744" s="2" t="s">
        <v>1478</v>
      </c>
      <c r="B744" s="2" t="s">
        <v>5162</v>
      </c>
      <c r="C744" s="2" t="s">
        <v>5163</v>
      </c>
      <c r="D744" s="2" t="s">
        <v>5164</v>
      </c>
      <c r="E744" s="2" t="s">
        <v>5165</v>
      </c>
      <c r="F744" s="2" t="s">
        <v>2863</v>
      </c>
      <c r="G744" s="2" t="s">
        <v>14</v>
      </c>
      <c r="H744" s="2">
        <v>38188</v>
      </c>
      <c r="I744" t="s">
        <v>1970</v>
      </c>
    </row>
    <row r="745" spans="1:9" x14ac:dyDescent="0.25">
      <c r="A745" s="2" t="s">
        <v>1480</v>
      </c>
      <c r="B745" s="2" t="s">
        <v>5166</v>
      </c>
      <c r="C745" s="2" t="s">
        <v>5167</v>
      </c>
      <c r="D745" s="2" t="s">
        <v>5168</v>
      </c>
      <c r="E745" s="2" t="s">
        <v>5169</v>
      </c>
      <c r="F745" s="2" t="s">
        <v>4417</v>
      </c>
      <c r="G745" s="2" t="s">
        <v>14</v>
      </c>
      <c r="H745" s="2">
        <v>32868</v>
      </c>
      <c r="I745" t="s">
        <v>1970</v>
      </c>
    </row>
    <row r="746" spans="1:9" x14ac:dyDescent="0.25">
      <c r="A746" s="2" t="s">
        <v>1482</v>
      </c>
      <c r="B746" s="2" t="s">
        <v>5170</v>
      </c>
      <c r="C746" s="2"/>
      <c r="D746" s="2" t="s">
        <v>5171</v>
      </c>
      <c r="E746" s="2" t="s">
        <v>5172</v>
      </c>
      <c r="F746" s="2" t="s">
        <v>2839</v>
      </c>
      <c r="G746" s="2" t="s">
        <v>14</v>
      </c>
      <c r="H746" s="2">
        <v>48232</v>
      </c>
      <c r="I746" t="s">
        <v>1962</v>
      </c>
    </row>
    <row r="747" spans="1:9" x14ac:dyDescent="0.25">
      <c r="A747" s="2" t="s">
        <v>1484</v>
      </c>
      <c r="B747" s="2" t="s">
        <v>5173</v>
      </c>
      <c r="C747" s="2" t="s">
        <v>5174</v>
      </c>
      <c r="D747" s="2" t="s">
        <v>5175</v>
      </c>
      <c r="E747" s="2" t="s">
        <v>5176</v>
      </c>
      <c r="F747" s="2" t="s">
        <v>5177</v>
      </c>
      <c r="G747" s="2" t="s">
        <v>16</v>
      </c>
      <c r="H747" s="2" t="s">
        <v>5178</v>
      </c>
      <c r="I747" t="s">
        <v>1970</v>
      </c>
    </row>
    <row r="748" spans="1:9" x14ac:dyDescent="0.25">
      <c r="A748" s="2" t="s">
        <v>1486</v>
      </c>
      <c r="B748" s="2" t="s">
        <v>5179</v>
      </c>
      <c r="C748" s="2" t="s">
        <v>5180</v>
      </c>
      <c r="D748" s="2" t="s">
        <v>5181</v>
      </c>
      <c r="E748" s="2" t="s">
        <v>5182</v>
      </c>
      <c r="F748" s="2" t="s">
        <v>5183</v>
      </c>
      <c r="G748" s="2" t="s">
        <v>16</v>
      </c>
      <c r="H748" s="2" t="s">
        <v>2744</v>
      </c>
      <c r="I748" t="s">
        <v>1970</v>
      </c>
    </row>
    <row r="749" spans="1:9" x14ac:dyDescent="0.25">
      <c r="A749" s="2" t="s">
        <v>1488</v>
      </c>
      <c r="B749" s="2" t="s">
        <v>5184</v>
      </c>
      <c r="C749" s="2" t="s">
        <v>5185</v>
      </c>
      <c r="D749" s="2" t="s">
        <v>5186</v>
      </c>
      <c r="E749" s="2" t="s">
        <v>5187</v>
      </c>
      <c r="F749" s="2" t="s">
        <v>5188</v>
      </c>
      <c r="G749" s="2" t="s">
        <v>16</v>
      </c>
      <c r="H749" s="2" t="s">
        <v>5189</v>
      </c>
      <c r="I749" t="s">
        <v>1962</v>
      </c>
    </row>
    <row r="750" spans="1:9" x14ac:dyDescent="0.25">
      <c r="A750" s="2" t="s">
        <v>1490</v>
      </c>
      <c r="B750" s="2" t="s">
        <v>5190</v>
      </c>
      <c r="C750" s="2" t="s">
        <v>5191</v>
      </c>
      <c r="D750" s="2" t="s">
        <v>5192</v>
      </c>
      <c r="E750" s="2" t="s">
        <v>5193</v>
      </c>
      <c r="F750" s="2" t="s">
        <v>2023</v>
      </c>
      <c r="G750" s="2" t="s">
        <v>14</v>
      </c>
      <c r="H750" s="2">
        <v>23203</v>
      </c>
      <c r="I750" t="s">
        <v>1970</v>
      </c>
    </row>
    <row r="751" spans="1:9" x14ac:dyDescent="0.25">
      <c r="A751" s="2" t="s">
        <v>1492</v>
      </c>
      <c r="B751" s="2" t="s">
        <v>5194</v>
      </c>
      <c r="C751" s="2" t="s">
        <v>5195</v>
      </c>
      <c r="D751" s="2" t="s">
        <v>5196</v>
      </c>
      <c r="E751" s="2" t="s">
        <v>5197</v>
      </c>
      <c r="F751" s="2" t="s">
        <v>5198</v>
      </c>
      <c r="G751" s="2" t="s">
        <v>16</v>
      </c>
      <c r="H751" s="2" t="s">
        <v>2554</v>
      </c>
      <c r="I751" t="s">
        <v>1962</v>
      </c>
    </row>
    <row r="752" spans="1:9" x14ac:dyDescent="0.25">
      <c r="A752" s="2" t="s">
        <v>1494</v>
      </c>
      <c r="B752" s="2" t="s">
        <v>5199</v>
      </c>
      <c r="C752" s="2"/>
      <c r="D752" s="2" t="s">
        <v>5200</v>
      </c>
      <c r="E752" s="2" t="s">
        <v>5201</v>
      </c>
      <c r="F752" s="2" t="s">
        <v>2284</v>
      </c>
      <c r="G752" s="2" t="s">
        <v>14</v>
      </c>
      <c r="H752" s="2">
        <v>76178</v>
      </c>
      <c r="I752" t="s">
        <v>1962</v>
      </c>
    </row>
    <row r="753" spans="1:9" x14ac:dyDescent="0.25">
      <c r="A753" s="2" t="s">
        <v>1496</v>
      </c>
      <c r="B753" s="2" t="s">
        <v>5202</v>
      </c>
      <c r="C753" s="2" t="s">
        <v>5203</v>
      </c>
      <c r="D753" s="2" t="s">
        <v>5204</v>
      </c>
      <c r="E753" s="2" t="s">
        <v>5205</v>
      </c>
      <c r="F753" s="2" t="s">
        <v>2794</v>
      </c>
      <c r="G753" s="2" t="s">
        <v>14</v>
      </c>
      <c r="H753" s="2">
        <v>11254</v>
      </c>
      <c r="I753" t="s">
        <v>1970</v>
      </c>
    </row>
    <row r="754" spans="1:9" x14ac:dyDescent="0.25">
      <c r="A754" s="2" t="s">
        <v>1498</v>
      </c>
      <c r="B754" s="2" t="s">
        <v>5206</v>
      </c>
      <c r="C754" s="2" t="s">
        <v>5207</v>
      </c>
      <c r="D754" s="2" t="s">
        <v>5208</v>
      </c>
      <c r="E754" s="2" t="s">
        <v>5209</v>
      </c>
      <c r="F754" s="2" t="s">
        <v>2284</v>
      </c>
      <c r="G754" s="2" t="s">
        <v>14</v>
      </c>
      <c r="H754" s="2">
        <v>76198</v>
      </c>
      <c r="I754" t="s">
        <v>1962</v>
      </c>
    </row>
    <row r="755" spans="1:9" x14ac:dyDescent="0.25">
      <c r="A755" s="2" t="s">
        <v>1500</v>
      </c>
      <c r="B755" s="2" t="s">
        <v>5210</v>
      </c>
      <c r="C755" s="2" t="s">
        <v>5211</v>
      </c>
      <c r="D755" s="2" t="s">
        <v>5212</v>
      </c>
      <c r="E755" s="2" t="s">
        <v>5213</v>
      </c>
      <c r="F755" s="2" t="s">
        <v>3116</v>
      </c>
      <c r="G755" s="2" t="s">
        <v>14</v>
      </c>
      <c r="H755" s="2">
        <v>85053</v>
      </c>
      <c r="I755" t="s">
        <v>1970</v>
      </c>
    </row>
    <row r="756" spans="1:9" x14ac:dyDescent="0.25">
      <c r="A756" s="2" t="s">
        <v>5214</v>
      </c>
      <c r="B756" s="2" t="s">
        <v>5215</v>
      </c>
      <c r="C756" s="2" t="s">
        <v>5216</v>
      </c>
      <c r="D756" s="2"/>
      <c r="E756" s="2" t="s">
        <v>5217</v>
      </c>
      <c r="F756" s="2" t="s">
        <v>2204</v>
      </c>
      <c r="G756" s="2" t="s">
        <v>14</v>
      </c>
      <c r="H756" s="2">
        <v>20470</v>
      </c>
      <c r="I756" t="s">
        <v>1970</v>
      </c>
    </row>
    <row r="757" spans="1:9" x14ac:dyDescent="0.25">
      <c r="A757" s="2" t="s">
        <v>1503</v>
      </c>
      <c r="B757" s="2" t="s">
        <v>5218</v>
      </c>
      <c r="C757" s="2" t="s">
        <v>5219</v>
      </c>
      <c r="D757" s="2" t="s">
        <v>5220</v>
      </c>
      <c r="E757" s="2" t="s">
        <v>5221</v>
      </c>
      <c r="F757" s="2" t="s">
        <v>2343</v>
      </c>
      <c r="G757" s="2" t="s">
        <v>14</v>
      </c>
      <c r="H757" s="2">
        <v>75287</v>
      </c>
      <c r="I757" t="s">
        <v>1970</v>
      </c>
    </row>
    <row r="758" spans="1:9" x14ac:dyDescent="0.25">
      <c r="A758" s="2" t="s">
        <v>1505</v>
      </c>
      <c r="B758" s="2" t="s">
        <v>5222</v>
      </c>
      <c r="C758" s="2" t="s">
        <v>5223</v>
      </c>
      <c r="D758" s="2" t="s">
        <v>5224</v>
      </c>
      <c r="E758" s="2" t="s">
        <v>5225</v>
      </c>
      <c r="F758" s="2" t="s">
        <v>3703</v>
      </c>
      <c r="G758" s="2" t="s">
        <v>14</v>
      </c>
      <c r="H758" s="2">
        <v>28805</v>
      </c>
      <c r="I758" t="s">
        <v>1962</v>
      </c>
    </row>
    <row r="759" spans="1:9" x14ac:dyDescent="0.25">
      <c r="A759" s="2" t="s">
        <v>1507</v>
      </c>
      <c r="B759" s="2" t="s">
        <v>5226</v>
      </c>
      <c r="C759" s="2" t="s">
        <v>5227</v>
      </c>
      <c r="D759" s="2" t="s">
        <v>5228</v>
      </c>
      <c r="E759" s="2" t="s">
        <v>5229</v>
      </c>
      <c r="F759" s="2" t="s">
        <v>5230</v>
      </c>
      <c r="G759" s="2" t="s">
        <v>14</v>
      </c>
      <c r="H759" s="2">
        <v>59112</v>
      </c>
      <c r="I759" t="s">
        <v>1962</v>
      </c>
    </row>
    <row r="760" spans="1:9" x14ac:dyDescent="0.25">
      <c r="A760" s="2" t="s">
        <v>1509</v>
      </c>
      <c r="B760" s="2" t="s">
        <v>5231</v>
      </c>
      <c r="C760" s="2" t="s">
        <v>5232</v>
      </c>
      <c r="D760" s="2"/>
      <c r="E760" s="2" t="s">
        <v>5233</v>
      </c>
      <c r="F760" s="2" t="s">
        <v>2032</v>
      </c>
      <c r="G760" s="2" t="s">
        <v>14</v>
      </c>
      <c r="H760" s="2">
        <v>63126</v>
      </c>
      <c r="I760" t="s">
        <v>1970</v>
      </c>
    </row>
    <row r="761" spans="1:9" x14ac:dyDescent="0.25">
      <c r="A761" s="2" t="s">
        <v>1511</v>
      </c>
      <c r="B761" s="2" t="s">
        <v>5234</v>
      </c>
      <c r="C761" s="2" t="s">
        <v>5235</v>
      </c>
      <c r="D761" s="2" t="s">
        <v>5236</v>
      </c>
      <c r="E761" s="2" t="s">
        <v>5237</v>
      </c>
      <c r="F761" s="2" t="s">
        <v>5238</v>
      </c>
      <c r="G761" s="2" t="s">
        <v>14</v>
      </c>
      <c r="H761" s="2">
        <v>64054</v>
      </c>
      <c r="I761" t="s">
        <v>1962</v>
      </c>
    </row>
    <row r="762" spans="1:9" x14ac:dyDescent="0.25">
      <c r="A762" s="2" t="s">
        <v>1513</v>
      </c>
      <c r="B762" s="2" t="s">
        <v>5239</v>
      </c>
      <c r="C762" s="2" t="s">
        <v>5240</v>
      </c>
      <c r="D762" s="2"/>
      <c r="E762" s="2" t="s">
        <v>5241</v>
      </c>
      <c r="F762" s="2" t="s">
        <v>2712</v>
      </c>
      <c r="G762" s="2" t="s">
        <v>14</v>
      </c>
      <c r="H762" s="2">
        <v>27404</v>
      </c>
      <c r="I762" t="s">
        <v>1970</v>
      </c>
    </row>
    <row r="763" spans="1:9" x14ac:dyDescent="0.25">
      <c r="A763" s="2" t="s">
        <v>1515</v>
      </c>
      <c r="B763" s="2" t="s">
        <v>5242</v>
      </c>
      <c r="C763" s="2" t="s">
        <v>5243</v>
      </c>
      <c r="D763" s="2"/>
      <c r="E763" s="2" t="s">
        <v>5244</v>
      </c>
      <c r="F763" s="2" t="s">
        <v>5245</v>
      </c>
      <c r="G763" s="2" t="s">
        <v>14</v>
      </c>
      <c r="H763" s="2">
        <v>71213</v>
      </c>
      <c r="I763" t="s">
        <v>1962</v>
      </c>
    </row>
    <row r="764" spans="1:9" x14ac:dyDescent="0.25">
      <c r="A764" s="2" t="s">
        <v>1517</v>
      </c>
      <c r="B764" s="2" t="s">
        <v>5246</v>
      </c>
      <c r="C764" s="2" t="s">
        <v>5247</v>
      </c>
      <c r="D764" s="2" t="s">
        <v>5248</v>
      </c>
      <c r="E764" s="2" t="s">
        <v>5249</v>
      </c>
      <c r="F764" s="2" t="s">
        <v>4438</v>
      </c>
      <c r="G764" s="2" t="s">
        <v>15</v>
      </c>
      <c r="H764" s="2" t="s">
        <v>4439</v>
      </c>
      <c r="I764" t="s">
        <v>1970</v>
      </c>
    </row>
    <row r="765" spans="1:9" x14ac:dyDescent="0.25">
      <c r="A765" s="2" t="s">
        <v>1519</v>
      </c>
      <c r="B765" s="2" t="s">
        <v>5250</v>
      </c>
      <c r="C765" s="2"/>
      <c r="D765" s="2" t="s">
        <v>5251</v>
      </c>
      <c r="E765" s="2" t="s">
        <v>5252</v>
      </c>
      <c r="F765" s="2" t="s">
        <v>2284</v>
      </c>
      <c r="G765" s="2" t="s">
        <v>14</v>
      </c>
      <c r="H765" s="2">
        <v>76129</v>
      </c>
      <c r="I765" t="s">
        <v>1970</v>
      </c>
    </row>
    <row r="766" spans="1:9" x14ac:dyDescent="0.25">
      <c r="A766" s="2" t="s">
        <v>1521</v>
      </c>
      <c r="B766" s="2" t="s">
        <v>5253</v>
      </c>
      <c r="C766" s="2" t="s">
        <v>5254</v>
      </c>
      <c r="D766" s="2" t="s">
        <v>5255</v>
      </c>
      <c r="E766" s="2" t="s">
        <v>5256</v>
      </c>
      <c r="F766" s="2" t="s">
        <v>2568</v>
      </c>
      <c r="G766" s="2" t="s">
        <v>14</v>
      </c>
      <c r="H766" s="2">
        <v>58122</v>
      </c>
      <c r="I766" t="s">
        <v>1962</v>
      </c>
    </row>
    <row r="767" spans="1:9" x14ac:dyDescent="0.25">
      <c r="A767" s="2" t="s">
        <v>1523</v>
      </c>
      <c r="B767" s="2" t="s">
        <v>5257</v>
      </c>
      <c r="C767" s="2" t="s">
        <v>5258</v>
      </c>
      <c r="D767" s="2" t="s">
        <v>5259</v>
      </c>
      <c r="E767" s="2" t="s">
        <v>5260</v>
      </c>
      <c r="F767" s="2" t="s">
        <v>2809</v>
      </c>
      <c r="G767" s="2" t="s">
        <v>14</v>
      </c>
      <c r="H767" s="2">
        <v>75044</v>
      </c>
      <c r="I767" t="s">
        <v>1962</v>
      </c>
    </row>
    <row r="768" spans="1:9" x14ac:dyDescent="0.25">
      <c r="A768" s="2" t="s">
        <v>5261</v>
      </c>
      <c r="B768" s="2" t="s">
        <v>5262</v>
      </c>
      <c r="C768" s="2" t="s">
        <v>5263</v>
      </c>
      <c r="D768" s="2" t="s">
        <v>5264</v>
      </c>
      <c r="E768" s="2" t="s">
        <v>5265</v>
      </c>
      <c r="F768" s="2" t="s">
        <v>2305</v>
      </c>
      <c r="G768" s="2" t="s">
        <v>14</v>
      </c>
      <c r="H768" s="2">
        <v>43231</v>
      </c>
      <c r="I768" t="s">
        <v>1970</v>
      </c>
    </row>
    <row r="769" spans="1:9" x14ac:dyDescent="0.25">
      <c r="A769" s="2" t="s">
        <v>5266</v>
      </c>
      <c r="B769" s="2" t="s">
        <v>5267</v>
      </c>
      <c r="C769" s="2" t="s">
        <v>5268</v>
      </c>
      <c r="D769" s="2" t="s">
        <v>5269</v>
      </c>
      <c r="E769" s="2" t="s">
        <v>5270</v>
      </c>
      <c r="F769" s="2" t="s">
        <v>2405</v>
      </c>
      <c r="G769" s="2" t="s">
        <v>14</v>
      </c>
      <c r="H769" s="2">
        <v>78737</v>
      </c>
      <c r="I769" t="s">
        <v>1970</v>
      </c>
    </row>
    <row r="770" spans="1:9" x14ac:dyDescent="0.25">
      <c r="A770" s="2" t="s">
        <v>5271</v>
      </c>
      <c r="B770" s="2" t="s">
        <v>5272</v>
      </c>
      <c r="C770" s="2"/>
      <c r="D770" s="2" t="s">
        <v>5273</v>
      </c>
      <c r="E770" s="2" t="s">
        <v>5274</v>
      </c>
      <c r="F770" s="2" t="s">
        <v>2762</v>
      </c>
      <c r="G770" s="2" t="s">
        <v>14</v>
      </c>
      <c r="H770" s="2">
        <v>36104</v>
      </c>
      <c r="I770" t="s">
        <v>1962</v>
      </c>
    </row>
    <row r="771" spans="1:9" x14ac:dyDescent="0.25">
      <c r="A771" s="2" t="s">
        <v>1527</v>
      </c>
      <c r="B771" s="2" t="s">
        <v>5275</v>
      </c>
      <c r="C771" s="2" t="s">
        <v>5276</v>
      </c>
      <c r="D771" s="2" t="s">
        <v>5277</v>
      </c>
      <c r="E771" s="2" t="s">
        <v>5278</v>
      </c>
      <c r="F771" s="2" t="s">
        <v>2190</v>
      </c>
      <c r="G771" s="2" t="s">
        <v>15</v>
      </c>
      <c r="H771" s="2" t="s">
        <v>3943</v>
      </c>
      <c r="I771" t="s">
        <v>1970</v>
      </c>
    </row>
    <row r="772" spans="1:9" x14ac:dyDescent="0.25">
      <c r="A772" s="2" t="s">
        <v>1529</v>
      </c>
      <c r="B772" s="2" t="s">
        <v>5279</v>
      </c>
      <c r="C772" s="2" t="s">
        <v>5280</v>
      </c>
      <c r="D772" s="2"/>
      <c r="E772" s="2" t="s">
        <v>5281</v>
      </c>
      <c r="F772" s="2" t="s">
        <v>1981</v>
      </c>
      <c r="G772" s="2" t="s">
        <v>14</v>
      </c>
      <c r="H772" s="2">
        <v>22156</v>
      </c>
      <c r="I772" t="s">
        <v>1970</v>
      </c>
    </row>
    <row r="773" spans="1:9" x14ac:dyDescent="0.25">
      <c r="A773" s="2" t="s">
        <v>1531</v>
      </c>
      <c r="B773" s="2" t="s">
        <v>5282</v>
      </c>
      <c r="C773" s="2" t="s">
        <v>5283</v>
      </c>
      <c r="D773" s="2" t="s">
        <v>5284</v>
      </c>
      <c r="E773" s="2" t="s">
        <v>5285</v>
      </c>
      <c r="F773" s="2" t="s">
        <v>5286</v>
      </c>
      <c r="G773" s="2" t="s">
        <v>14</v>
      </c>
      <c r="H773" s="2">
        <v>80126</v>
      </c>
      <c r="I773" t="s">
        <v>1970</v>
      </c>
    </row>
    <row r="774" spans="1:9" x14ac:dyDescent="0.25">
      <c r="A774" s="2" t="s">
        <v>1533</v>
      </c>
      <c r="B774" s="2" t="s">
        <v>5287</v>
      </c>
      <c r="C774" s="2"/>
      <c r="D774" s="2" t="s">
        <v>5288</v>
      </c>
      <c r="E774" s="2" t="s">
        <v>5289</v>
      </c>
      <c r="F774" s="2" t="s">
        <v>3333</v>
      </c>
      <c r="G774" s="2" t="s">
        <v>14</v>
      </c>
      <c r="H774" s="2">
        <v>21275</v>
      </c>
      <c r="I774" t="s">
        <v>1970</v>
      </c>
    </row>
    <row r="775" spans="1:9" x14ac:dyDescent="0.25">
      <c r="A775" s="2" t="s">
        <v>1535</v>
      </c>
      <c r="B775" s="2" t="s">
        <v>5290</v>
      </c>
      <c r="C775" s="2" t="s">
        <v>5291</v>
      </c>
      <c r="D775" s="2" t="s">
        <v>5292</v>
      </c>
      <c r="E775" s="2" t="s">
        <v>5293</v>
      </c>
      <c r="F775" s="2" t="s">
        <v>2332</v>
      </c>
      <c r="G775" s="2" t="s">
        <v>16</v>
      </c>
      <c r="H775" s="2" t="s">
        <v>2333</v>
      </c>
      <c r="I775" t="s">
        <v>1970</v>
      </c>
    </row>
    <row r="776" spans="1:9" x14ac:dyDescent="0.25">
      <c r="A776" s="2" t="s">
        <v>1537</v>
      </c>
      <c r="B776" s="2" t="s">
        <v>5294</v>
      </c>
      <c r="C776" s="2"/>
      <c r="D776" s="2" t="s">
        <v>5295</v>
      </c>
      <c r="E776" s="2" t="s">
        <v>5296</v>
      </c>
      <c r="F776" s="2" t="s">
        <v>2209</v>
      </c>
      <c r="G776" s="2" t="s">
        <v>14</v>
      </c>
      <c r="H776" s="2">
        <v>33345</v>
      </c>
      <c r="I776" t="s">
        <v>1962</v>
      </c>
    </row>
    <row r="777" spans="1:9" x14ac:dyDescent="0.25">
      <c r="A777" s="2" t="s">
        <v>1539</v>
      </c>
      <c r="B777" s="2" t="s">
        <v>5297</v>
      </c>
      <c r="C777" s="2" t="s">
        <v>5298</v>
      </c>
      <c r="D777" s="2" t="s">
        <v>5299</v>
      </c>
      <c r="E777" s="2" t="s">
        <v>5300</v>
      </c>
      <c r="F777" s="2" t="s">
        <v>3801</v>
      </c>
      <c r="G777" s="2" t="s">
        <v>14</v>
      </c>
      <c r="H777" s="2">
        <v>92191</v>
      </c>
      <c r="I777" t="s">
        <v>1962</v>
      </c>
    </row>
    <row r="778" spans="1:9" x14ac:dyDescent="0.25">
      <c r="A778" s="2" t="s">
        <v>1541</v>
      </c>
      <c r="B778" s="2" t="s">
        <v>5301</v>
      </c>
      <c r="C778" s="2" t="s">
        <v>5302</v>
      </c>
      <c r="D778" s="2" t="s">
        <v>5303</v>
      </c>
      <c r="E778" s="2" t="s">
        <v>5304</v>
      </c>
      <c r="F778" s="2" t="s">
        <v>2343</v>
      </c>
      <c r="G778" s="2" t="s">
        <v>14</v>
      </c>
      <c r="H778" s="2">
        <v>75216</v>
      </c>
      <c r="I778" t="s">
        <v>1970</v>
      </c>
    </row>
    <row r="779" spans="1:9" x14ac:dyDescent="0.25">
      <c r="A779" s="2" t="s">
        <v>1543</v>
      </c>
      <c r="B779" s="2" t="s">
        <v>5305</v>
      </c>
      <c r="C779" s="2" t="s">
        <v>5306</v>
      </c>
      <c r="D779" s="2"/>
      <c r="E779" s="2" t="s">
        <v>5307</v>
      </c>
      <c r="F779" s="2" t="s">
        <v>3342</v>
      </c>
      <c r="G779" s="2" t="s">
        <v>14</v>
      </c>
      <c r="H779" s="2">
        <v>60435</v>
      </c>
      <c r="I779" t="s">
        <v>1970</v>
      </c>
    </row>
    <row r="780" spans="1:9" x14ac:dyDescent="0.25">
      <c r="A780" s="2" t="s">
        <v>5308</v>
      </c>
      <c r="B780" s="2" t="s">
        <v>5309</v>
      </c>
      <c r="C780" s="2" t="s">
        <v>5310</v>
      </c>
      <c r="D780" s="2" t="s">
        <v>5311</v>
      </c>
      <c r="E780" s="2" t="s">
        <v>5312</v>
      </c>
      <c r="F780" s="2" t="s">
        <v>2067</v>
      </c>
      <c r="G780" s="2" t="s">
        <v>14</v>
      </c>
      <c r="H780" s="2">
        <v>49510</v>
      </c>
      <c r="I780" t="s">
        <v>1962</v>
      </c>
    </row>
    <row r="781" spans="1:9" x14ac:dyDescent="0.25">
      <c r="A781" s="2" t="s">
        <v>1547</v>
      </c>
      <c r="B781" s="2" t="s">
        <v>5313</v>
      </c>
      <c r="C781" s="2" t="s">
        <v>5314</v>
      </c>
      <c r="D781" s="2" t="s">
        <v>5315</v>
      </c>
      <c r="E781" s="2" t="s">
        <v>5316</v>
      </c>
      <c r="F781" s="2" t="s">
        <v>2731</v>
      </c>
      <c r="G781" s="2" t="s">
        <v>14</v>
      </c>
      <c r="H781" s="2">
        <v>34620</v>
      </c>
      <c r="I781" t="s">
        <v>1962</v>
      </c>
    </row>
    <row r="782" spans="1:9" x14ac:dyDescent="0.25">
      <c r="A782" s="2" t="s">
        <v>1549</v>
      </c>
      <c r="B782" s="2" t="s">
        <v>5317</v>
      </c>
      <c r="C782" s="2"/>
      <c r="D782" s="2" t="s">
        <v>5318</v>
      </c>
      <c r="E782" s="2" t="s">
        <v>5319</v>
      </c>
      <c r="F782" s="2" t="s">
        <v>2155</v>
      </c>
      <c r="G782" s="2" t="s">
        <v>14</v>
      </c>
      <c r="H782" s="2">
        <v>55441</v>
      </c>
      <c r="I782" t="s">
        <v>1970</v>
      </c>
    </row>
    <row r="783" spans="1:9" x14ac:dyDescent="0.25">
      <c r="A783" s="2" t="s">
        <v>1551</v>
      </c>
      <c r="B783" s="2" t="s">
        <v>5320</v>
      </c>
      <c r="C783" s="2" t="s">
        <v>5321</v>
      </c>
      <c r="D783" s="2" t="s">
        <v>5322</v>
      </c>
      <c r="E783" s="2" t="s">
        <v>5323</v>
      </c>
      <c r="F783" s="2" t="s">
        <v>3698</v>
      </c>
      <c r="G783" s="2" t="s">
        <v>14</v>
      </c>
      <c r="H783" s="2">
        <v>30045</v>
      </c>
      <c r="I783" t="s">
        <v>1970</v>
      </c>
    </row>
    <row r="784" spans="1:9" x14ac:dyDescent="0.25">
      <c r="A784" s="2" t="s">
        <v>1553</v>
      </c>
      <c r="B784" s="2" t="s">
        <v>5324</v>
      </c>
      <c r="C784" s="2" t="s">
        <v>5325</v>
      </c>
      <c r="D784" s="2" t="s">
        <v>5326</v>
      </c>
      <c r="E784" s="2" t="s">
        <v>5327</v>
      </c>
      <c r="F784" s="2" t="s">
        <v>5328</v>
      </c>
      <c r="G784" s="2" t="s">
        <v>16</v>
      </c>
      <c r="H784" s="2" t="s">
        <v>5329</v>
      </c>
      <c r="I784" t="s">
        <v>1970</v>
      </c>
    </row>
    <row r="785" spans="1:9" x14ac:dyDescent="0.25">
      <c r="A785" s="2" t="s">
        <v>1555</v>
      </c>
      <c r="B785" s="2" t="s">
        <v>5330</v>
      </c>
      <c r="C785" s="2" t="s">
        <v>5331</v>
      </c>
      <c r="D785" s="2" t="s">
        <v>5332</v>
      </c>
      <c r="E785" s="2" t="s">
        <v>5333</v>
      </c>
      <c r="F785" s="2" t="s">
        <v>2238</v>
      </c>
      <c r="G785" s="2" t="s">
        <v>14</v>
      </c>
      <c r="H785" s="2">
        <v>33673</v>
      </c>
      <c r="I785" t="s">
        <v>1962</v>
      </c>
    </row>
    <row r="786" spans="1:9" x14ac:dyDescent="0.25">
      <c r="A786" s="2" t="s">
        <v>1557</v>
      </c>
      <c r="B786" s="2" t="s">
        <v>5334</v>
      </c>
      <c r="C786" s="2" t="s">
        <v>5335</v>
      </c>
      <c r="D786" s="2"/>
      <c r="E786" s="2" t="s">
        <v>5336</v>
      </c>
      <c r="F786" s="2" t="s">
        <v>2524</v>
      </c>
      <c r="G786" s="2" t="s">
        <v>14</v>
      </c>
      <c r="H786" s="2">
        <v>37240</v>
      </c>
      <c r="I786" t="s">
        <v>1970</v>
      </c>
    </row>
    <row r="787" spans="1:9" x14ac:dyDescent="0.25">
      <c r="A787" s="2" t="s">
        <v>1559</v>
      </c>
      <c r="B787" s="2" t="s">
        <v>5337</v>
      </c>
      <c r="C787" s="2" t="s">
        <v>5338</v>
      </c>
      <c r="D787" s="2" t="s">
        <v>5339</v>
      </c>
      <c r="E787" s="2" t="s">
        <v>5340</v>
      </c>
      <c r="F787" s="2" t="s">
        <v>3598</v>
      </c>
      <c r="G787" s="2" t="s">
        <v>14</v>
      </c>
      <c r="H787" s="2">
        <v>33175</v>
      </c>
      <c r="I787" t="s">
        <v>1970</v>
      </c>
    </row>
    <row r="788" spans="1:9" x14ac:dyDescent="0.25">
      <c r="A788" s="2" t="s">
        <v>1545</v>
      </c>
      <c r="B788" s="2" t="s">
        <v>5341</v>
      </c>
      <c r="C788" s="2" t="s">
        <v>5342</v>
      </c>
      <c r="D788" s="2" t="s">
        <v>5343</v>
      </c>
      <c r="E788" s="2" t="s">
        <v>5344</v>
      </c>
      <c r="F788" s="2" t="s">
        <v>1995</v>
      </c>
      <c r="G788" s="2" t="s">
        <v>14</v>
      </c>
      <c r="H788" s="2">
        <v>45426</v>
      </c>
      <c r="I788" t="s">
        <v>1962</v>
      </c>
    </row>
    <row r="789" spans="1:9" x14ac:dyDescent="0.25">
      <c r="A789" s="2" t="s">
        <v>1562</v>
      </c>
      <c r="B789" s="2" t="s">
        <v>5345</v>
      </c>
      <c r="C789" s="2"/>
      <c r="D789" s="2" t="s">
        <v>5346</v>
      </c>
      <c r="E789" s="2" t="s">
        <v>5347</v>
      </c>
      <c r="F789" s="2" t="s">
        <v>2270</v>
      </c>
      <c r="G789" s="2" t="s">
        <v>14</v>
      </c>
      <c r="H789" s="2">
        <v>60686</v>
      </c>
      <c r="I789" t="s">
        <v>1962</v>
      </c>
    </row>
    <row r="790" spans="1:9" x14ac:dyDescent="0.25">
      <c r="A790" s="2" t="s">
        <v>1564</v>
      </c>
      <c r="B790" s="2" t="s">
        <v>5348</v>
      </c>
      <c r="C790" s="2" t="s">
        <v>5349</v>
      </c>
      <c r="D790" s="2" t="s">
        <v>5350</v>
      </c>
      <c r="E790" s="2" t="s">
        <v>5351</v>
      </c>
      <c r="F790" s="2" t="s">
        <v>5352</v>
      </c>
      <c r="G790" s="2" t="s">
        <v>16</v>
      </c>
      <c r="H790" s="2" t="s">
        <v>5353</v>
      </c>
      <c r="I790" t="s">
        <v>1962</v>
      </c>
    </row>
    <row r="791" spans="1:9" x14ac:dyDescent="0.25">
      <c r="A791" s="2" t="s">
        <v>1566</v>
      </c>
      <c r="B791" s="2" t="s">
        <v>5354</v>
      </c>
      <c r="C791" s="2" t="s">
        <v>5355</v>
      </c>
      <c r="D791" s="2" t="s">
        <v>5356</v>
      </c>
      <c r="E791" s="2" t="s">
        <v>5357</v>
      </c>
      <c r="F791" s="2" t="s">
        <v>2023</v>
      </c>
      <c r="G791" s="2" t="s">
        <v>14</v>
      </c>
      <c r="H791" s="2">
        <v>94807</v>
      </c>
      <c r="I791" t="s">
        <v>1970</v>
      </c>
    </row>
    <row r="792" spans="1:9" x14ac:dyDescent="0.25">
      <c r="A792" s="2" t="s">
        <v>1568</v>
      </c>
      <c r="B792" s="2" t="s">
        <v>5358</v>
      </c>
      <c r="C792" s="2" t="s">
        <v>5359</v>
      </c>
      <c r="D792" s="2" t="s">
        <v>5360</v>
      </c>
      <c r="E792" s="2" t="s">
        <v>5361</v>
      </c>
      <c r="F792" s="2" t="s">
        <v>5362</v>
      </c>
      <c r="G792" s="2" t="s">
        <v>14</v>
      </c>
      <c r="H792" s="2">
        <v>98506</v>
      </c>
      <c r="I792" t="s">
        <v>1970</v>
      </c>
    </row>
    <row r="793" spans="1:9" x14ac:dyDescent="0.25">
      <c r="A793" s="2" t="s">
        <v>1570</v>
      </c>
      <c r="B793" s="2" t="s">
        <v>5363</v>
      </c>
      <c r="C793" s="2" t="s">
        <v>5364</v>
      </c>
      <c r="D793" s="2" t="s">
        <v>5365</v>
      </c>
      <c r="E793" s="2" t="s">
        <v>5366</v>
      </c>
      <c r="F793" s="2" t="s">
        <v>2686</v>
      </c>
      <c r="G793" s="2" t="s">
        <v>14</v>
      </c>
      <c r="H793" s="2">
        <v>76011</v>
      </c>
      <c r="I793" t="s">
        <v>1962</v>
      </c>
    </row>
    <row r="794" spans="1:9" x14ac:dyDescent="0.25">
      <c r="A794" s="2" t="s">
        <v>1572</v>
      </c>
      <c r="B794" s="2" t="s">
        <v>5367</v>
      </c>
      <c r="C794" s="2" t="s">
        <v>5368</v>
      </c>
      <c r="D794" s="2" t="s">
        <v>5369</v>
      </c>
      <c r="E794" s="2" t="s">
        <v>5370</v>
      </c>
      <c r="F794" s="2" t="s">
        <v>5371</v>
      </c>
      <c r="G794" s="2" t="s">
        <v>15</v>
      </c>
      <c r="H794" s="2" t="s">
        <v>5372</v>
      </c>
      <c r="I794" t="s">
        <v>1962</v>
      </c>
    </row>
    <row r="795" spans="1:9" x14ac:dyDescent="0.25">
      <c r="A795" s="2" t="s">
        <v>1574</v>
      </c>
      <c r="B795" s="2" t="s">
        <v>5373</v>
      </c>
      <c r="C795" s="2" t="s">
        <v>5374</v>
      </c>
      <c r="D795" s="2" t="s">
        <v>5375</v>
      </c>
      <c r="E795" s="2" t="s">
        <v>5376</v>
      </c>
      <c r="F795" s="2" t="s">
        <v>2661</v>
      </c>
      <c r="G795" s="2" t="s">
        <v>14</v>
      </c>
      <c r="H795" s="2">
        <v>24009</v>
      </c>
      <c r="I795" t="s">
        <v>1970</v>
      </c>
    </row>
    <row r="796" spans="1:9" x14ac:dyDescent="0.25">
      <c r="A796" s="2" t="s">
        <v>1576</v>
      </c>
      <c r="B796" s="2" t="s">
        <v>5377</v>
      </c>
      <c r="C796" s="2" t="s">
        <v>5378</v>
      </c>
      <c r="D796" s="2" t="s">
        <v>5379</v>
      </c>
      <c r="E796" s="2" t="s">
        <v>5380</v>
      </c>
      <c r="F796" s="2" t="s">
        <v>5381</v>
      </c>
      <c r="G796" s="2" t="s">
        <v>14</v>
      </c>
      <c r="H796" s="2">
        <v>11044</v>
      </c>
      <c r="I796" t="s">
        <v>1970</v>
      </c>
    </row>
    <row r="797" spans="1:9" x14ac:dyDescent="0.25">
      <c r="A797" s="2" t="s">
        <v>1578</v>
      </c>
      <c r="B797" s="2" t="s">
        <v>5382</v>
      </c>
      <c r="C797" s="2" t="s">
        <v>5383</v>
      </c>
      <c r="D797" s="2" t="s">
        <v>5384</v>
      </c>
      <c r="E797" s="2" t="s">
        <v>5385</v>
      </c>
      <c r="F797" s="2" t="s">
        <v>3606</v>
      </c>
      <c r="G797" s="2" t="s">
        <v>14</v>
      </c>
      <c r="H797" s="2">
        <v>92825</v>
      </c>
      <c r="I797" t="s">
        <v>1970</v>
      </c>
    </row>
    <row r="798" spans="1:9" x14ac:dyDescent="0.25">
      <c r="A798" s="2" t="s">
        <v>1580</v>
      </c>
      <c r="B798" s="2" t="s">
        <v>5386</v>
      </c>
      <c r="C798" s="2"/>
      <c r="D798" s="2" t="s">
        <v>5387</v>
      </c>
      <c r="E798" s="2" t="s">
        <v>5388</v>
      </c>
      <c r="F798" s="2" t="s">
        <v>3337</v>
      </c>
      <c r="G798" s="2" t="s">
        <v>14</v>
      </c>
      <c r="H798" s="2">
        <v>40596</v>
      </c>
      <c r="I798" t="s">
        <v>1970</v>
      </c>
    </row>
    <row r="799" spans="1:9" x14ac:dyDescent="0.25">
      <c r="A799" s="2" t="s">
        <v>1582</v>
      </c>
      <c r="B799" s="2" t="s">
        <v>5389</v>
      </c>
      <c r="C799" s="2" t="s">
        <v>5390</v>
      </c>
      <c r="D799" s="2" t="s">
        <v>5391</v>
      </c>
      <c r="E799" s="2" t="s">
        <v>5392</v>
      </c>
      <c r="F799" s="2" t="s">
        <v>2238</v>
      </c>
      <c r="G799" s="2" t="s">
        <v>14</v>
      </c>
      <c r="H799" s="2">
        <v>33673</v>
      </c>
      <c r="I799" t="s">
        <v>1970</v>
      </c>
    </row>
    <row r="800" spans="1:9" x14ac:dyDescent="0.25">
      <c r="A800" s="2" t="s">
        <v>1584</v>
      </c>
      <c r="B800" s="2" t="s">
        <v>5393</v>
      </c>
      <c r="C800" s="2" t="s">
        <v>5394</v>
      </c>
      <c r="D800" s="2" t="s">
        <v>5395</v>
      </c>
      <c r="E800" s="2" t="s">
        <v>5396</v>
      </c>
      <c r="F800" s="2" t="s">
        <v>2014</v>
      </c>
      <c r="G800" s="2" t="s">
        <v>14</v>
      </c>
      <c r="H800" s="2">
        <v>95138</v>
      </c>
      <c r="I800" t="s">
        <v>1962</v>
      </c>
    </row>
    <row r="801" spans="1:9" x14ac:dyDescent="0.25">
      <c r="A801" s="2" t="s">
        <v>1586</v>
      </c>
      <c r="B801" s="2" t="s">
        <v>5397</v>
      </c>
      <c r="C801" s="2"/>
      <c r="D801" s="2"/>
      <c r="E801" s="2" t="s">
        <v>5398</v>
      </c>
      <c r="F801" s="2" t="s">
        <v>2204</v>
      </c>
      <c r="G801" s="2" t="s">
        <v>14</v>
      </c>
      <c r="H801" s="2">
        <v>20470</v>
      </c>
      <c r="I801" t="s">
        <v>1962</v>
      </c>
    </row>
    <row r="802" spans="1:9" x14ac:dyDescent="0.25">
      <c r="A802" s="2" t="s">
        <v>1588</v>
      </c>
      <c r="B802" s="2" t="s">
        <v>5399</v>
      </c>
      <c r="C802" s="2" t="s">
        <v>5400</v>
      </c>
      <c r="D802" s="2" t="s">
        <v>5401</v>
      </c>
      <c r="E802" s="2" t="s">
        <v>5402</v>
      </c>
      <c r="F802" s="2" t="s">
        <v>4432</v>
      </c>
      <c r="G802" s="2" t="s">
        <v>16</v>
      </c>
      <c r="H802" s="2" t="s">
        <v>4433</v>
      </c>
      <c r="I802" t="s">
        <v>1970</v>
      </c>
    </row>
    <row r="803" spans="1:9" x14ac:dyDescent="0.25">
      <c r="A803" s="2" t="s">
        <v>1590</v>
      </c>
      <c r="B803" s="2" t="s">
        <v>5403</v>
      </c>
      <c r="C803" s="2" t="s">
        <v>5404</v>
      </c>
      <c r="D803" s="2" t="s">
        <v>5405</v>
      </c>
      <c r="E803" s="2" t="s">
        <v>5406</v>
      </c>
      <c r="F803" s="2" t="s">
        <v>5362</v>
      </c>
      <c r="G803" s="2" t="s">
        <v>14</v>
      </c>
      <c r="H803" s="2">
        <v>98506</v>
      </c>
      <c r="I803" t="s">
        <v>1962</v>
      </c>
    </row>
    <row r="804" spans="1:9" x14ac:dyDescent="0.25">
      <c r="A804" s="2" t="s">
        <v>1592</v>
      </c>
      <c r="B804" s="2" t="s">
        <v>5407</v>
      </c>
      <c r="C804" s="2" t="s">
        <v>5408</v>
      </c>
      <c r="D804" s="2" t="s">
        <v>5409</v>
      </c>
      <c r="E804" s="2" t="s">
        <v>5410</v>
      </c>
      <c r="F804" s="2" t="s">
        <v>5411</v>
      </c>
      <c r="G804" s="2" t="s">
        <v>14</v>
      </c>
      <c r="H804" s="2">
        <v>75185</v>
      </c>
      <c r="I804" t="s">
        <v>1970</v>
      </c>
    </row>
    <row r="805" spans="1:9" x14ac:dyDescent="0.25">
      <c r="A805" s="2" t="s">
        <v>1594</v>
      </c>
      <c r="B805" s="2" t="s">
        <v>5412</v>
      </c>
      <c r="C805" s="2" t="s">
        <v>5413</v>
      </c>
      <c r="D805" s="2"/>
      <c r="E805" s="2" t="s">
        <v>5414</v>
      </c>
      <c r="F805" s="2" t="s">
        <v>3016</v>
      </c>
      <c r="G805" s="2" t="s">
        <v>14</v>
      </c>
      <c r="H805" s="2">
        <v>94207</v>
      </c>
      <c r="I805" t="s">
        <v>1970</v>
      </c>
    </row>
    <row r="806" spans="1:9" x14ac:dyDescent="0.25">
      <c r="A806" s="2" t="s">
        <v>1596</v>
      </c>
      <c r="B806" s="2" t="s">
        <v>5415</v>
      </c>
      <c r="C806" s="2"/>
      <c r="D806" s="2" t="s">
        <v>5416</v>
      </c>
      <c r="E806" s="2" t="s">
        <v>5417</v>
      </c>
      <c r="F806" s="2" t="s">
        <v>3181</v>
      </c>
      <c r="G806" s="2" t="s">
        <v>15</v>
      </c>
      <c r="H806" s="2" t="s">
        <v>3182</v>
      </c>
      <c r="I806" t="s">
        <v>1970</v>
      </c>
    </row>
    <row r="807" spans="1:9" x14ac:dyDescent="0.25">
      <c r="A807" s="2" t="s">
        <v>1598</v>
      </c>
      <c r="B807" s="2" t="s">
        <v>5418</v>
      </c>
      <c r="C807" s="2"/>
      <c r="D807" s="2" t="s">
        <v>5419</v>
      </c>
      <c r="E807" s="2" t="s">
        <v>5420</v>
      </c>
      <c r="F807" s="2" t="s">
        <v>5421</v>
      </c>
      <c r="G807" s="2" t="s">
        <v>14</v>
      </c>
      <c r="H807" s="2">
        <v>55590</v>
      </c>
      <c r="I807" t="s">
        <v>1970</v>
      </c>
    </row>
    <row r="808" spans="1:9" x14ac:dyDescent="0.25">
      <c r="A808" s="2" t="s">
        <v>1600</v>
      </c>
      <c r="B808" s="2" t="s">
        <v>5422</v>
      </c>
      <c r="C808" s="2"/>
      <c r="D808" s="2"/>
      <c r="E808" s="2" t="s">
        <v>5423</v>
      </c>
      <c r="F808" s="2" t="s">
        <v>2217</v>
      </c>
      <c r="G808" s="2" t="s">
        <v>15</v>
      </c>
      <c r="H808" s="2" t="s">
        <v>2218</v>
      </c>
      <c r="I808" t="s">
        <v>1962</v>
      </c>
    </row>
    <row r="809" spans="1:9" x14ac:dyDescent="0.25">
      <c r="A809" s="2" t="s">
        <v>1602</v>
      </c>
      <c r="B809" s="2" t="s">
        <v>5424</v>
      </c>
      <c r="C809" s="2" t="s">
        <v>5425</v>
      </c>
      <c r="D809" s="2" t="s">
        <v>5426</v>
      </c>
      <c r="E809" s="2" t="s">
        <v>5427</v>
      </c>
      <c r="F809" s="2" t="s">
        <v>3779</v>
      </c>
      <c r="G809" s="2" t="s">
        <v>16</v>
      </c>
      <c r="H809" s="2" t="s">
        <v>3780</v>
      </c>
      <c r="I809" t="s">
        <v>1970</v>
      </c>
    </row>
    <row r="810" spans="1:9" x14ac:dyDescent="0.25">
      <c r="A810" s="2" t="s">
        <v>5428</v>
      </c>
      <c r="B810" s="2" t="s">
        <v>5429</v>
      </c>
      <c r="C810" s="2" t="s">
        <v>5430</v>
      </c>
      <c r="D810" s="2" t="s">
        <v>5431</v>
      </c>
      <c r="E810" s="2" t="s">
        <v>5432</v>
      </c>
      <c r="F810" s="2" t="s">
        <v>2118</v>
      </c>
      <c r="G810" s="2" t="s">
        <v>14</v>
      </c>
      <c r="H810" s="2">
        <v>11499</v>
      </c>
      <c r="I810" t="s">
        <v>1962</v>
      </c>
    </row>
    <row r="811" spans="1:9" x14ac:dyDescent="0.25">
      <c r="A811" s="2" t="s">
        <v>1606</v>
      </c>
      <c r="B811" s="2" t="s">
        <v>5433</v>
      </c>
      <c r="C811" s="2"/>
      <c r="D811" s="2" t="s">
        <v>5434</v>
      </c>
      <c r="E811" s="2" t="s">
        <v>5435</v>
      </c>
      <c r="F811" s="2" t="s">
        <v>2466</v>
      </c>
      <c r="G811" s="2" t="s">
        <v>14</v>
      </c>
      <c r="H811" s="2">
        <v>79934</v>
      </c>
      <c r="I811" t="s">
        <v>1962</v>
      </c>
    </row>
    <row r="812" spans="1:9" x14ac:dyDescent="0.25">
      <c r="A812" s="2" t="s">
        <v>1608</v>
      </c>
      <c r="B812" s="2" t="s">
        <v>5436</v>
      </c>
      <c r="C812" s="2" t="s">
        <v>5437</v>
      </c>
      <c r="D812" s="2" t="s">
        <v>5438</v>
      </c>
      <c r="E812" s="2" t="s">
        <v>5439</v>
      </c>
      <c r="F812" s="2" t="s">
        <v>5440</v>
      </c>
      <c r="G812" s="2" t="s">
        <v>14</v>
      </c>
      <c r="H812" s="2">
        <v>34643</v>
      </c>
      <c r="I812" t="s">
        <v>1970</v>
      </c>
    </row>
    <row r="813" spans="1:9" x14ac:dyDescent="0.25">
      <c r="A813" s="2" t="s">
        <v>1610</v>
      </c>
      <c r="B813" s="2" t="s">
        <v>5441</v>
      </c>
      <c r="C813" s="2" t="s">
        <v>5442</v>
      </c>
      <c r="D813" s="2" t="s">
        <v>5443</v>
      </c>
      <c r="E813" s="2" t="s">
        <v>5444</v>
      </c>
      <c r="F813" s="2" t="s">
        <v>5445</v>
      </c>
      <c r="G813" s="2" t="s">
        <v>16</v>
      </c>
      <c r="H813" s="2" t="s">
        <v>2102</v>
      </c>
      <c r="I813" t="s">
        <v>1962</v>
      </c>
    </row>
    <row r="814" spans="1:9" x14ac:dyDescent="0.25">
      <c r="A814" s="2" t="s">
        <v>5446</v>
      </c>
      <c r="B814" s="2" t="s">
        <v>5447</v>
      </c>
      <c r="C814" s="2" t="s">
        <v>5448</v>
      </c>
      <c r="D814" s="2" t="s">
        <v>5449</v>
      </c>
      <c r="E814" s="2" t="s">
        <v>5450</v>
      </c>
      <c r="F814" s="2" t="s">
        <v>5451</v>
      </c>
      <c r="G814" s="2" t="s">
        <v>15</v>
      </c>
      <c r="H814" s="2" t="s">
        <v>5452</v>
      </c>
      <c r="I814" t="s">
        <v>1962</v>
      </c>
    </row>
    <row r="815" spans="1:9" x14ac:dyDescent="0.25">
      <c r="A815" s="2" t="s">
        <v>1612</v>
      </c>
      <c r="B815" s="2" t="s">
        <v>5453</v>
      </c>
      <c r="C815" s="2" t="s">
        <v>5454</v>
      </c>
      <c r="D815" s="2" t="s">
        <v>5455</v>
      </c>
      <c r="E815" s="2" t="s">
        <v>5456</v>
      </c>
      <c r="F815" s="2" t="s">
        <v>2380</v>
      </c>
      <c r="G815" s="2" t="s">
        <v>14</v>
      </c>
      <c r="H815" s="2">
        <v>73179</v>
      </c>
      <c r="I815" t="s">
        <v>1962</v>
      </c>
    </row>
    <row r="816" spans="1:9" x14ac:dyDescent="0.25">
      <c r="A816" s="2" t="s">
        <v>1614</v>
      </c>
      <c r="B816" s="2" t="s">
        <v>5457</v>
      </c>
      <c r="C816" s="2" t="s">
        <v>5458</v>
      </c>
      <c r="D816" s="2" t="s">
        <v>5459</v>
      </c>
      <c r="E816" s="2" t="s">
        <v>5460</v>
      </c>
      <c r="F816" s="2" t="s">
        <v>2204</v>
      </c>
      <c r="G816" s="2" t="s">
        <v>14</v>
      </c>
      <c r="H816" s="2">
        <v>20051</v>
      </c>
      <c r="I816" t="s">
        <v>1970</v>
      </c>
    </row>
    <row r="817" spans="1:9" x14ac:dyDescent="0.25">
      <c r="A817" s="2" t="s">
        <v>1616</v>
      </c>
      <c r="B817" s="2" t="s">
        <v>5461</v>
      </c>
      <c r="C817" s="2" t="s">
        <v>5462</v>
      </c>
      <c r="D817" s="2" t="s">
        <v>5463</v>
      </c>
      <c r="E817" s="2" t="s">
        <v>5464</v>
      </c>
      <c r="F817" s="2" t="s">
        <v>3066</v>
      </c>
      <c r="G817" s="2" t="s">
        <v>14</v>
      </c>
      <c r="H817" s="2">
        <v>30351</v>
      </c>
      <c r="I817" t="s">
        <v>1970</v>
      </c>
    </row>
    <row r="818" spans="1:9" x14ac:dyDescent="0.25">
      <c r="A818" s="2" t="s">
        <v>1618</v>
      </c>
      <c r="B818" s="2" t="s">
        <v>5465</v>
      </c>
      <c r="C818" s="2" t="s">
        <v>5466</v>
      </c>
      <c r="D818" s="2" t="s">
        <v>5467</v>
      </c>
      <c r="E818" s="2" t="s">
        <v>5468</v>
      </c>
      <c r="F818" s="2" t="s">
        <v>2722</v>
      </c>
      <c r="G818" s="2" t="s">
        <v>16</v>
      </c>
      <c r="H818" s="2" t="s">
        <v>2723</v>
      </c>
      <c r="I818" t="s">
        <v>1970</v>
      </c>
    </row>
    <row r="819" spans="1:9" x14ac:dyDescent="0.25">
      <c r="A819" s="2" t="s">
        <v>1620</v>
      </c>
      <c r="B819" s="2" t="s">
        <v>5469</v>
      </c>
      <c r="C819" s="2" t="s">
        <v>5470</v>
      </c>
      <c r="D819" s="2"/>
      <c r="E819" s="2" t="s">
        <v>5471</v>
      </c>
      <c r="F819" s="2" t="s">
        <v>2368</v>
      </c>
      <c r="G819" s="2" t="s">
        <v>14</v>
      </c>
      <c r="H819" s="2">
        <v>14276</v>
      </c>
      <c r="I819" t="s">
        <v>1970</v>
      </c>
    </row>
    <row r="820" spans="1:9" x14ac:dyDescent="0.25">
      <c r="A820" s="2" t="s">
        <v>1604</v>
      </c>
      <c r="B820" s="2" t="s">
        <v>22</v>
      </c>
      <c r="C820" s="2"/>
      <c r="D820" s="2" t="s">
        <v>5472</v>
      </c>
      <c r="E820" s="2" t="s">
        <v>5473</v>
      </c>
      <c r="F820" s="2" t="s">
        <v>2046</v>
      </c>
      <c r="G820" s="2" t="s">
        <v>14</v>
      </c>
      <c r="H820" s="2">
        <v>77260</v>
      </c>
      <c r="I820" t="s">
        <v>1970</v>
      </c>
    </row>
    <row r="821" spans="1:9" x14ac:dyDescent="0.25">
      <c r="A821" s="2" t="s">
        <v>1623</v>
      </c>
      <c r="B821" s="2" t="s">
        <v>5474</v>
      </c>
      <c r="C821" s="2" t="s">
        <v>5475</v>
      </c>
      <c r="D821" s="2" t="s">
        <v>5476</v>
      </c>
      <c r="E821" s="2" t="s">
        <v>5477</v>
      </c>
      <c r="F821" s="2" t="s">
        <v>2204</v>
      </c>
      <c r="G821" s="2" t="s">
        <v>14</v>
      </c>
      <c r="H821" s="2">
        <v>20470</v>
      </c>
      <c r="I821" t="s">
        <v>1962</v>
      </c>
    </row>
    <row r="822" spans="1:9" x14ac:dyDescent="0.25">
      <c r="A822" s="2" t="s">
        <v>1625</v>
      </c>
      <c r="B822" s="2" t="s">
        <v>5478</v>
      </c>
      <c r="C822" s="2" t="s">
        <v>5479</v>
      </c>
      <c r="D822" s="2" t="s">
        <v>5480</v>
      </c>
      <c r="E822" s="2" t="s">
        <v>5481</v>
      </c>
      <c r="F822" s="2" t="s">
        <v>2405</v>
      </c>
      <c r="G822" s="2" t="s">
        <v>14</v>
      </c>
      <c r="H822" s="2">
        <v>78764</v>
      </c>
      <c r="I822" t="s">
        <v>1962</v>
      </c>
    </row>
    <row r="823" spans="1:9" x14ac:dyDescent="0.25">
      <c r="A823" s="2" t="s">
        <v>1627</v>
      </c>
      <c r="B823" s="2" t="s">
        <v>5482</v>
      </c>
      <c r="C823" s="2" t="s">
        <v>5483</v>
      </c>
      <c r="D823" s="2" t="s">
        <v>5484</v>
      </c>
      <c r="E823" s="2" t="s">
        <v>5485</v>
      </c>
      <c r="F823" s="2" t="s">
        <v>2853</v>
      </c>
      <c r="G823" s="2" t="s">
        <v>14</v>
      </c>
      <c r="H823" s="2">
        <v>85205</v>
      </c>
      <c r="I823" t="s">
        <v>1970</v>
      </c>
    </row>
    <row r="824" spans="1:9" x14ac:dyDescent="0.25">
      <c r="A824" s="2" t="s">
        <v>1629</v>
      </c>
      <c r="B824" s="2" t="s">
        <v>5486</v>
      </c>
      <c r="C824" s="2" t="s">
        <v>5487</v>
      </c>
      <c r="D824" s="2" t="s">
        <v>5488</v>
      </c>
      <c r="E824" s="2" t="s">
        <v>5489</v>
      </c>
      <c r="F824" s="2" t="s">
        <v>5490</v>
      </c>
      <c r="G824" s="2" t="s">
        <v>14</v>
      </c>
      <c r="H824" s="2">
        <v>31416</v>
      </c>
      <c r="I824" t="s">
        <v>1970</v>
      </c>
    </row>
    <row r="825" spans="1:9" x14ac:dyDescent="0.25">
      <c r="A825" s="2" t="s">
        <v>1631</v>
      </c>
      <c r="B825" s="2" t="s">
        <v>5491</v>
      </c>
      <c r="C825" s="2" t="s">
        <v>5492</v>
      </c>
      <c r="D825" s="2" t="s">
        <v>5493</v>
      </c>
      <c r="E825" s="2" t="s">
        <v>5494</v>
      </c>
      <c r="F825" s="2" t="s">
        <v>5495</v>
      </c>
      <c r="G825" s="2" t="s">
        <v>14</v>
      </c>
      <c r="H825" s="2">
        <v>87140</v>
      </c>
      <c r="I825" t="s">
        <v>1962</v>
      </c>
    </row>
    <row r="826" spans="1:9" x14ac:dyDescent="0.25">
      <c r="A826" s="2" t="s">
        <v>1633</v>
      </c>
      <c r="B826" s="2" t="s">
        <v>5496</v>
      </c>
      <c r="C826" s="2" t="s">
        <v>5497</v>
      </c>
      <c r="D826" s="2"/>
      <c r="E826" s="2" t="s">
        <v>5498</v>
      </c>
      <c r="F826" s="2" t="s">
        <v>2318</v>
      </c>
      <c r="G826" s="2" t="s">
        <v>14</v>
      </c>
      <c r="H826" s="2">
        <v>28299</v>
      </c>
      <c r="I826" t="s">
        <v>1962</v>
      </c>
    </row>
    <row r="827" spans="1:9" x14ac:dyDescent="0.25">
      <c r="A827" s="2" t="s">
        <v>5499</v>
      </c>
      <c r="B827" s="2" t="s">
        <v>5500</v>
      </c>
      <c r="C827" s="2" t="s">
        <v>5501</v>
      </c>
      <c r="D827" s="2" t="s">
        <v>5502</v>
      </c>
      <c r="E827" s="2" t="s">
        <v>5503</v>
      </c>
      <c r="F827" s="2" t="s">
        <v>3801</v>
      </c>
      <c r="G827" s="2" t="s">
        <v>14</v>
      </c>
      <c r="H827" s="2">
        <v>92191</v>
      </c>
      <c r="I827" t="s">
        <v>1962</v>
      </c>
    </row>
    <row r="828" spans="1:9" x14ac:dyDescent="0.25">
      <c r="A828" s="2" t="s">
        <v>1637</v>
      </c>
      <c r="B828" s="2" t="s">
        <v>5504</v>
      </c>
      <c r="C828" s="2" t="s">
        <v>5505</v>
      </c>
      <c r="D828" s="2" t="s">
        <v>5506</v>
      </c>
      <c r="E828" s="2" t="s">
        <v>5507</v>
      </c>
      <c r="F828" s="2" t="s">
        <v>2243</v>
      </c>
      <c r="G828" s="2" t="s">
        <v>14</v>
      </c>
      <c r="H828" s="2">
        <v>32575</v>
      </c>
      <c r="I828" t="s">
        <v>1962</v>
      </c>
    </row>
    <row r="829" spans="1:9" x14ac:dyDescent="0.25">
      <c r="A829" s="2" t="s">
        <v>1639</v>
      </c>
      <c r="B829" s="2" t="s">
        <v>5508</v>
      </c>
      <c r="C829" s="2" t="s">
        <v>5509</v>
      </c>
      <c r="D829" s="2" t="s">
        <v>5510</v>
      </c>
      <c r="E829" s="2" t="s">
        <v>5511</v>
      </c>
      <c r="F829" s="2" t="s">
        <v>2204</v>
      </c>
      <c r="G829" s="2" t="s">
        <v>14</v>
      </c>
      <c r="H829" s="2">
        <v>20470</v>
      </c>
      <c r="I829" t="s">
        <v>1970</v>
      </c>
    </row>
    <row r="830" spans="1:9" x14ac:dyDescent="0.25">
      <c r="A830" s="2" t="s">
        <v>1641</v>
      </c>
      <c r="B830" s="2" t="s">
        <v>5512</v>
      </c>
      <c r="C830" s="2" t="s">
        <v>5513</v>
      </c>
      <c r="D830" s="2" t="s">
        <v>5514</v>
      </c>
      <c r="E830" s="2" t="s">
        <v>5515</v>
      </c>
      <c r="F830" s="2" t="s">
        <v>5516</v>
      </c>
      <c r="G830" s="2" t="s">
        <v>14</v>
      </c>
      <c r="H830" s="2">
        <v>34985</v>
      </c>
      <c r="I830" t="s">
        <v>1962</v>
      </c>
    </row>
    <row r="831" spans="1:9" x14ac:dyDescent="0.25">
      <c r="A831" s="2" t="s">
        <v>1643</v>
      </c>
      <c r="B831" s="2" t="s">
        <v>5517</v>
      </c>
      <c r="C831" s="2" t="s">
        <v>5518</v>
      </c>
      <c r="D831" s="2" t="s">
        <v>5519</v>
      </c>
      <c r="E831" s="2" t="s">
        <v>5520</v>
      </c>
      <c r="F831" s="2" t="s">
        <v>2499</v>
      </c>
      <c r="G831" s="2" t="s">
        <v>14</v>
      </c>
      <c r="H831" s="2">
        <v>25705</v>
      </c>
      <c r="I831" t="s">
        <v>1970</v>
      </c>
    </row>
    <row r="832" spans="1:9" x14ac:dyDescent="0.25">
      <c r="A832" s="2" t="s">
        <v>1645</v>
      </c>
      <c r="B832" s="2" t="s">
        <v>5521</v>
      </c>
      <c r="C832" s="2" t="s">
        <v>5522</v>
      </c>
      <c r="D832" s="2" t="s">
        <v>5523</v>
      </c>
      <c r="E832" s="2" t="s">
        <v>5524</v>
      </c>
      <c r="F832" s="2" t="s">
        <v>2036</v>
      </c>
      <c r="G832" s="2" t="s">
        <v>14</v>
      </c>
      <c r="H832" s="2">
        <v>19172</v>
      </c>
      <c r="I832" t="s">
        <v>1970</v>
      </c>
    </row>
    <row r="833" spans="1:9" x14ac:dyDescent="0.25">
      <c r="A833" s="2" t="s">
        <v>1635</v>
      </c>
      <c r="B833" s="2" t="s">
        <v>5525</v>
      </c>
      <c r="C833" s="2" t="s">
        <v>5526</v>
      </c>
      <c r="D833" s="2" t="s">
        <v>5527</v>
      </c>
      <c r="E833" s="2" t="s">
        <v>5528</v>
      </c>
      <c r="F833" s="2" t="s">
        <v>2380</v>
      </c>
      <c r="G833" s="2" t="s">
        <v>14</v>
      </c>
      <c r="H833" s="2">
        <v>73167</v>
      </c>
      <c r="I833" t="s">
        <v>1962</v>
      </c>
    </row>
    <row r="834" spans="1:9" x14ac:dyDescent="0.25">
      <c r="A834" s="2" t="s">
        <v>1647</v>
      </c>
      <c r="B834" s="2" t="s">
        <v>5529</v>
      </c>
      <c r="C834" s="2" t="s">
        <v>5530</v>
      </c>
      <c r="D834" s="2" t="s">
        <v>5531</v>
      </c>
      <c r="E834" s="2" t="s">
        <v>5532</v>
      </c>
      <c r="F834" s="2" t="s">
        <v>2265</v>
      </c>
      <c r="G834" s="2" t="s">
        <v>14</v>
      </c>
      <c r="H834" s="2">
        <v>34114</v>
      </c>
      <c r="I834" t="s">
        <v>1970</v>
      </c>
    </row>
    <row r="835" spans="1:9" x14ac:dyDescent="0.25">
      <c r="A835" s="2" t="s">
        <v>1649</v>
      </c>
      <c r="B835" s="2" t="s">
        <v>5533</v>
      </c>
      <c r="C835" s="2" t="s">
        <v>5534</v>
      </c>
      <c r="D835" s="2" t="s">
        <v>5535</v>
      </c>
      <c r="E835" s="2" t="s">
        <v>5536</v>
      </c>
      <c r="F835" s="2" t="s">
        <v>2284</v>
      </c>
      <c r="G835" s="2" t="s">
        <v>14</v>
      </c>
      <c r="H835" s="2">
        <v>76105</v>
      </c>
      <c r="I835" t="s">
        <v>1962</v>
      </c>
    </row>
    <row r="836" spans="1:9" x14ac:dyDescent="0.25">
      <c r="A836" s="2" t="s">
        <v>1651</v>
      </c>
      <c r="B836" s="2" t="s">
        <v>5537</v>
      </c>
      <c r="C836" s="2" t="s">
        <v>5538</v>
      </c>
      <c r="D836" s="2" t="s">
        <v>5539</v>
      </c>
      <c r="E836" s="2" t="s">
        <v>5540</v>
      </c>
      <c r="F836" s="2" t="s">
        <v>5541</v>
      </c>
      <c r="G836" s="2" t="s">
        <v>14</v>
      </c>
      <c r="H836" s="2">
        <v>68117</v>
      </c>
      <c r="I836" t="s">
        <v>1970</v>
      </c>
    </row>
    <row r="837" spans="1:9" x14ac:dyDescent="0.25">
      <c r="A837" s="2" t="s">
        <v>1653</v>
      </c>
      <c r="B837" s="2" t="s">
        <v>5542</v>
      </c>
      <c r="C837" s="2" t="s">
        <v>5543</v>
      </c>
      <c r="D837" s="2"/>
      <c r="E837" s="2" t="s">
        <v>5544</v>
      </c>
      <c r="F837" s="2" t="s">
        <v>2158</v>
      </c>
      <c r="G837" s="2" t="s">
        <v>14</v>
      </c>
      <c r="H837" s="2">
        <v>85732</v>
      </c>
      <c r="I837" t="s">
        <v>1962</v>
      </c>
    </row>
    <row r="838" spans="1:9" x14ac:dyDescent="0.25">
      <c r="A838" s="2" t="s">
        <v>1655</v>
      </c>
      <c r="B838" s="2" t="s">
        <v>5545</v>
      </c>
      <c r="C838" s="2" t="s">
        <v>5546</v>
      </c>
      <c r="D838" s="2" t="s">
        <v>5547</v>
      </c>
      <c r="E838" s="2" t="s">
        <v>5548</v>
      </c>
      <c r="F838" s="2" t="s">
        <v>2766</v>
      </c>
      <c r="G838" s="2" t="s">
        <v>14</v>
      </c>
      <c r="H838" s="2">
        <v>89436</v>
      </c>
      <c r="I838" t="s">
        <v>1970</v>
      </c>
    </row>
    <row r="839" spans="1:9" x14ac:dyDescent="0.25">
      <c r="A839" s="2" t="s">
        <v>5549</v>
      </c>
      <c r="B839" s="2" t="s">
        <v>5550</v>
      </c>
      <c r="C839" s="2" t="s">
        <v>5551</v>
      </c>
      <c r="D839" s="2" t="s">
        <v>5552</v>
      </c>
      <c r="E839" s="2" t="s">
        <v>5553</v>
      </c>
      <c r="F839" s="2" t="s">
        <v>4417</v>
      </c>
      <c r="G839" s="2" t="s">
        <v>14</v>
      </c>
      <c r="H839" s="2">
        <v>32835</v>
      </c>
      <c r="I839" t="s">
        <v>1962</v>
      </c>
    </row>
    <row r="840" spans="1:9" x14ac:dyDescent="0.25">
      <c r="A840" s="2" t="s">
        <v>1658</v>
      </c>
      <c r="B840" s="2" t="s">
        <v>5554</v>
      </c>
      <c r="C840" s="2" t="s">
        <v>5555</v>
      </c>
      <c r="D840" s="2" t="s">
        <v>5556</v>
      </c>
      <c r="E840" s="2" t="s">
        <v>5557</v>
      </c>
      <c r="F840" s="2" t="s">
        <v>2204</v>
      </c>
      <c r="G840" s="2" t="s">
        <v>14</v>
      </c>
      <c r="H840" s="2">
        <v>20067</v>
      </c>
      <c r="I840" t="s">
        <v>1970</v>
      </c>
    </row>
    <row r="841" spans="1:9" x14ac:dyDescent="0.25">
      <c r="A841" s="2" t="s">
        <v>1660</v>
      </c>
      <c r="B841" s="2" t="s">
        <v>5558</v>
      </c>
      <c r="C841" s="2" t="s">
        <v>5559</v>
      </c>
      <c r="D841" s="2" t="s">
        <v>5560</v>
      </c>
      <c r="E841" s="2" t="s">
        <v>5561</v>
      </c>
      <c r="F841" s="2" t="s">
        <v>5562</v>
      </c>
      <c r="G841" s="2" t="s">
        <v>14</v>
      </c>
      <c r="H841" s="2">
        <v>93907</v>
      </c>
      <c r="I841" t="s">
        <v>1970</v>
      </c>
    </row>
    <row r="842" spans="1:9" x14ac:dyDescent="0.25">
      <c r="A842" s="2" t="s">
        <v>1662</v>
      </c>
      <c r="B842" s="2" t="s">
        <v>5563</v>
      </c>
      <c r="C842" s="2" t="s">
        <v>5564</v>
      </c>
      <c r="D842" s="2" t="s">
        <v>5565</v>
      </c>
      <c r="E842" s="2" t="s">
        <v>5566</v>
      </c>
      <c r="F842" s="2" t="s">
        <v>2209</v>
      </c>
      <c r="G842" s="2" t="s">
        <v>14</v>
      </c>
      <c r="H842" s="2">
        <v>33345</v>
      </c>
      <c r="I842" t="s">
        <v>1962</v>
      </c>
    </row>
    <row r="843" spans="1:9" x14ac:dyDescent="0.25">
      <c r="A843" s="2" t="s">
        <v>1664</v>
      </c>
      <c r="B843" s="2" t="s">
        <v>5567</v>
      </c>
      <c r="C843" s="2" t="s">
        <v>5568</v>
      </c>
      <c r="D843" s="2"/>
      <c r="E843" s="2" t="s">
        <v>5569</v>
      </c>
      <c r="F843" s="2" t="s">
        <v>2466</v>
      </c>
      <c r="G843" s="2" t="s">
        <v>14</v>
      </c>
      <c r="H843" s="2">
        <v>88553</v>
      </c>
      <c r="I843" t="s">
        <v>1970</v>
      </c>
    </row>
    <row r="844" spans="1:9" x14ac:dyDescent="0.25">
      <c r="A844" s="2" t="s">
        <v>5570</v>
      </c>
      <c r="B844" s="2" t="s">
        <v>5571</v>
      </c>
      <c r="C844" s="2" t="s">
        <v>5572</v>
      </c>
      <c r="D844" s="2"/>
      <c r="E844" s="2" t="s">
        <v>5573</v>
      </c>
      <c r="F844" s="2" t="s">
        <v>5574</v>
      </c>
      <c r="G844" s="2" t="s">
        <v>14</v>
      </c>
      <c r="H844" s="2">
        <v>91210</v>
      </c>
      <c r="I844" t="s">
        <v>1962</v>
      </c>
    </row>
    <row r="845" spans="1:9" x14ac:dyDescent="0.25">
      <c r="A845" s="2" t="s">
        <v>1667</v>
      </c>
      <c r="B845" s="2" t="s">
        <v>5575</v>
      </c>
      <c r="C845" s="2" t="s">
        <v>5576</v>
      </c>
      <c r="D845" s="2" t="s">
        <v>5577</v>
      </c>
      <c r="E845" s="2" t="s">
        <v>5578</v>
      </c>
      <c r="F845" s="2" t="s">
        <v>2717</v>
      </c>
      <c r="G845" s="2" t="s">
        <v>14</v>
      </c>
      <c r="H845" s="2">
        <v>22313</v>
      </c>
      <c r="I845" t="s">
        <v>1962</v>
      </c>
    </row>
    <row r="846" spans="1:9" x14ac:dyDescent="0.25">
      <c r="A846" s="2" t="s">
        <v>1669</v>
      </c>
      <c r="B846" s="2" t="s">
        <v>5579</v>
      </c>
      <c r="C846" s="2" t="s">
        <v>5580</v>
      </c>
      <c r="D846" s="2" t="s">
        <v>5581</v>
      </c>
      <c r="E846" s="2" t="s">
        <v>5582</v>
      </c>
      <c r="F846" s="2" t="s">
        <v>3333</v>
      </c>
      <c r="G846" s="2" t="s">
        <v>14</v>
      </c>
      <c r="H846" s="2">
        <v>21290</v>
      </c>
      <c r="I846" t="s">
        <v>1962</v>
      </c>
    </row>
    <row r="847" spans="1:9" x14ac:dyDescent="0.25">
      <c r="A847" s="2" t="s">
        <v>1671</v>
      </c>
      <c r="B847" s="2" t="s">
        <v>5583</v>
      </c>
      <c r="C847" s="2" t="s">
        <v>5584</v>
      </c>
      <c r="D847" s="2"/>
      <c r="E847" s="2" t="s">
        <v>5585</v>
      </c>
      <c r="F847" s="2" t="s">
        <v>2573</v>
      </c>
      <c r="G847" s="2" t="s">
        <v>14</v>
      </c>
      <c r="H847" s="2">
        <v>47732</v>
      </c>
      <c r="I847" t="s">
        <v>1970</v>
      </c>
    </row>
    <row r="848" spans="1:9" x14ac:dyDescent="0.25">
      <c r="A848" s="2" t="s">
        <v>1673</v>
      </c>
      <c r="B848" s="2" t="s">
        <v>5586</v>
      </c>
      <c r="C848" s="2"/>
      <c r="D848" s="2" t="s">
        <v>5587</v>
      </c>
      <c r="E848" s="2" t="s">
        <v>5588</v>
      </c>
      <c r="F848" s="2" t="s">
        <v>3698</v>
      </c>
      <c r="G848" s="2" t="s">
        <v>14</v>
      </c>
      <c r="H848" s="2">
        <v>30045</v>
      </c>
      <c r="I848" t="s">
        <v>1962</v>
      </c>
    </row>
    <row r="849" spans="1:9" x14ac:dyDescent="0.25">
      <c r="A849" s="2" t="s">
        <v>1675</v>
      </c>
      <c r="B849" s="2" t="s">
        <v>5589</v>
      </c>
      <c r="C849" s="2" t="s">
        <v>5590</v>
      </c>
      <c r="D849" s="2"/>
      <c r="E849" s="2" t="s">
        <v>5591</v>
      </c>
      <c r="F849" s="2" t="s">
        <v>5592</v>
      </c>
      <c r="G849" s="2" t="s">
        <v>14</v>
      </c>
      <c r="H849" s="2">
        <v>36670</v>
      </c>
      <c r="I849" t="s">
        <v>1962</v>
      </c>
    </row>
    <row r="850" spans="1:9" x14ac:dyDescent="0.25">
      <c r="A850" s="2" t="s">
        <v>1677</v>
      </c>
      <c r="B850" s="2" t="s">
        <v>5593</v>
      </c>
      <c r="C850" s="2"/>
      <c r="D850" s="2" t="s">
        <v>5594</v>
      </c>
      <c r="E850" s="2" t="s">
        <v>5595</v>
      </c>
      <c r="F850" s="2" t="s">
        <v>2338</v>
      </c>
      <c r="G850" s="2" t="s">
        <v>14</v>
      </c>
      <c r="H850" s="2">
        <v>79705</v>
      </c>
      <c r="I850" t="s">
        <v>1970</v>
      </c>
    </row>
    <row r="851" spans="1:9" x14ac:dyDescent="0.25">
      <c r="A851" s="2" t="s">
        <v>1679</v>
      </c>
      <c r="B851" s="2" t="s">
        <v>5596</v>
      </c>
      <c r="C851" s="2" t="s">
        <v>5597</v>
      </c>
      <c r="D851" s="2" t="s">
        <v>5598</v>
      </c>
      <c r="E851" s="2" t="s">
        <v>5599</v>
      </c>
      <c r="F851" s="2" t="s">
        <v>5600</v>
      </c>
      <c r="G851" s="2" t="s">
        <v>14</v>
      </c>
      <c r="H851" s="2">
        <v>33023</v>
      </c>
      <c r="I851" t="s">
        <v>1962</v>
      </c>
    </row>
    <row r="852" spans="1:9" x14ac:dyDescent="0.25">
      <c r="A852" s="2" t="s">
        <v>5601</v>
      </c>
      <c r="B852" s="2" t="s">
        <v>5602</v>
      </c>
      <c r="C852" s="2" t="s">
        <v>5603</v>
      </c>
      <c r="D852" s="2" t="s">
        <v>5604</v>
      </c>
      <c r="E852" s="2" t="s">
        <v>5605</v>
      </c>
      <c r="F852" s="2" t="s">
        <v>3527</v>
      </c>
      <c r="G852" s="2" t="s">
        <v>14</v>
      </c>
      <c r="H852" s="2">
        <v>66611</v>
      </c>
      <c r="I852" t="s">
        <v>1962</v>
      </c>
    </row>
    <row r="853" spans="1:9" x14ac:dyDescent="0.25">
      <c r="A853" s="2" t="s">
        <v>1681</v>
      </c>
      <c r="B853" s="2" t="s">
        <v>5606</v>
      </c>
      <c r="C853" s="2" t="s">
        <v>5607</v>
      </c>
      <c r="D853" s="2" t="s">
        <v>5608</v>
      </c>
      <c r="E853" s="2" t="s">
        <v>5609</v>
      </c>
      <c r="F853" s="2" t="s">
        <v>3771</v>
      </c>
      <c r="G853" s="2" t="s">
        <v>14</v>
      </c>
      <c r="H853" s="2">
        <v>95973</v>
      </c>
      <c r="I853" t="s">
        <v>1962</v>
      </c>
    </row>
    <row r="854" spans="1:9" x14ac:dyDescent="0.25">
      <c r="A854" s="2" t="s">
        <v>1683</v>
      </c>
      <c r="B854" s="2" t="s">
        <v>5610</v>
      </c>
      <c r="C854" s="2" t="s">
        <v>5611</v>
      </c>
      <c r="D854" s="2"/>
      <c r="E854" s="2" t="s">
        <v>5612</v>
      </c>
      <c r="F854" s="2" t="s">
        <v>2405</v>
      </c>
      <c r="G854" s="2" t="s">
        <v>14</v>
      </c>
      <c r="H854" s="2">
        <v>78737</v>
      </c>
      <c r="I854" t="s">
        <v>1962</v>
      </c>
    </row>
    <row r="855" spans="1:9" x14ac:dyDescent="0.25">
      <c r="A855" s="2" t="s">
        <v>1685</v>
      </c>
      <c r="B855" s="2" t="s">
        <v>5613</v>
      </c>
      <c r="C855" s="2" t="s">
        <v>5614</v>
      </c>
      <c r="D855" s="2"/>
      <c r="E855" s="2" t="s">
        <v>5615</v>
      </c>
      <c r="F855" s="2" t="s">
        <v>2466</v>
      </c>
      <c r="G855" s="2" t="s">
        <v>14</v>
      </c>
      <c r="H855" s="2">
        <v>88546</v>
      </c>
      <c r="I855" t="s">
        <v>1970</v>
      </c>
    </row>
    <row r="856" spans="1:9" x14ac:dyDescent="0.25">
      <c r="A856" s="2" t="s">
        <v>1687</v>
      </c>
      <c r="B856" s="2" t="s">
        <v>5616</v>
      </c>
      <c r="C856" s="2" t="s">
        <v>5617</v>
      </c>
      <c r="D856" s="2" t="s">
        <v>5618</v>
      </c>
      <c r="E856" s="2" t="s">
        <v>5619</v>
      </c>
      <c r="F856" s="2" t="s">
        <v>2140</v>
      </c>
      <c r="G856" s="2" t="s">
        <v>14</v>
      </c>
      <c r="H856" s="2">
        <v>25326</v>
      </c>
      <c r="I856" t="s">
        <v>1962</v>
      </c>
    </row>
    <row r="857" spans="1:9" x14ac:dyDescent="0.25">
      <c r="A857" s="2" t="s">
        <v>1689</v>
      </c>
      <c r="B857" s="2" t="s">
        <v>5620</v>
      </c>
      <c r="C857" s="2" t="s">
        <v>5621</v>
      </c>
      <c r="D857" s="2" t="s">
        <v>5622</v>
      </c>
      <c r="E857" s="2" t="s">
        <v>5623</v>
      </c>
      <c r="F857" s="2" t="s">
        <v>4901</v>
      </c>
      <c r="G857" s="2" t="s">
        <v>14</v>
      </c>
      <c r="H857" s="2">
        <v>18105</v>
      </c>
      <c r="I857" t="s">
        <v>1970</v>
      </c>
    </row>
    <row r="858" spans="1:9" x14ac:dyDescent="0.25">
      <c r="A858" s="2" t="s">
        <v>5624</v>
      </c>
      <c r="B858" s="2" t="s">
        <v>5625</v>
      </c>
      <c r="C858" s="2" t="s">
        <v>5626</v>
      </c>
      <c r="D858" s="2" t="s">
        <v>5627</v>
      </c>
      <c r="E858" s="2" t="s">
        <v>5628</v>
      </c>
      <c r="F858" s="2" t="s">
        <v>4500</v>
      </c>
      <c r="G858" s="2" t="s">
        <v>15</v>
      </c>
      <c r="H858" s="2" t="s">
        <v>5629</v>
      </c>
      <c r="I858" t="s">
        <v>1962</v>
      </c>
    </row>
    <row r="859" spans="1:9" x14ac:dyDescent="0.25">
      <c r="A859" s="2" t="s">
        <v>1692</v>
      </c>
      <c r="B859" s="2" t="s">
        <v>5630</v>
      </c>
      <c r="C859" s="2" t="s">
        <v>5631</v>
      </c>
      <c r="D859" s="2" t="s">
        <v>5632</v>
      </c>
      <c r="E859" s="2" t="s">
        <v>5633</v>
      </c>
      <c r="F859" s="2" t="s">
        <v>5440</v>
      </c>
      <c r="G859" s="2" t="s">
        <v>14</v>
      </c>
      <c r="H859" s="2">
        <v>34643</v>
      </c>
      <c r="I859" t="s">
        <v>1970</v>
      </c>
    </row>
    <row r="860" spans="1:9" x14ac:dyDescent="0.25">
      <c r="A860" s="2" t="s">
        <v>1694</v>
      </c>
      <c r="B860" s="2" t="s">
        <v>5634</v>
      </c>
      <c r="C860" s="2" t="s">
        <v>5635</v>
      </c>
      <c r="D860" s="2" t="s">
        <v>5636</v>
      </c>
      <c r="E860" s="2" t="s">
        <v>5637</v>
      </c>
      <c r="F860" s="2" t="s">
        <v>2568</v>
      </c>
      <c r="G860" s="2" t="s">
        <v>14</v>
      </c>
      <c r="H860" s="2">
        <v>58122</v>
      </c>
      <c r="I860" t="s">
        <v>1970</v>
      </c>
    </row>
    <row r="861" spans="1:9" x14ac:dyDescent="0.25">
      <c r="A861" s="2" t="s">
        <v>1696</v>
      </c>
      <c r="B861" s="2" t="s">
        <v>5638</v>
      </c>
      <c r="C861" s="2" t="s">
        <v>5639</v>
      </c>
      <c r="D861" s="2" t="s">
        <v>5640</v>
      </c>
      <c r="E861" s="2" t="s">
        <v>5641</v>
      </c>
      <c r="F861" s="2" t="s">
        <v>5043</v>
      </c>
      <c r="G861" s="2" t="s">
        <v>14</v>
      </c>
      <c r="H861" s="2">
        <v>72905</v>
      </c>
      <c r="I861" t="s">
        <v>1970</v>
      </c>
    </row>
    <row r="862" spans="1:9" x14ac:dyDescent="0.25">
      <c r="A862" s="2" t="s">
        <v>1698</v>
      </c>
      <c r="B862" s="2" t="s">
        <v>5642</v>
      </c>
      <c r="C862" s="2"/>
      <c r="D862" s="2" t="s">
        <v>5643</v>
      </c>
      <c r="E862" s="2" t="s">
        <v>5644</v>
      </c>
      <c r="F862" s="2" t="s">
        <v>4253</v>
      </c>
      <c r="G862" s="2" t="s">
        <v>14</v>
      </c>
      <c r="H862" s="2">
        <v>33811</v>
      </c>
      <c r="I862" t="s">
        <v>1970</v>
      </c>
    </row>
    <row r="863" spans="1:9" x14ac:dyDescent="0.25">
      <c r="A863" s="2" t="s">
        <v>1700</v>
      </c>
      <c r="B863" s="2" t="s">
        <v>5645</v>
      </c>
      <c r="C863" s="2" t="s">
        <v>5646</v>
      </c>
      <c r="D863" s="2" t="s">
        <v>5647</v>
      </c>
      <c r="E863" s="2" t="s">
        <v>5648</v>
      </c>
      <c r="F863" s="2" t="s">
        <v>3429</v>
      </c>
      <c r="G863" s="2" t="s">
        <v>14</v>
      </c>
      <c r="H863" s="2">
        <v>37924</v>
      </c>
      <c r="I863" t="s">
        <v>1962</v>
      </c>
    </row>
    <row r="864" spans="1:9" x14ac:dyDescent="0.25">
      <c r="A864" s="2" t="s">
        <v>1702</v>
      </c>
      <c r="B864" s="2" t="s">
        <v>5649</v>
      </c>
      <c r="C864" s="2" t="s">
        <v>5650</v>
      </c>
      <c r="D864" s="2" t="s">
        <v>5651</v>
      </c>
      <c r="E864" s="2" t="s">
        <v>5652</v>
      </c>
      <c r="F864" s="2" t="s">
        <v>2005</v>
      </c>
      <c r="G864" s="2" t="s">
        <v>14</v>
      </c>
      <c r="H864" s="2">
        <v>90030</v>
      </c>
      <c r="I864" t="s">
        <v>1962</v>
      </c>
    </row>
    <row r="865" spans="1:9" x14ac:dyDescent="0.25">
      <c r="A865" s="2" t="s">
        <v>1704</v>
      </c>
      <c r="B865" s="2" t="s">
        <v>5653</v>
      </c>
      <c r="C865" s="2" t="s">
        <v>5654</v>
      </c>
      <c r="D865" s="2" t="s">
        <v>5655</v>
      </c>
      <c r="E865" s="2" t="s">
        <v>5656</v>
      </c>
      <c r="F865" s="2" t="s">
        <v>3598</v>
      </c>
      <c r="G865" s="2" t="s">
        <v>14</v>
      </c>
      <c r="H865" s="2">
        <v>33169</v>
      </c>
      <c r="I865" t="s">
        <v>1962</v>
      </c>
    </row>
    <row r="866" spans="1:9" x14ac:dyDescent="0.25">
      <c r="A866" s="2" t="s">
        <v>1706</v>
      </c>
      <c r="B866" s="2" t="s">
        <v>5657</v>
      </c>
      <c r="C866" s="2" t="s">
        <v>5658</v>
      </c>
      <c r="D866" s="2" t="s">
        <v>5659</v>
      </c>
      <c r="E866" s="2" t="s">
        <v>5660</v>
      </c>
      <c r="F866" s="2" t="s">
        <v>5177</v>
      </c>
      <c r="G866" s="2" t="s">
        <v>16</v>
      </c>
      <c r="H866" s="2" t="s">
        <v>5178</v>
      </c>
      <c r="I866" t="s">
        <v>1970</v>
      </c>
    </row>
    <row r="867" spans="1:9" x14ac:dyDescent="0.25">
      <c r="A867" s="2" t="s">
        <v>5661</v>
      </c>
      <c r="B867" s="2" t="s">
        <v>5662</v>
      </c>
      <c r="C867" s="2"/>
      <c r="D867" s="2" t="s">
        <v>5663</v>
      </c>
      <c r="E867" s="2" t="s">
        <v>5664</v>
      </c>
      <c r="F867" s="2" t="s">
        <v>2270</v>
      </c>
      <c r="G867" s="2" t="s">
        <v>14</v>
      </c>
      <c r="H867" s="2">
        <v>60604</v>
      </c>
      <c r="I867" t="s">
        <v>1962</v>
      </c>
    </row>
    <row r="868" spans="1:9" x14ac:dyDescent="0.25">
      <c r="A868" s="2" t="s">
        <v>1710</v>
      </c>
      <c r="B868" s="2" t="s">
        <v>5665</v>
      </c>
      <c r="C868" s="2" t="s">
        <v>5666</v>
      </c>
      <c r="D868" s="2" t="s">
        <v>5667</v>
      </c>
      <c r="E868" s="2" t="s">
        <v>5668</v>
      </c>
      <c r="F868" s="2" t="s">
        <v>5669</v>
      </c>
      <c r="G868" s="2" t="s">
        <v>16</v>
      </c>
      <c r="H868" s="2" t="s">
        <v>2415</v>
      </c>
      <c r="I868" t="s">
        <v>1970</v>
      </c>
    </row>
    <row r="869" spans="1:9" x14ac:dyDescent="0.25">
      <c r="A869" s="2" t="s">
        <v>1712</v>
      </c>
      <c r="B869" s="2" t="s">
        <v>5670</v>
      </c>
      <c r="C869" s="2" t="s">
        <v>5671</v>
      </c>
      <c r="D869" s="2"/>
      <c r="E869" s="2" t="s">
        <v>5672</v>
      </c>
      <c r="F869" s="2" t="s">
        <v>5673</v>
      </c>
      <c r="G869" s="2" t="s">
        <v>16</v>
      </c>
      <c r="H869" s="2" t="s">
        <v>5674</v>
      </c>
      <c r="I869" t="s">
        <v>1962</v>
      </c>
    </row>
    <row r="870" spans="1:9" x14ac:dyDescent="0.25">
      <c r="A870" s="2" t="s">
        <v>1714</v>
      </c>
      <c r="B870" s="2" t="s">
        <v>5675</v>
      </c>
      <c r="C870" s="2" t="s">
        <v>5676</v>
      </c>
      <c r="D870" s="2" t="s">
        <v>5677</v>
      </c>
      <c r="E870" s="2" t="s">
        <v>5678</v>
      </c>
      <c r="F870" s="2" t="s">
        <v>2878</v>
      </c>
      <c r="G870" s="2" t="s">
        <v>14</v>
      </c>
      <c r="H870" s="2">
        <v>33064</v>
      </c>
      <c r="I870" t="s">
        <v>1962</v>
      </c>
    </row>
    <row r="871" spans="1:9" x14ac:dyDescent="0.25">
      <c r="A871" s="2" t="s">
        <v>1716</v>
      </c>
      <c r="B871" s="2" t="s">
        <v>5679</v>
      </c>
      <c r="C871" s="2"/>
      <c r="D871" s="2" t="s">
        <v>5680</v>
      </c>
      <c r="E871" s="2" t="s">
        <v>5681</v>
      </c>
      <c r="F871" s="2" t="s">
        <v>3016</v>
      </c>
      <c r="G871" s="2" t="s">
        <v>14</v>
      </c>
      <c r="H871" s="2">
        <v>94297</v>
      </c>
      <c r="I871" t="s">
        <v>1962</v>
      </c>
    </row>
    <row r="872" spans="1:9" x14ac:dyDescent="0.25">
      <c r="A872" s="2" t="s">
        <v>1718</v>
      </c>
      <c r="B872" s="2" t="s">
        <v>5682</v>
      </c>
      <c r="C872" s="2" t="s">
        <v>5683</v>
      </c>
      <c r="D872" s="2" t="s">
        <v>5684</v>
      </c>
      <c r="E872" s="2" t="s">
        <v>5685</v>
      </c>
      <c r="F872" s="2" t="s">
        <v>2101</v>
      </c>
      <c r="G872" s="2" t="s">
        <v>16</v>
      </c>
      <c r="H872" s="2" t="s">
        <v>2102</v>
      </c>
      <c r="I872" t="s">
        <v>1962</v>
      </c>
    </row>
    <row r="873" spans="1:9" x14ac:dyDescent="0.25">
      <c r="A873" s="2" t="s">
        <v>1720</v>
      </c>
      <c r="B873" s="2" t="s">
        <v>5686</v>
      </c>
      <c r="C873" s="2" t="s">
        <v>5687</v>
      </c>
      <c r="D873" s="2" t="s">
        <v>5688</v>
      </c>
      <c r="E873" s="2" t="s">
        <v>5689</v>
      </c>
      <c r="F873" s="2" t="s">
        <v>5690</v>
      </c>
      <c r="G873" s="2" t="s">
        <v>15</v>
      </c>
      <c r="H873" s="2" t="s">
        <v>5691</v>
      </c>
      <c r="I873" t="s">
        <v>1962</v>
      </c>
    </row>
    <row r="874" spans="1:9" x14ac:dyDescent="0.25">
      <c r="A874" s="2" t="s">
        <v>1722</v>
      </c>
      <c r="B874" s="2" t="s">
        <v>5692</v>
      </c>
      <c r="C874" s="2" t="s">
        <v>5693</v>
      </c>
      <c r="D874" s="2" t="s">
        <v>5694</v>
      </c>
      <c r="E874" s="2" t="s">
        <v>5695</v>
      </c>
      <c r="F874" s="2" t="s">
        <v>3703</v>
      </c>
      <c r="G874" s="2" t="s">
        <v>14</v>
      </c>
      <c r="H874" s="2">
        <v>28805</v>
      </c>
      <c r="I874" t="s">
        <v>1970</v>
      </c>
    </row>
    <row r="875" spans="1:9" x14ac:dyDescent="0.25">
      <c r="A875" s="2" t="s">
        <v>1708</v>
      </c>
      <c r="B875" s="2" t="s">
        <v>5696</v>
      </c>
      <c r="C875" s="2" t="s">
        <v>5697</v>
      </c>
      <c r="D875" s="2" t="s">
        <v>5698</v>
      </c>
      <c r="E875" s="2" t="s">
        <v>5699</v>
      </c>
      <c r="F875" s="2" t="s">
        <v>2140</v>
      </c>
      <c r="G875" s="2" t="s">
        <v>14</v>
      </c>
      <c r="H875" s="2">
        <v>25362</v>
      </c>
      <c r="I875" t="s">
        <v>1962</v>
      </c>
    </row>
    <row r="876" spans="1:9" x14ac:dyDescent="0.25">
      <c r="A876" s="2" t="s">
        <v>1725</v>
      </c>
      <c r="B876" s="2" t="s">
        <v>5700</v>
      </c>
      <c r="C876" s="2" t="s">
        <v>5701</v>
      </c>
      <c r="D876" s="2" t="s">
        <v>5702</v>
      </c>
      <c r="E876" s="2" t="s">
        <v>5703</v>
      </c>
      <c r="F876" s="2" t="s">
        <v>2046</v>
      </c>
      <c r="G876" s="2" t="s">
        <v>14</v>
      </c>
      <c r="H876" s="2">
        <v>77281</v>
      </c>
      <c r="I876" t="s">
        <v>1970</v>
      </c>
    </row>
    <row r="877" spans="1:9" x14ac:dyDescent="0.25">
      <c r="A877" s="2" t="s">
        <v>1727</v>
      </c>
      <c r="B877" s="2" t="s">
        <v>5704</v>
      </c>
      <c r="C877" s="2" t="s">
        <v>5705</v>
      </c>
      <c r="D877" s="2" t="s">
        <v>5706</v>
      </c>
      <c r="E877" s="2" t="s">
        <v>5707</v>
      </c>
      <c r="F877" s="2" t="s">
        <v>2429</v>
      </c>
      <c r="G877" s="2" t="s">
        <v>16</v>
      </c>
      <c r="H877" s="2" t="s">
        <v>2430</v>
      </c>
      <c r="I877" t="s">
        <v>1970</v>
      </c>
    </row>
    <row r="878" spans="1:9" x14ac:dyDescent="0.25">
      <c r="A878" s="2" t="s">
        <v>5708</v>
      </c>
      <c r="B878" s="2" t="s">
        <v>5709</v>
      </c>
      <c r="C878" s="2" t="s">
        <v>5710</v>
      </c>
      <c r="D878" s="2" t="s">
        <v>5711</v>
      </c>
      <c r="E878" s="2" t="s">
        <v>5712</v>
      </c>
      <c r="F878" s="2" t="s">
        <v>2204</v>
      </c>
      <c r="G878" s="2" t="s">
        <v>14</v>
      </c>
      <c r="H878" s="2">
        <v>20575</v>
      </c>
      <c r="I878" t="s">
        <v>1962</v>
      </c>
    </row>
    <row r="879" spans="1:9" x14ac:dyDescent="0.25">
      <c r="A879" s="2" t="s">
        <v>1729</v>
      </c>
      <c r="B879" s="2" t="s">
        <v>5713</v>
      </c>
      <c r="C879" s="2" t="s">
        <v>5714</v>
      </c>
      <c r="D879" s="2" t="s">
        <v>5715</v>
      </c>
      <c r="E879" s="2" t="s">
        <v>5716</v>
      </c>
      <c r="F879" s="2" t="s">
        <v>2274</v>
      </c>
      <c r="G879" s="2" t="s">
        <v>14</v>
      </c>
      <c r="H879" s="2">
        <v>7195</v>
      </c>
      <c r="I879" t="s">
        <v>1970</v>
      </c>
    </row>
    <row r="880" spans="1:9" x14ac:dyDescent="0.25">
      <c r="A880" s="2" t="s">
        <v>1731</v>
      </c>
      <c r="B880" s="2" t="s">
        <v>5717</v>
      </c>
      <c r="C880" s="2"/>
      <c r="D880" s="2" t="s">
        <v>5718</v>
      </c>
      <c r="E880" s="2" t="s">
        <v>5719</v>
      </c>
      <c r="F880" s="2" t="s">
        <v>3509</v>
      </c>
      <c r="G880" s="2" t="s">
        <v>14</v>
      </c>
      <c r="H880" s="2">
        <v>98195</v>
      </c>
      <c r="I880" t="s">
        <v>1962</v>
      </c>
    </row>
    <row r="881" spans="1:9" x14ac:dyDescent="0.25">
      <c r="A881" s="2" t="s">
        <v>1733</v>
      </c>
      <c r="B881" s="2" t="s">
        <v>5720</v>
      </c>
      <c r="C881" s="2"/>
      <c r="D881" s="2" t="s">
        <v>5721</v>
      </c>
      <c r="E881" s="2" t="s">
        <v>5722</v>
      </c>
      <c r="F881" s="2" t="s">
        <v>2082</v>
      </c>
      <c r="G881" s="2" t="s">
        <v>14</v>
      </c>
      <c r="H881" s="2">
        <v>80150</v>
      </c>
      <c r="I881" t="s">
        <v>1970</v>
      </c>
    </row>
    <row r="882" spans="1:9" x14ac:dyDescent="0.25">
      <c r="A882" s="2" t="s">
        <v>1735</v>
      </c>
      <c r="B882" s="2" t="s">
        <v>5723</v>
      </c>
      <c r="C882" s="2" t="s">
        <v>5724</v>
      </c>
      <c r="D882" s="2" t="s">
        <v>5725</v>
      </c>
      <c r="E882" s="2" t="s">
        <v>5726</v>
      </c>
      <c r="F882" s="2" t="s">
        <v>5727</v>
      </c>
      <c r="G882" s="2" t="s">
        <v>14</v>
      </c>
      <c r="H882" s="2">
        <v>61105</v>
      </c>
      <c r="I882" t="s">
        <v>1970</v>
      </c>
    </row>
    <row r="883" spans="1:9" x14ac:dyDescent="0.25">
      <c r="A883" s="2" t="s">
        <v>1737</v>
      </c>
      <c r="B883" s="2" t="s">
        <v>5728</v>
      </c>
      <c r="C883" s="2"/>
      <c r="D883" s="2" t="s">
        <v>5729</v>
      </c>
      <c r="E883" s="2" t="s">
        <v>5730</v>
      </c>
      <c r="F883" s="2" t="s">
        <v>5230</v>
      </c>
      <c r="G883" s="2" t="s">
        <v>14</v>
      </c>
      <c r="H883" s="2">
        <v>59112</v>
      </c>
      <c r="I883" t="s">
        <v>1962</v>
      </c>
    </row>
    <row r="884" spans="1:9" x14ac:dyDescent="0.25">
      <c r="A884" s="2" t="s">
        <v>5731</v>
      </c>
      <c r="B884" s="2" t="s">
        <v>5732</v>
      </c>
      <c r="C884" s="2" t="s">
        <v>5733</v>
      </c>
      <c r="D884" s="2" t="s">
        <v>5734</v>
      </c>
      <c r="E884" s="2" t="s">
        <v>5735</v>
      </c>
      <c r="F884" s="2" t="s">
        <v>3066</v>
      </c>
      <c r="G884" s="2" t="s">
        <v>14</v>
      </c>
      <c r="H884" s="2">
        <v>31165</v>
      </c>
      <c r="I884" t="s">
        <v>1970</v>
      </c>
    </row>
    <row r="885" spans="1:9" x14ac:dyDescent="0.25">
      <c r="A885" s="2" t="s">
        <v>1741</v>
      </c>
      <c r="B885" s="2" t="s">
        <v>5736</v>
      </c>
      <c r="C885" s="2" t="s">
        <v>5737</v>
      </c>
      <c r="D885" s="2" t="s">
        <v>5738</v>
      </c>
      <c r="E885" s="2" t="s">
        <v>5739</v>
      </c>
      <c r="F885" s="2" t="s">
        <v>2834</v>
      </c>
      <c r="G885" s="2" t="s">
        <v>14</v>
      </c>
      <c r="H885" s="2">
        <v>74108</v>
      </c>
      <c r="I885" t="s">
        <v>1962</v>
      </c>
    </row>
    <row r="886" spans="1:9" x14ac:dyDescent="0.25">
      <c r="A886" s="2" t="s">
        <v>1743</v>
      </c>
      <c r="B886" s="2" t="s">
        <v>5740</v>
      </c>
      <c r="C886" s="2" t="s">
        <v>5741</v>
      </c>
      <c r="D886" s="2" t="s">
        <v>5742</v>
      </c>
      <c r="E886" s="2" t="s">
        <v>5743</v>
      </c>
      <c r="F886" s="2" t="s">
        <v>2373</v>
      </c>
      <c r="G886" s="2" t="s">
        <v>14</v>
      </c>
      <c r="H886" s="2">
        <v>93704</v>
      </c>
      <c r="I886" t="s">
        <v>1962</v>
      </c>
    </row>
    <row r="887" spans="1:9" x14ac:dyDescent="0.25">
      <c r="A887" s="2" t="s">
        <v>1745</v>
      </c>
      <c r="B887" s="2" t="s">
        <v>5744</v>
      </c>
      <c r="C887" s="2" t="s">
        <v>5745</v>
      </c>
      <c r="D887" s="2" t="s">
        <v>5746</v>
      </c>
      <c r="E887" s="2" t="s">
        <v>5747</v>
      </c>
      <c r="F887" s="2" t="s">
        <v>5748</v>
      </c>
      <c r="G887" s="2" t="s">
        <v>16</v>
      </c>
      <c r="H887" s="2" t="s">
        <v>2328</v>
      </c>
      <c r="I887" t="s">
        <v>1970</v>
      </c>
    </row>
    <row r="888" spans="1:9" x14ac:dyDescent="0.25">
      <c r="A888" s="2" t="s">
        <v>1747</v>
      </c>
      <c r="B888" s="2" t="s">
        <v>5749</v>
      </c>
      <c r="C888" s="2" t="s">
        <v>5750</v>
      </c>
      <c r="D888" s="2" t="s">
        <v>5751</v>
      </c>
      <c r="E888" s="2" t="s">
        <v>5752</v>
      </c>
      <c r="F888" s="2" t="s">
        <v>3107</v>
      </c>
      <c r="G888" s="2" t="s">
        <v>14</v>
      </c>
      <c r="H888" s="2">
        <v>94154</v>
      </c>
      <c r="I888" t="s">
        <v>1970</v>
      </c>
    </row>
    <row r="889" spans="1:9" x14ac:dyDescent="0.25">
      <c r="A889" s="2" t="s">
        <v>1749</v>
      </c>
      <c r="B889" s="2" t="s">
        <v>5753</v>
      </c>
      <c r="C889" s="2" t="s">
        <v>5754</v>
      </c>
      <c r="D889" s="2" t="s">
        <v>5755</v>
      </c>
      <c r="E889" s="2" t="s">
        <v>5756</v>
      </c>
      <c r="F889" s="2" t="s">
        <v>5592</v>
      </c>
      <c r="G889" s="2" t="s">
        <v>14</v>
      </c>
      <c r="H889" s="2">
        <v>36689</v>
      </c>
      <c r="I889" t="s">
        <v>1970</v>
      </c>
    </row>
    <row r="890" spans="1:9" x14ac:dyDescent="0.25">
      <c r="A890" s="2" t="s">
        <v>1751</v>
      </c>
      <c r="B890" s="2" t="s">
        <v>5757</v>
      </c>
      <c r="C890" s="2" t="s">
        <v>5758</v>
      </c>
      <c r="D890" s="2" t="s">
        <v>5759</v>
      </c>
      <c r="E890" s="2" t="s">
        <v>5760</v>
      </c>
      <c r="F890" s="2" t="s">
        <v>3107</v>
      </c>
      <c r="G890" s="2" t="s">
        <v>14</v>
      </c>
      <c r="H890" s="2">
        <v>94110</v>
      </c>
      <c r="I890" t="s">
        <v>1962</v>
      </c>
    </row>
    <row r="891" spans="1:9" x14ac:dyDescent="0.25">
      <c r="A891" s="2" t="s">
        <v>1753</v>
      </c>
      <c r="B891" s="2" t="s">
        <v>5761</v>
      </c>
      <c r="C891" s="2" t="s">
        <v>5762</v>
      </c>
      <c r="D891" s="2" t="s">
        <v>5763</v>
      </c>
      <c r="E891" s="2" t="s">
        <v>5764</v>
      </c>
      <c r="F891" s="2" t="s">
        <v>2118</v>
      </c>
      <c r="G891" s="2" t="s">
        <v>14</v>
      </c>
      <c r="H891" s="2">
        <v>11470</v>
      </c>
      <c r="I891" t="s">
        <v>1962</v>
      </c>
    </row>
    <row r="892" spans="1:9" x14ac:dyDescent="0.25">
      <c r="A892" s="2" t="s">
        <v>1739</v>
      </c>
      <c r="B892" s="2" t="s">
        <v>5765</v>
      </c>
      <c r="C892" s="2" t="s">
        <v>5766</v>
      </c>
      <c r="D892" s="2" t="s">
        <v>5767</v>
      </c>
      <c r="E892" s="2" t="s">
        <v>5768</v>
      </c>
      <c r="F892" s="2" t="s">
        <v>2150</v>
      </c>
      <c r="G892" s="2" t="s">
        <v>14</v>
      </c>
      <c r="H892" s="2">
        <v>80243</v>
      </c>
      <c r="I892" t="s">
        <v>1962</v>
      </c>
    </row>
    <row r="893" spans="1:9" x14ac:dyDescent="0.25">
      <c r="A893" s="2" t="s">
        <v>1756</v>
      </c>
      <c r="B893" s="2" t="s">
        <v>5769</v>
      </c>
      <c r="C893" s="2" t="s">
        <v>5770</v>
      </c>
      <c r="D893" s="2" t="s">
        <v>5771</v>
      </c>
      <c r="E893" s="2" t="s">
        <v>5772</v>
      </c>
      <c r="F893" s="2" t="s">
        <v>3801</v>
      </c>
      <c r="G893" s="2" t="s">
        <v>14</v>
      </c>
      <c r="H893" s="2">
        <v>92165</v>
      </c>
      <c r="I893" t="s">
        <v>1962</v>
      </c>
    </row>
    <row r="894" spans="1:9" x14ac:dyDescent="0.25">
      <c r="A894" s="2" t="s">
        <v>1758</v>
      </c>
      <c r="B894" s="2" t="s">
        <v>5773</v>
      </c>
      <c r="C894" s="2" t="s">
        <v>5774</v>
      </c>
      <c r="D894" s="2" t="s">
        <v>5775</v>
      </c>
      <c r="E894" s="2" t="s">
        <v>5776</v>
      </c>
      <c r="F894" s="2" t="s">
        <v>3743</v>
      </c>
      <c r="G894" s="2" t="s">
        <v>15</v>
      </c>
      <c r="H894" s="2" t="s">
        <v>3744</v>
      </c>
      <c r="I894" t="s">
        <v>1970</v>
      </c>
    </row>
    <row r="895" spans="1:9" x14ac:dyDescent="0.25">
      <c r="A895" s="2" t="s">
        <v>1760</v>
      </c>
      <c r="B895" s="2" t="s">
        <v>5777</v>
      </c>
      <c r="C895" s="2" t="s">
        <v>5778</v>
      </c>
      <c r="D895" s="2"/>
      <c r="E895" s="2" t="s">
        <v>5779</v>
      </c>
      <c r="F895" s="2" t="s">
        <v>4610</v>
      </c>
      <c r="G895" s="2" t="s">
        <v>14</v>
      </c>
      <c r="H895" s="2">
        <v>15250</v>
      </c>
      <c r="I895" t="s">
        <v>1962</v>
      </c>
    </row>
    <row r="896" spans="1:9" x14ac:dyDescent="0.25">
      <c r="A896" s="2" t="s">
        <v>1762</v>
      </c>
      <c r="B896" s="2" t="s">
        <v>5780</v>
      </c>
      <c r="C896" s="2"/>
      <c r="D896" s="2" t="s">
        <v>5781</v>
      </c>
      <c r="E896" s="2" t="s">
        <v>5782</v>
      </c>
      <c r="F896" s="2" t="s">
        <v>5783</v>
      </c>
      <c r="G896" s="2" t="s">
        <v>16</v>
      </c>
      <c r="H896" s="2" t="s">
        <v>2692</v>
      </c>
      <c r="I896" t="s">
        <v>1962</v>
      </c>
    </row>
    <row r="897" spans="1:9" x14ac:dyDescent="0.25">
      <c r="A897" s="2" t="s">
        <v>1764</v>
      </c>
      <c r="B897" s="2" t="s">
        <v>5784</v>
      </c>
      <c r="C897" s="2"/>
      <c r="D897" s="2" t="s">
        <v>5785</v>
      </c>
      <c r="E897" s="2" t="s">
        <v>5786</v>
      </c>
      <c r="F897" s="2" t="s">
        <v>2056</v>
      </c>
      <c r="G897" s="2" t="s">
        <v>14</v>
      </c>
      <c r="H897" s="2">
        <v>10004</v>
      </c>
      <c r="I897" t="s">
        <v>1970</v>
      </c>
    </row>
    <row r="898" spans="1:9" x14ac:dyDescent="0.25">
      <c r="A898" s="2" t="s">
        <v>1766</v>
      </c>
      <c r="B898" s="2" t="s">
        <v>5787</v>
      </c>
      <c r="C898" s="2" t="s">
        <v>5788</v>
      </c>
      <c r="D898" s="2" t="s">
        <v>5789</v>
      </c>
      <c r="E898" s="2" t="s">
        <v>5790</v>
      </c>
      <c r="F898" s="2" t="s">
        <v>3509</v>
      </c>
      <c r="G898" s="2" t="s">
        <v>14</v>
      </c>
      <c r="H898" s="2">
        <v>98148</v>
      </c>
      <c r="I898" t="s">
        <v>1962</v>
      </c>
    </row>
    <row r="899" spans="1:9" x14ac:dyDescent="0.25">
      <c r="A899" s="2" t="s">
        <v>1768</v>
      </c>
      <c r="B899" s="2" t="s">
        <v>5791</v>
      </c>
      <c r="C899" s="2" t="s">
        <v>5792</v>
      </c>
      <c r="D899" s="2" t="s">
        <v>5793</v>
      </c>
      <c r="E899" s="2" t="s">
        <v>5794</v>
      </c>
      <c r="F899" s="2" t="s">
        <v>2190</v>
      </c>
      <c r="G899" s="2" t="s">
        <v>15</v>
      </c>
      <c r="H899" s="2" t="s">
        <v>2504</v>
      </c>
      <c r="I899" t="s">
        <v>1970</v>
      </c>
    </row>
    <row r="900" spans="1:9" x14ac:dyDescent="0.25">
      <c r="A900" s="2" t="s">
        <v>1770</v>
      </c>
      <c r="B900" s="2" t="s">
        <v>5795</v>
      </c>
      <c r="C900" s="2"/>
      <c r="D900" s="2" t="s">
        <v>5796</v>
      </c>
      <c r="E900" s="2" t="s">
        <v>5797</v>
      </c>
      <c r="F900" s="2" t="s">
        <v>5798</v>
      </c>
      <c r="G900" s="2" t="s">
        <v>14</v>
      </c>
      <c r="H900" s="2">
        <v>49018</v>
      </c>
      <c r="I900" t="s">
        <v>1970</v>
      </c>
    </row>
    <row r="901" spans="1:9" x14ac:dyDescent="0.25">
      <c r="A901" s="2" t="s">
        <v>5799</v>
      </c>
      <c r="B901" s="2" t="s">
        <v>5800</v>
      </c>
      <c r="C901" s="2" t="s">
        <v>5801</v>
      </c>
      <c r="D901" s="2"/>
      <c r="E901" s="2" t="s">
        <v>5802</v>
      </c>
      <c r="F901" s="2" t="s">
        <v>2442</v>
      </c>
      <c r="G901" s="2" t="s">
        <v>16</v>
      </c>
      <c r="H901" s="2" t="s">
        <v>2443</v>
      </c>
      <c r="I901" t="s">
        <v>1962</v>
      </c>
    </row>
    <row r="902" spans="1:9" x14ac:dyDescent="0.25">
      <c r="A902" s="2" t="s">
        <v>1773</v>
      </c>
      <c r="B902" s="2" t="s">
        <v>5803</v>
      </c>
      <c r="C902" s="2"/>
      <c r="D902" s="2" t="s">
        <v>5804</v>
      </c>
      <c r="E902" s="2" t="s">
        <v>5805</v>
      </c>
      <c r="F902" s="2" t="s">
        <v>5806</v>
      </c>
      <c r="G902" s="2" t="s">
        <v>16</v>
      </c>
      <c r="H902" s="2" t="s">
        <v>2554</v>
      </c>
      <c r="I902" t="s">
        <v>1970</v>
      </c>
    </row>
    <row r="903" spans="1:9" x14ac:dyDescent="0.25">
      <c r="A903" s="2" t="s">
        <v>1775</v>
      </c>
      <c r="B903" s="2" t="s">
        <v>5807</v>
      </c>
      <c r="C903" s="2" t="s">
        <v>5808</v>
      </c>
      <c r="D903" s="2" t="s">
        <v>5809</v>
      </c>
      <c r="E903" s="2" t="s">
        <v>5810</v>
      </c>
      <c r="F903" s="2" t="s">
        <v>2046</v>
      </c>
      <c r="G903" s="2" t="s">
        <v>14</v>
      </c>
      <c r="H903" s="2">
        <v>77070</v>
      </c>
      <c r="I903" t="s">
        <v>1962</v>
      </c>
    </row>
    <row r="904" spans="1:9" x14ac:dyDescent="0.25">
      <c r="A904" s="2" t="s">
        <v>1777</v>
      </c>
      <c r="B904" s="2" t="s">
        <v>5811</v>
      </c>
      <c r="C904" s="2" t="s">
        <v>5812</v>
      </c>
      <c r="D904" s="2" t="s">
        <v>5813</v>
      </c>
      <c r="E904" s="2" t="s">
        <v>5814</v>
      </c>
      <c r="F904" s="2" t="s">
        <v>3054</v>
      </c>
      <c r="G904" s="2" t="s">
        <v>14</v>
      </c>
      <c r="H904" s="2">
        <v>45249</v>
      </c>
      <c r="I904" t="s">
        <v>1970</v>
      </c>
    </row>
    <row r="905" spans="1:9" x14ac:dyDescent="0.25">
      <c r="A905" s="2" t="s">
        <v>1779</v>
      </c>
      <c r="B905" s="2" t="s">
        <v>5815</v>
      </c>
      <c r="C905" s="2" t="s">
        <v>5816</v>
      </c>
      <c r="D905" s="2" t="s">
        <v>5817</v>
      </c>
      <c r="E905" s="2" t="s">
        <v>5818</v>
      </c>
      <c r="F905" s="2" t="s">
        <v>2373</v>
      </c>
      <c r="G905" s="2" t="s">
        <v>14</v>
      </c>
      <c r="H905" s="2">
        <v>93704</v>
      </c>
      <c r="I905" t="s">
        <v>1970</v>
      </c>
    </row>
    <row r="906" spans="1:9" x14ac:dyDescent="0.25">
      <c r="A906" s="2" t="s">
        <v>1781</v>
      </c>
      <c r="B906" s="2" t="s">
        <v>5819</v>
      </c>
      <c r="C906" s="2" t="s">
        <v>5820</v>
      </c>
      <c r="D906" s="2" t="s">
        <v>5821</v>
      </c>
      <c r="E906" s="2" t="s">
        <v>5822</v>
      </c>
      <c r="F906" s="2" t="s">
        <v>2251</v>
      </c>
      <c r="G906" s="2" t="s">
        <v>14</v>
      </c>
      <c r="H906" s="2">
        <v>55123</v>
      </c>
      <c r="I906" t="s">
        <v>1970</v>
      </c>
    </row>
    <row r="907" spans="1:9" x14ac:dyDescent="0.25">
      <c r="A907" s="2" t="s">
        <v>1783</v>
      </c>
      <c r="B907" s="2" t="s">
        <v>5823</v>
      </c>
      <c r="C907" s="2"/>
      <c r="D907" s="2" t="s">
        <v>5824</v>
      </c>
      <c r="E907" s="2" t="s">
        <v>5825</v>
      </c>
      <c r="F907" s="2" t="s">
        <v>2466</v>
      </c>
      <c r="G907" s="2" t="s">
        <v>14</v>
      </c>
      <c r="H907" s="2">
        <v>88519</v>
      </c>
      <c r="I907" t="s">
        <v>1962</v>
      </c>
    </row>
    <row r="908" spans="1:9" x14ac:dyDescent="0.25">
      <c r="A908" s="2" t="s">
        <v>1785</v>
      </c>
      <c r="B908" s="2" t="s">
        <v>5826</v>
      </c>
      <c r="C908" s="2" t="s">
        <v>5827</v>
      </c>
      <c r="D908" s="2" t="s">
        <v>5828</v>
      </c>
      <c r="E908" s="2" t="s">
        <v>5829</v>
      </c>
      <c r="F908" s="2" t="s">
        <v>2665</v>
      </c>
      <c r="G908" s="2" t="s">
        <v>14</v>
      </c>
      <c r="H908" s="2">
        <v>50981</v>
      </c>
      <c r="I908" t="s">
        <v>1962</v>
      </c>
    </row>
    <row r="909" spans="1:9" x14ac:dyDescent="0.25">
      <c r="A909" s="2" t="s">
        <v>1787</v>
      </c>
      <c r="B909" s="2" t="s">
        <v>5830</v>
      </c>
      <c r="C909" s="2" t="s">
        <v>5831</v>
      </c>
      <c r="D909" s="2" t="s">
        <v>5832</v>
      </c>
      <c r="E909" s="2" t="s">
        <v>5833</v>
      </c>
      <c r="F909" s="2" t="s">
        <v>2041</v>
      </c>
      <c r="G909" s="2" t="s">
        <v>14</v>
      </c>
      <c r="H909" s="2">
        <v>97240</v>
      </c>
      <c r="I909" t="s">
        <v>1970</v>
      </c>
    </row>
    <row r="910" spans="1:9" x14ac:dyDescent="0.25">
      <c r="A910" s="2" t="s">
        <v>1789</v>
      </c>
      <c r="B910" s="2" t="s">
        <v>5834</v>
      </c>
      <c r="C910" s="2" t="s">
        <v>5835</v>
      </c>
      <c r="D910" s="2" t="s">
        <v>5836</v>
      </c>
      <c r="E910" s="2" t="s">
        <v>5837</v>
      </c>
      <c r="F910" s="2" t="s">
        <v>2046</v>
      </c>
      <c r="G910" s="2" t="s">
        <v>14</v>
      </c>
      <c r="H910" s="2">
        <v>77070</v>
      </c>
      <c r="I910" t="s">
        <v>1970</v>
      </c>
    </row>
    <row r="911" spans="1:9" x14ac:dyDescent="0.25">
      <c r="A911" s="2" t="s">
        <v>1791</v>
      </c>
      <c r="B911" s="2" t="s">
        <v>5838</v>
      </c>
      <c r="C911" s="2"/>
      <c r="D911" s="2" t="s">
        <v>5839</v>
      </c>
      <c r="E911" s="2" t="s">
        <v>5840</v>
      </c>
      <c r="F911" s="2" t="s">
        <v>4497</v>
      </c>
      <c r="G911" s="2" t="s">
        <v>14</v>
      </c>
      <c r="H911" s="2">
        <v>27705</v>
      </c>
      <c r="I911" t="s">
        <v>1970</v>
      </c>
    </row>
    <row r="912" spans="1:9" x14ac:dyDescent="0.25">
      <c r="A912" s="2" t="s">
        <v>1793</v>
      </c>
      <c r="B912" s="2" t="s">
        <v>5841</v>
      </c>
      <c r="C912" s="2" t="s">
        <v>5842</v>
      </c>
      <c r="D912" s="2" t="s">
        <v>5843</v>
      </c>
      <c r="E912" s="2" t="s">
        <v>5844</v>
      </c>
      <c r="F912" s="2" t="s">
        <v>2176</v>
      </c>
      <c r="G912" s="2" t="s">
        <v>14</v>
      </c>
      <c r="H912" s="2">
        <v>2298</v>
      </c>
      <c r="I912" t="s">
        <v>1970</v>
      </c>
    </row>
    <row r="913" spans="1:9" x14ac:dyDescent="0.25">
      <c r="A913" s="2" t="s">
        <v>1795</v>
      </c>
      <c r="B913" s="2" t="s">
        <v>5845</v>
      </c>
      <c r="C913" s="2" t="s">
        <v>5846</v>
      </c>
      <c r="D913" s="2" t="s">
        <v>5847</v>
      </c>
      <c r="E913" s="2" t="s">
        <v>5848</v>
      </c>
      <c r="F913" s="2" t="s">
        <v>2204</v>
      </c>
      <c r="G913" s="2" t="s">
        <v>14</v>
      </c>
      <c r="H913" s="2">
        <v>20226</v>
      </c>
      <c r="I913" t="s">
        <v>1962</v>
      </c>
    </row>
    <row r="914" spans="1:9" x14ac:dyDescent="0.25">
      <c r="A914" s="2" t="s">
        <v>1797</v>
      </c>
      <c r="B914" s="2" t="s">
        <v>5849</v>
      </c>
      <c r="C914" s="2"/>
      <c r="D914" s="2" t="s">
        <v>5850</v>
      </c>
      <c r="E914" s="2" t="s">
        <v>5851</v>
      </c>
      <c r="F914" s="2" t="s">
        <v>2898</v>
      </c>
      <c r="G914" s="2" t="s">
        <v>14</v>
      </c>
      <c r="H914" s="2">
        <v>12205</v>
      </c>
      <c r="I914" t="s">
        <v>1962</v>
      </c>
    </row>
    <row r="915" spans="1:9" x14ac:dyDescent="0.25">
      <c r="A915" s="2" t="s">
        <v>1799</v>
      </c>
      <c r="B915" s="2" t="s">
        <v>5852</v>
      </c>
      <c r="C915" s="2" t="s">
        <v>5853</v>
      </c>
      <c r="D915" s="2" t="s">
        <v>5854</v>
      </c>
      <c r="E915" s="2" t="s">
        <v>5855</v>
      </c>
      <c r="F915" s="2" t="s">
        <v>2158</v>
      </c>
      <c r="G915" s="2" t="s">
        <v>14</v>
      </c>
      <c r="H915" s="2">
        <v>85732</v>
      </c>
      <c r="I915" t="s">
        <v>1970</v>
      </c>
    </row>
    <row r="916" spans="1:9" x14ac:dyDescent="0.25">
      <c r="A916" s="2" t="s">
        <v>1801</v>
      </c>
      <c r="B916" s="2" t="s">
        <v>5856</v>
      </c>
      <c r="C916" s="2" t="s">
        <v>5857</v>
      </c>
      <c r="D916" s="2" t="s">
        <v>5858</v>
      </c>
      <c r="E916" s="2" t="s">
        <v>5859</v>
      </c>
      <c r="F916" s="2" t="s">
        <v>2762</v>
      </c>
      <c r="G916" s="2" t="s">
        <v>14</v>
      </c>
      <c r="H916" s="2">
        <v>36195</v>
      </c>
      <c r="I916" t="s">
        <v>1970</v>
      </c>
    </row>
    <row r="917" spans="1:9" x14ac:dyDescent="0.25">
      <c r="A917" s="2" t="s">
        <v>1803</v>
      </c>
      <c r="B917" s="2" t="s">
        <v>5860</v>
      </c>
      <c r="C917" s="2" t="s">
        <v>5861</v>
      </c>
      <c r="D917" s="2" t="s">
        <v>5862</v>
      </c>
      <c r="E917" s="2" t="s">
        <v>5863</v>
      </c>
      <c r="F917" s="2" t="s">
        <v>5864</v>
      </c>
      <c r="G917" s="2" t="s">
        <v>14</v>
      </c>
      <c r="H917" s="2">
        <v>99709</v>
      </c>
      <c r="I917" t="s">
        <v>1962</v>
      </c>
    </row>
    <row r="918" spans="1:9" x14ac:dyDescent="0.25">
      <c r="A918" s="2" t="s">
        <v>1805</v>
      </c>
      <c r="B918" s="2" t="s">
        <v>5865</v>
      </c>
      <c r="C918" s="2"/>
      <c r="D918" s="2"/>
      <c r="E918" s="2" t="s">
        <v>5866</v>
      </c>
      <c r="F918" s="2" t="s">
        <v>3934</v>
      </c>
      <c r="G918" s="2" t="s">
        <v>16</v>
      </c>
      <c r="H918" s="2" t="s">
        <v>3935</v>
      </c>
      <c r="I918" t="s">
        <v>1962</v>
      </c>
    </row>
    <row r="919" spans="1:9" x14ac:dyDescent="0.25">
      <c r="A919" s="2" t="s">
        <v>1807</v>
      </c>
      <c r="B919" s="2" t="s">
        <v>5867</v>
      </c>
      <c r="C919" s="2" t="s">
        <v>5868</v>
      </c>
      <c r="D919" s="2" t="s">
        <v>5869</v>
      </c>
      <c r="E919" s="2" t="s">
        <v>5870</v>
      </c>
      <c r="F919" s="2" t="s">
        <v>3255</v>
      </c>
      <c r="G919" s="2" t="s">
        <v>15</v>
      </c>
      <c r="H919" s="2" t="s">
        <v>5871</v>
      </c>
      <c r="I919" t="s">
        <v>1970</v>
      </c>
    </row>
    <row r="920" spans="1:9" x14ac:dyDescent="0.25">
      <c r="A920" s="2" t="s">
        <v>5872</v>
      </c>
      <c r="B920" s="2" t="s">
        <v>5873</v>
      </c>
      <c r="C920" s="2" t="s">
        <v>5874</v>
      </c>
      <c r="D920" s="2" t="s">
        <v>5875</v>
      </c>
      <c r="E920" s="2" t="s">
        <v>5876</v>
      </c>
      <c r="F920" s="2" t="s">
        <v>2731</v>
      </c>
      <c r="G920" s="2" t="s">
        <v>14</v>
      </c>
      <c r="H920" s="2">
        <v>34615</v>
      </c>
      <c r="I920" t="s">
        <v>1970</v>
      </c>
    </row>
    <row r="921" spans="1:9" x14ac:dyDescent="0.25">
      <c r="A921" s="2" t="s">
        <v>1809</v>
      </c>
      <c r="B921" s="2" t="s">
        <v>5877</v>
      </c>
      <c r="C921" s="2" t="s">
        <v>5878</v>
      </c>
      <c r="D921" s="2" t="s">
        <v>5879</v>
      </c>
      <c r="E921" s="2" t="s">
        <v>5880</v>
      </c>
      <c r="F921" s="2" t="s">
        <v>3337</v>
      </c>
      <c r="G921" s="2" t="s">
        <v>14</v>
      </c>
      <c r="H921" s="2">
        <v>40515</v>
      </c>
      <c r="I921" t="s">
        <v>1962</v>
      </c>
    </row>
    <row r="922" spans="1:9" x14ac:dyDescent="0.25">
      <c r="A922" s="2" t="s">
        <v>1811</v>
      </c>
      <c r="B922" s="2" t="s">
        <v>5881</v>
      </c>
      <c r="C922" s="2" t="s">
        <v>5882</v>
      </c>
      <c r="D922" s="2" t="s">
        <v>5883</v>
      </c>
      <c r="E922" s="2" t="s">
        <v>5884</v>
      </c>
      <c r="F922" s="2" t="s">
        <v>2067</v>
      </c>
      <c r="G922" s="2" t="s">
        <v>14</v>
      </c>
      <c r="H922" s="2">
        <v>49560</v>
      </c>
      <c r="I922" t="s">
        <v>1970</v>
      </c>
    </row>
    <row r="923" spans="1:9" x14ac:dyDescent="0.25">
      <c r="A923" s="2" t="s">
        <v>1813</v>
      </c>
      <c r="B923" s="2" t="s">
        <v>5885</v>
      </c>
      <c r="C923" s="2" t="s">
        <v>5886</v>
      </c>
      <c r="D923" s="2" t="s">
        <v>5887</v>
      </c>
      <c r="E923" s="2" t="s">
        <v>5888</v>
      </c>
      <c r="F923" s="2" t="s">
        <v>2665</v>
      </c>
      <c r="G923" s="2" t="s">
        <v>14</v>
      </c>
      <c r="H923" s="2">
        <v>50369</v>
      </c>
      <c r="I923" t="s">
        <v>1970</v>
      </c>
    </row>
    <row r="924" spans="1:9" x14ac:dyDescent="0.25">
      <c r="A924" s="2" t="s">
        <v>1815</v>
      </c>
      <c r="B924" s="2" t="s">
        <v>5889</v>
      </c>
      <c r="C924" s="2"/>
      <c r="D924" s="2"/>
      <c r="E924" s="2" t="s">
        <v>5890</v>
      </c>
      <c r="F924" s="2" t="s">
        <v>5122</v>
      </c>
      <c r="G924" s="2" t="s">
        <v>14</v>
      </c>
      <c r="H924" s="2">
        <v>19810</v>
      </c>
      <c r="I924" t="s">
        <v>1962</v>
      </c>
    </row>
    <row r="925" spans="1:9" x14ac:dyDescent="0.25">
      <c r="A925" s="2" t="s">
        <v>1817</v>
      </c>
      <c r="B925" s="2" t="s">
        <v>5891</v>
      </c>
      <c r="C925" s="2" t="s">
        <v>5892</v>
      </c>
      <c r="D925" s="2" t="s">
        <v>5893</v>
      </c>
      <c r="E925" s="2" t="s">
        <v>5894</v>
      </c>
      <c r="F925" s="2" t="s">
        <v>2405</v>
      </c>
      <c r="G925" s="2" t="s">
        <v>14</v>
      </c>
      <c r="H925" s="2">
        <v>78726</v>
      </c>
      <c r="I925" t="s">
        <v>1970</v>
      </c>
    </row>
    <row r="926" spans="1:9" x14ac:dyDescent="0.25">
      <c r="A926" s="2" t="s">
        <v>1819</v>
      </c>
      <c r="B926" s="2" t="s">
        <v>5895</v>
      </c>
      <c r="C926" s="2" t="s">
        <v>5896</v>
      </c>
      <c r="D926" s="2"/>
      <c r="E926" s="2" t="s">
        <v>5897</v>
      </c>
      <c r="F926" s="2" t="s">
        <v>4417</v>
      </c>
      <c r="G926" s="2" t="s">
        <v>14</v>
      </c>
      <c r="H926" s="2">
        <v>32835</v>
      </c>
      <c r="I926" t="s">
        <v>1970</v>
      </c>
    </row>
    <row r="927" spans="1:9" x14ac:dyDescent="0.25">
      <c r="A927" s="2" t="s">
        <v>5898</v>
      </c>
      <c r="B927" s="2" t="s">
        <v>5899</v>
      </c>
      <c r="C927" s="2"/>
      <c r="D927" s="2" t="s">
        <v>5900</v>
      </c>
      <c r="E927" s="2" t="s">
        <v>5901</v>
      </c>
      <c r="F927" s="2" t="s">
        <v>2964</v>
      </c>
      <c r="G927" s="2" t="s">
        <v>14</v>
      </c>
      <c r="H927" s="2">
        <v>91199</v>
      </c>
      <c r="I927" t="s">
        <v>1962</v>
      </c>
    </row>
    <row r="928" spans="1:9" x14ac:dyDescent="0.25">
      <c r="A928" s="2" t="s">
        <v>1822</v>
      </c>
      <c r="B928" s="2" t="s">
        <v>5902</v>
      </c>
      <c r="C928" s="2" t="s">
        <v>5903</v>
      </c>
      <c r="D928" s="2" t="s">
        <v>5904</v>
      </c>
      <c r="E928" s="2" t="s">
        <v>5905</v>
      </c>
      <c r="F928" s="2" t="s">
        <v>2204</v>
      </c>
      <c r="G928" s="2" t="s">
        <v>14</v>
      </c>
      <c r="H928" s="2">
        <v>20238</v>
      </c>
      <c r="I928" t="s">
        <v>1962</v>
      </c>
    </row>
    <row r="929" spans="1:9" x14ac:dyDescent="0.25">
      <c r="A929" s="2" t="s">
        <v>1824</v>
      </c>
      <c r="B929" s="2" t="s">
        <v>5906</v>
      </c>
      <c r="C929" s="2" t="s">
        <v>5907</v>
      </c>
      <c r="D929" s="2" t="s">
        <v>5908</v>
      </c>
      <c r="E929" s="2" t="s">
        <v>5909</v>
      </c>
      <c r="F929" s="2" t="s">
        <v>2041</v>
      </c>
      <c r="G929" s="2" t="s">
        <v>14</v>
      </c>
      <c r="H929" s="2">
        <v>97271</v>
      </c>
      <c r="I929" t="s">
        <v>1970</v>
      </c>
    </row>
    <row r="930" spans="1:9" x14ac:dyDescent="0.25">
      <c r="A930" s="2" t="s">
        <v>1826</v>
      </c>
      <c r="B930" s="2" t="s">
        <v>5910</v>
      </c>
      <c r="C930" s="2" t="s">
        <v>5911</v>
      </c>
      <c r="D930" s="2"/>
      <c r="E930" s="2" t="s">
        <v>5912</v>
      </c>
      <c r="F930" s="2" t="s">
        <v>2056</v>
      </c>
      <c r="G930" s="2" t="s">
        <v>14</v>
      </c>
      <c r="H930" s="2">
        <v>10004</v>
      </c>
      <c r="I930" t="s">
        <v>1962</v>
      </c>
    </row>
    <row r="931" spans="1:9" x14ac:dyDescent="0.25">
      <c r="A931" s="2" t="s">
        <v>1828</v>
      </c>
      <c r="B931" s="2" t="s">
        <v>5913</v>
      </c>
      <c r="C931" s="2" t="s">
        <v>5914</v>
      </c>
      <c r="D931" s="2" t="s">
        <v>5915</v>
      </c>
      <c r="E931" s="2" t="s">
        <v>5916</v>
      </c>
      <c r="F931" s="2" t="s">
        <v>2204</v>
      </c>
      <c r="G931" s="2" t="s">
        <v>14</v>
      </c>
      <c r="H931" s="2">
        <v>20404</v>
      </c>
      <c r="I931" t="s">
        <v>1962</v>
      </c>
    </row>
    <row r="932" spans="1:9" x14ac:dyDescent="0.25">
      <c r="A932" s="2" t="s">
        <v>1830</v>
      </c>
      <c r="B932" s="2" t="s">
        <v>5917</v>
      </c>
      <c r="C932" s="2" t="s">
        <v>5918</v>
      </c>
      <c r="D932" s="2"/>
      <c r="E932" s="2" t="s">
        <v>5919</v>
      </c>
      <c r="F932" s="2" t="s">
        <v>2204</v>
      </c>
      <c r="G932" s="2" t="s">
        <v>14</v>
      </c>
      <c r="H932" s="2">
        <v>20067</v>
      </c>
      <c r="I932" t="s">
        <v>1962</v>
      </c>
    </row>
    <row r="933" spans="1:9" x14ac:dyDescent="0.25">
      <c r="A933" s="2" t="s">
        <v>1832</v>
      </c>
      <c r="B933" s="2" t="s">
        <v>5920</v>
      </c>
      <c r="C933" s="2"/>
      <c r="D933" s="2"/>
      <c r="E933" s="2" t="s">
        <v>5921</v>
      </c>
      <c r="F933" s="2" t="s">
        <v>4901</v>
      </c>
      <c r="G933" s="2" t="s">
        <v>14</v>
      </c>
      <c r="H933" s="2">
        <v>18105</v>
      </c>
      <c r="I933" t="s">
        <v>1962</v>
      </c>
    </row>
    <row r="934" spans="1:9" x14ac:dyDescent="0.25">
      <c r="A934" s="2" t="s">
        <v>1834</v>
      </c>
      <c r="B934" s="2" t="s">
        <v>5922</v>
      </c>
      <c r="C934" s="2" t="s">
        <v>5923</v>
      </c>
      <c r="D934" s="2" t="s">
        <v>5924</v>
      </c>
      <c r="E934" s="2" t="s">
        <v>5925</v>
      </c>
      <c r="F934" s="2" t="s">
        <v>3598</v>
      </c>
      <c r="G934" s="2" t="s">
        <v>14</v>
      </c>
      <c r="H934" s="2">
        <v>33169</v>
      </c>
      <c r="I934" t="s">
        <v>1970</v>
      </c>
    </row>
    <row r="935" spans="1:9" x14ac:dyDescent="0.25">
      <c r="A935" s="2" t="s">
        <v>1836</v>
      </c>
      <c r="B935" s="2" t="s">
        <v>21</v>
      </c>
      <c r="C935" s="2"/>
      <c r="D935" s="2" t="s">
        <v>5926</v>
      </c>
      <c r="E935" s="2" t="s">
        <v>5927</v>
      </c>
      <c r="F935" s="2" t="s">
        <v>2380</v>
      </c>
      <c r="G935" s="2" t="s">
        <v>14</v>
      </c>
      <c r="H935" s="2">
        <v>73129</v>
      </c>
      <c r="I935" t="s">
        <v>1962</v>
      </c>
    </row>
    <row r="936" spans="1:9" x14ac:dyDescent="0.25">
      <c r="A936" s="2" t="s">
        <v>1838</v>
      </c>
      <c r="B936" s="2" t="s">
        <v>5928</v>
      </c>
      <c r="C936" s="2" t="s">
        <v>5929</v>
      </c>
      <c r="D936" s="2" t="s">
        <v>5930</v>
      </c>
      <c r="E936" s="2" t="s">
        <v>5931</v>
      </c>
      <c r="F936" s="2" t="s">
        <v>5727</v>
      </c>
      <c r="G936" s="2" t="s">
        <v>14</v>
      </c>
      <c r="H936" s="2">
        <v>61105</v>
      </c>
      <c r="I936" t="s">
        <v>1970</v>
      </c>
    </row>
    <row r="937" spans="1:9" x14ac:dyDescent="0.25">
      <c r="A937" s="2" t="s">
        <v>1840</v>
      </c>
      <c r="B937" s="2" t="s">
        <v>5932</v>
      </c>
      <c r="C937" s="2" t="s">
        <v>5933</v>
      </c>
      <c r="D937" s="2" t="s">
        <v>5934</v>
      </c>
      <c r="E937" s="2" t="s">
        <v>5935</v>
      </c>
      <c r="F937" s="2" t="s">
        <v>2762</v>
      </c>
      <c r="G937" s="2" t="s">
        <v>14</v>
      </c>
      <c r="H937" s="2">
        <v>36177</v>
      </c>
      <c r="I937" t="s">
        <v>1962</v>
      </c>
    </row>
    <row r="938" spans="1:9" x14ac:dyDescent="0.25">
      <c r="A938" s="2" t="s">
        <v>1842</v>
      </c>
      <c r="B938" s="2" t="s">
        <v>5936</v>
      </c>
      <c r="C938" s="2" t="s">
        <v>5937</v>
      </c>
      <c r="D938" s="2" t="s">
        <v>5938</v>
      </c>
      <c r="E938" s="2" t="s">
        <v>5939</v>
      </c>
      <c r="F938" s="2" t="s">
        <v>2964</v>
      </c>
      <c r="G938" s="2" t="s">
        <v>14</v>
      </c>
      <c r="H938" s="2">
        <v>91117</v>
      </c>
      <c r="I938" t="s">
        <v>1962</v>
      </c>
    </row>
    <row r="939" spans="1:9" x14ac:dyDescent="0.25">
      <c r="A939" s="2" t="s">
        <v>5940</v>
      </c>
      <c r="B939" s="2" t="s">
        <v>5941</v>
      </c>
      <c r="C939" s="2" t="s">
        <v>5942</v>
      </c>
      <c r="D939" s="2" t="s">
        <v>5943</v>
      </c>
      <c r="E939" s="2" t="s">
        <v>5944</v>
      </c>
      <c r="F939" s="2" t="s">
        <v>2270</v>
      </c>
      <c r="G939" s="2" t="s">
        <v>14</v>
      </c>
      <c r="H939" s="2">
        <v>60624</v>
      </c>
      <c r="I939" t="s">
        <v>1970</v>
      </c>
    </row>
    <row r="940" spans="1:9" x14ac:dyDescent="0.25">
      <c r="A940" s="2" t="s">
        <v>1844</v>
      </c>
      <c r="B940" s="2" t="s">
        <v>5945</v>
      </c>
      <c r="C940" s="2" t="s">
        <v>5946</v>
      </c>
      <c r="D940" s="2" t="s">
        <v>5947</v>
      </c>
      <c r="E940" s="2" t="s">
        <v>5948</v>
      </c>
      <c r="F940" s="2" t="s">
        <v>2046</v>
      </c>
      <c r="G940" s="2" t="s">
        <v>14</v>
      </c>
      <c r="H940" s="2">
        <v>77293</v>
      </c>
      <c r="I940" t="s">
        <v>1962</v>
      </c>
    </row>
    <row r="941" spans="1:9" x14ac:dyDescent="0.25">
      <c r="A941" s="2" t="s">
        <v>1846</v>
      </c>
      <c r="B941" s="2" t="s">
        <v>5949</v>
      </c>
      <c r="C941" s="2" t="s">
        <v>5950</v>
      </c>
      <c r="D941" s="2" t="s">
        <v>5951</v>
      </c>
      <c r="E941" s="2" t="s">
        <v>5952</v>
      </c>
      <c r="F941" s="2" t="s">
        <v>5953</v>
      </c>
      <c r="G941" s="2" t="s">
        <v>14</v>
      </c>
      <c r="H941" s="2">
        <v>49444</v>
      </c>
      <c r="I941" t="s">
        <v>1970</v>
      </c>
    </row>
    <row r="942" spans="1:9" x14ac:dyDescent="0.25">
      <c r="A942" s="2" t="s">
        <v>1848</v>
      </c>
      <c r="B942" s="2" t="s">
        <v>5954</v>
      </c>
      <c r="C942" s="2" t="s">
        <v>5955</v>
      </c>
      <c r="D942" s="2" t="s">
        <v>5956</v>
      </c>
      <c r="E942" s="2" t="s">
        <v>5957</v>
      </c>
      <c r="F942" s="2" t="s">
        <v>2204</v>
      </c>
      <c r="G942" s="2" t="s">
        <v>14</v>
      </c>
      <c r="H942" s="2">
        <v>20380</v>
      </c>
      <c r="I942" t="s">
        <v>1962</v>
      </c>
    </row>
    <row r="943" spans="1:9" x14ac:dyDescent="0.25">
      <c r="A943" s="2" t="s">
        <v>1850</v>
      </c>
      <c r="B943" s="2" t="s">
        <v>5958</v>
      </c>
      <c r="C943" s="2" t="s">
        <v>5959</v>
      </c>
      <c r="D943" s="2" t="s">
        <v>5960</v>
      </c>
      <c r="E943" s="2" t="s">
        <v>5961</v>
      </c>
      <c r="F943" s="2" t="s">
        <v>5962</v>
      </c>
      <c r="G943" s="2" t="s">
        <v>16</v>
      </c>
      <c r="H943" s="2" t="s">
        <v>5963</v>
      </c>
      <c r="I943" t="s">
        <v>1962</v>
      </c>
    </row>
    <row r="944" spans="1:9" x14ac:dyDescent="0.25">
      <c r="A944" s="2" t="s">
        <v>1852</v>
      </c>
      <c r="B944" s="2" t="s">
        <v>5964</v>
      </c>
      <c r="C944" s="2" t="s">
        <v>5965</v>
      </c>
      <c r="D944" s="2" t="s">
        <v>5966</v>
      </c>
      <c r="E944" s="2" t="s">
        <v>5967</v>
      </c>
      <c r="F944" s="2" t="s">
        <v>2771</v>
      </c>
      <c r="G944" s="2" t="s">
        <v>14</v>
      </c>
      <c r="H944" s="2">
        <v>31205</v>
      </c>
      <c r="I944" t="s">
        <v>1970</v>
      </c>
    </row>
    <row r="945" spans="1:9" x14ac:dyDescent="0.25">
      <c r="A945" s="2" t="s">
        <v>1854</v>
      </c>
      <c r="B945" s="2" t="s">
        <v>5968</v>
      </c>
      <c r="C945" s="2" t="s">
        <v>5969</v>
      </c>
      <c r="D945" s="2" t="s">
        <v>5970</v>
      </c>
      <c r="E945" s="2" t="s">
        <v>5971</v>
      </c>
      <c r="F945" s="2" t="s">
        <v>3541</v>
      </c>
      <c r="G945" s="2" t="s">
        <v>14</v>
      </c>
      <c r="H945" s="2">
        <v>71105</v>
      </c>
      <c r="I945" t="s">
        <v>1970</v>
      </c>
    </row>
    <row r="946" spans="1:9" x14ac:dyDescent="0.25">
      <c r="A946" s="2" t="s">
        <v>1856</v>
      </c>
      <c r="B946" s="2" t="s">
        <v>5972</v>
      </c>
      <c r="C946" s="2" t="s">
        <v>5973</v>
      </c>
      <c r="D946" s="2" t="s">
        <v>5974</v>
      </c>
      <c r="E946" s="2" t="s">
        <v>5975</v>
      </c>
      <c r="F946" s="2" t="s">
        <v>3165</v>
      </c>
      <c r="G946" s="2" t="s">
        <v>14</v>
      </c>
      <c r="H946" s="2">
        <v>98405</v>
      </c>
      <c r="I946" t="s">
        <v>1970</v>
      </c>
    </row>
    <row r="947" spans="1:9" x14ac:dyDescent="0.25">
      <c r="A947" s="2" t="s">
        <v>1858</v>
      </c>
      <c r="B947" s="2" t="s">
        <v>5976</v>
      </c>
      <c r="C947" s="2"/>
      <c r="D947" s="2" t="s">
        <v>5977</v>
      </c>
      <c r="E947" s="2" t="s">
        <v>5978</v>
      </c>
      <c r="F947" s="2" t="s">
        <v>2466</v>
      </c>
      <c r="G947" s="2" t="s">
        <v>14</v>
      </c>
      <c r="H947" s="2">
        <v>79934</v>
      </c>
      <c r="I947" t="s">
        <v>1970</v>
      </c>
    </row>
    <row r="948" spans="1:9" x14ac:dyDescent="0.25">
      <c r="A948" s="2" t="s">
        <v>1860</v>
      </c>
      <c r="B948" s="2" t="s">
        <v>5979</v>
      </c>
      <c r="C948" s="2"/>
      <c r="D948" s="2" t="s">
        <v>5980</v>
      </c>
      <c r="E948" s="2" t="s">
        <v>5981</v>
      </c>
      <c r="F948" s="2" t="s">
        <v>2190</v>
      </c>
      <c r="G948" s="2" t="s">
        <v>14</v>
      </c>
      <c r="H948" s="2">
        <v>35263</v>
      </c>
      <c r="I948" t="s">
        <v>1970</v>
      </c>
    </row>
    <row r="949" spans="1:9" x14ac:dyDescent="0.25">
      <c r="A949" s="2" t="s">
        <v>1862</v>
      </c>
      <c r="B949" s="2" t="s">
        <v>5982</v>
      </c>
      <c r="C949" s="2" t="s">
        <v>5983</v>
      </c>
      <c r="D949" s="2"/>
      <c r="E949" s="2" t="s">
        <v>5984</v>
      </c>
      <c r="F949" s="2" t="s">
        <v>2625</v>
      </c>
      <c r="G949" s="2" t="s">
        <v>16</v>
      </c>
      <c r="H949" s="2" t="s">
        <v>2328</v>
      </c>
      <c r="I949" t="s">
        <v>1970</v>
      </c>
    </row>
    <row r="950" spans="1:9" x14ac:dyDescent="0.25">
      <c r="A950" s="2" t="s">
        <v>1864</v>
      </c>
      <c r="B950" s="2" t="s">
        <v>5985</v>
      </c>
      <c r="C950" s="2" t="s">
        <v>5986</v>
      </c>
      <c r="D950" s="2" t="s">
        <v>5987</v>
      </c>
      <c r="E950" s="2" t="s">
        <v>5988</v>
      </c>
      <c r="F950" s="2" t="s">
        <v>4500</v>
      </c>
      <c r="G950" s="2" t="s">
        <v>15</v>
      </c>
      <c r="H950" s="2" t="s">
        <v>5989</v>
      </c>
      <c r="I950" t="s">
        <v>1962</v>
      </c>
    </row>
    <row r="951" spans="1:9" x14ac:dyDescent="0.25">
      <c r="A951" s="2" t="s">
        <v>1866</v>
      </c>
      <c r="B951" s="2" t="s">
        <v>5990</v>
      </c>
      <c r="C951" s="2" t="s">
        <v>5991</v>
      </c>
      <c r="D951" s="2" t="s">
        <v>5992</v>
      </c>
      <c r="E951" s="2" t="s">
        <v>5993</v>
      </c>
      <c r="F951" s="2" t="s">
        <v>5994</v>
      </c>
      <c r="G951" s="2" t="s">
        <v>16</v>
      </c>
      <c r="H951" s="2" t="s">
        <v>5995</v>
      </c>
      <c r="I951" t="s">
        <v>1970</v>
      </c>
    </row>
    <row r="952" spans="1:9" x14ac:dyDescent="0.25">
      <c r="A952" s="2" t="s">
        <v>1868</v>
      </c>
      <c r="B952" s="2" t="s">
        <v>5996</v>
      </c>
      <c r="C952" s="2"/>
      <c r="D952" s="2" t="s">
        <v>5997</v>
      </c>
      <c r="E952" s="2" t="s">
        <v>5998</v>
      </c>
      <c r="F952" s="2" t="s">
        <v>5122</v>
      </c>
      <c r="G952" s="2" t="s">
        <v>14</v>
      </c>
      <c r="H952" s="2">
        <v>19810</v>
      </c>
      <c r="I952" t="s">
        <v>1962</v>
      </c>
    </row>
    <row r="953" spans="1:9" x14ac:dyDescent="0.25">
      <c r="A953" s="2" t="s">
        <v>1870</v>
      </c>
      <c r="B953" s="2" t="s">
        <v>5999</v>
      </c>
      <c r="C953" s="2" t="s">
        <v>6000</v>
      </c>
      <c r="D953" s="2" t="s">
        <v>6001</v>
      </c>
      <c r="E953" s="2" t="s">
        <v>6002</v>
      </c>
      <c r="F953" s="2" t="s">
        <v>3678</v>
      </c>
      <c r="G953" s="2" t="s">
        <v>14</v>
      </c>
      <c r="H953" s="2">
        <v>17121</v>
      </c>
      <c r="I953" t="s">
        <v>1970</v>
      </c>
    </row>
    <row r="954" spans="1:9" x14ac:dyDescent="0.25">
      <c r="A954" s="2" t="s">
        <v>1872</v>
      </c>
      <c r="B954" s="2" t="s">
        <v>6003</v>
      </c>
      <c r="C954" s="2" t="s">
        <v>6004</v>
      </c>
      <c r="D954" s="2" t="s">
        <v>6005</v>
      </c>
      <c r="E954" s="2" t="s">
        <v>6006</v>
      </c>
      <c r="F954" s="2" t="s">
        <v>5962</v>
      </c>
      <c r="G954" s="2" t="s">
        <v>16</v>
      </c>
      <c r="H954" s="2" t="s">
        <v>5963</v>
      </c>
      <c r="I954" t="s">
        <v>1962</v>
      </c>
    </row>
    <row r="955" spans="1:9" x14ac:dyDescent="0.25">
      <c r="A955" s="2" t="s">
        <v>6007</v>
      </c>
      <c r="B955" s="2" t="s">
        <v>6008</v>
      </c>
      <c r="C955" s="2" t="s">
        <v>6009</v>
      </c>
      <c r="D955" s="2" t="s">
        <v>6010</v>
      </c>
      <c r="E955" s="2" t="s">
        <v>6011</v>
      </c>
      <c r="F955" s="2" t="s">
        <v>2466</v>
      </c>
      <c r="G955" s="2" t="s">
        <v>14</v>
      </c>
      <c r="H955" s="2">
        <v>79940</v>
      </c>
      <c r="I955" t="s">
        <v>1962</v>
      </c>
    </row>
    <row r="956" spans="1:9" x14ac:dyDescent="0.25">
      <c r="A956" s="2" t="s">
        <v>6012</v>
      </c>
      <c r="B956" s="2" t="s">
        <v>6013</v>
      </c>
      <c r="C956" s="2" t="s">
        <v>6014</v>
      </c>
      <c r="D956" s="2" t="s">
        <v>6015</v>
      </c>
      <c r="E956" s="2" t="s">
        <v>6016</v>
      </c>
      <c r="F956" s="2" t="s">
        <v>2032</v>
      </c>
      <c r="G956" s="2" t="s">
        <v>14</v>
      </c>
      <c r="H956" s="2">
        <v>63136</v>
      </c>
      <c r="I956" t="s">
        <v>1962</v>
      </c>
    </row>
    <row r="957" spans="1:9" x14ac:dyDescent="0.25">
      <c r="A957" s="2" t="s">
        <v>6017</v>
      </c>
      <c r="B957" s="2" t="s">
        <v>6018</v>
      </c>
      <c r="C957" s="2" t="s">
        <v>6019</v>
      </c>
      <c r="D957" s="2" t="s">
        <v>6020</v>
      </c>
      <c r="E957" s="2" t="s">
        <v>6021</v>
      </c>
      <c r="F957" s="2" t="s">
        <v>5043</v>
      </c>
      <c r="G957" s="2" t="s">
        <v>14</v>
      </c>
      <c r="H957" s="2">
        <v>72905</v>
      </c>
      <c r="I957" t="s">
        <v>1962</v>
      </c>
    </row>
    <row r="958" spans="1:9" x14ac:dyDescent="0.25">
      <c r="A958" s="2" t="s">
        <v>6022</v>
      </c>
      <c r="B958" s="2" t="s">
        <v>6023</v>
      </c>
      <c r="C958" s="2" t="s">
        <v>6024</v>
      </c>
      <c r="D958" s="2" t="s">
        <v>6025</v>
      </c>
      <c r="E958" s="2" t="s">
        <v>6026</v>
      </c>
      <c r="F958" s="2" t="s">
        <v>2524</v>
      </c>
      <c r="G958" s="2" t="s">
        <v>14</v>
      </c>
      <c r="H958" s="2">
        <v>37245</v>
      </c>
      <c r="I958" t="s">
        <v>1970</v>
      </c>
    </row>
    <row r="959" spans="1:9" x14ac:dyDescent="0.25">
      <c r="A959" s="2" t="s">
        <v>6027</v>
      </c>
      <c r="B959" s="2" t="s">
        <v>6028</v>
      </c>
      <c r="C959" s="2" t="s">
        <v>6029</v>
      </c>
      <c r="D959" s="2" t="s">
        <v>6030</v>
      </c>
      <c r="E959" s="2" t="s">
        <v>6031</v>
      </c>
      <c r="F959" s="2" t="s">
        <v>2204</v>
      </c>
      <c r="G959" s="2" t="s">
        <v>14</v>
      </c>
      <c r="H959" s="2">
        <v>20088</v>
      </c>
      <c r="I959" t="s">
        <v>1962</v>
      </c>
    </row>
    <row r="960" spans="1:9" x14ac:dyDescent="0.25">
      <c r="A960" s="2" t="s">
        <v>6032</v>
      </c>
      <c r="B960" s="2" t="s">
        <v>6033</v>
      </c>
      <c r="C960" s="2" t="s">
        <v>6034</v>
      </c>
      <c r="D960" s="2"/>
      <c r="E960" s="2" t="s">
        <v>6035</v>
      </c>
      <c r="F960" s="2" t="s">
        <v>6036</v>
      </c>
      <c r="G960" s="2" t="s">
        <v>14</v>
      </c>
      <c r="H960" s="2">
        <v>90305</v>
      </c>
      <c r="I960" t="s">
        <v>1962</v>
      </c>
    </row>
    <row r="961" spans="1:9" x14ac:dyDescent="0.25">
      <c r="A961" s="2" t="s">
        <v>1877</v>
      </c>
      <c r="B961" s="2" t="s">
        <v>6037</v>
      </c>
      <c r="C961" s="2" t="s">
        <v>6038</v>
      </c>
      <c r="D961" s="2"/>
      <c r="E961" s="2" t="s">
        <v>6039</v>
      </c>
      <c r="F961" s="2" t="s">
        <v>2145</v>
      </c>
      <c r="G961" s="2" t="s">
        <v>14</v>
      </c>
      <c r="H961" s="2">
        <v>72215</v>
      </c>
      <c r="I961" t="s">
        <v>1962</v>
      </c>
    </row>
    <row r="962" spans="1:9" x14ac:dyDescent="0.25">
      <c r="A962" s="2" t="s">
        <v>1879</v>
      </c>
      <c r="B962" s="2" t="s">
        <v>6040</v>
      </c>
      <c r="C962" s="2" t="s">
        <v>6041</v>
      </c>
      <c r="D962" s="2" t="s">
        <v>6042</v>
      </c>
      <c r="E962" s="2" t="s">
        <v>6043</v>
      </c>
      <c r="F962" s="2" t="s">
        <v>3719</v>
      </c>
      <c r="G962" s="2" t="s">
        <v>14</v>
      </c>
      <c r="H962" s="2">
        <v>21747</v>
      </c>
      <c r="I962" t="s">
        <v>1962</v>
      </c>
    </row>
    <row r="963" spans="1:9" x14ac:dyDescent="0.25">
      <c r="A963" s="2" t="s">
        <v>1881</v>
      </c>
      <c r="B963" s="2" t="s">
        <v>6044</v>
      </c>
      <c r="C963" s="2"/>
      <c r="D963" s="2" t="s">
        <v>6045</v>
      </c>
      <c r="E963" s="2" t="s">
        <v>6046</v>
      </c>
      <c r="F963" s="2" t="s">
        <v>2898</v>
      </c>
      <c r="G963" s="2" t="s">
        <v>14</v>
      </c>
      <c r="H963" s="2">
        <v>12205</v>
      </c>
      <c r="I963" t="s">
        <v>1962</v>
      </c>
    </row>
    <row r="964" spans="1:9" x14ac:dyDescent="0.25">
      <c r="A964" s="2" t="s">
        <v>1883</v>
      </c>
      <c r="B964" s="2" t="s">
        <v>6047</v>
      </c>
      <c r="C964" s="2" t="s">
        <v>6048</v>
      </c>
      <c r="D964" s="2" t="s">
        <v>6049</v>
      </c>
      <c r="E964" s="2" t="s">
        <v>6050</v>
      </c>
      <c r="F964" s="2" t="s">
        <v>6051</v>
      </c>
      <c r="G964" s="2" t="s">
        <v>16</v>
      </c>
      <c r="H964" s="2" t="s">
        <v>3211</v>
      </c>
      <c r="I964" t="s">
        <v>1962</v>
      </c>
    </row>
    <row r="965" spans="1:9" x14ac:dyDescent="0.25">
      <c r="A965" s="2" t="s">
        <v>1885</v>
      </c>
      <c r="B965" s="2" t="s">
        <v>6052</v>
      </c>
      <c r="C965" s="2" t="s">
        <v>6053</v>
      </c>
      <c r="D965" s="2" t="s">
        <v>6054</v>
      </c>
      <c r="E965" s="2" t="s">
        <v>6055</v>
      </c>
      <c r="F965" s="2" t="s">
        <v>3337</v>
      </c>
      <c r="G965" s="2" t="s">
        <v>14</v>
      </c>
      <c r="H965" s="2">
        <v>40510</v>
      </c>
      <c r="I965" t="s">
        <v>1962</v>
      </c>
    </row>
    <row r="966" spans="1:9" x14ac:dyDescent="0.25">
      <c r="A966" s="2" t="s">
        <v>1887</v>
      </c>
      <c r="B966" s="2" t="s">
        <v>6056</v>
      </c>
      <c r="C966" s="2" t="s">
        <v>6057</v>
      </c>
      <c r="D966" s="2" t="s">
        <v>6058</v>
      </c>
      <c r="E966" s="2" t="s">
        <v>6059</v>
      </c>
      <c r="F966" s="2" t="s">
        <v>3801</v>
      </c>
      <c r="G966" s="2" t="s">
        <v>14</v>
      </c>
      <c r="H966" s="2">
        <v>92165</v>
      </c>
      <c r="I966" t="s">
        <v>1970</v>
      </c>
    </row>
    <row r="967" spans="1:9" x14ac:dyDescent="0.25">
      <c r="A967" s="2" t="s">
        <v>1889</v>
      </c>
      <c r="B967" s="2" t="s">
        <v>6060</v>
      </c>
      <c r="C967" s="2" t="s">
        <v>6061</v>
      </c>
      <c r="D967" s="2"/>
      <c r="E967" s="2" t="s">
        <v>6062</v>
      </c>
      <c r="F967" s="2" t="s">
        <v>2005</v>
      </c>
      <c r="G967" s="2" t="s">
        <v>14</v>
      </c>
      <c r="H967" s="2">
        <v>90040</v>
      </c>
      <c r="I967" t="s">
        <v>1962</v>
      </c>
    </row>
    <row r="968" spans="1:9" x14ac:dyDescent="0.25">
      <c r="A968" s="2" t="s">
        <v>1891</v>
      </c>
      <c r="B968" s="2" t="s">
        <v>6063</v>
      </c>
      <c r="C968" s="2" t="s">
        <v>6064</v>
      </c>
      <c r="D968" s="2" t="s">
        <v>6065</v>
      </c>
      <c r="E968" s="2" t="s">
        <v>6066</v>
      </c>
      <c r="F968" s="2" t="s">
        <v>2794</v>
      </c>
      <c r="G968" s="2" t="s">
        <v>14</v>
      </c>
      <c r="H968" s="2">
        <v>11210</v>
      </c>
      <c r="I968" t="s">
        <v>1962</v>
      </c>
    </row>
    <row r="969" spans="1:9" x14ac:dyDescent="0.25">
      <c r="A969" s="2" t="s">
        <v>1893</v>
      </c>
      <c r="B969" s="2" t="s">
        <v>6067</v>
      </c>
      <c r="C969" s="2" t="s">
        <v>6068</v>
      </c>
      <c r="D969" s="2" t="s">
        <v>6069</v>
      </c>
      <c r="E969" s="2" t="s">
        <v>6070</v>
      </c>
      <c r="F969" s="2" t="s">
        <v>6071</v>
      </c>
      <c r="G969" s="2" t="s">
        <v>16</v>
      </c>
      <c r="H969" s="2" t="s">
        <v>2102</v>
      </c>
      <c r="I969" t="s">
        <v>1962</v>
      </c>
    </row>
    <row r="970" spans="1:9" x14ac:dyDescent="0.25">
      <c r="A970" s="2" t="s">
        <v>1895</v>
      </c>
      <c r="B970" s="2" t="s">
        <v>6072</v>
      </c>
      <c r="C970" s="2" t="s">
        <v>6073</v>
      </c>
      <c r="D970" s="2" t="s">
        <v>6074</v>
      </c>
      <c r="E970" s="2" t="s">
        <v>6075</v>
      </c>
      <c r="F970" s="2" t="s">
        <v>6076</v>
      </c>
      <c r="G970" s="2" t="s">
        <v>14</v>
      </c>
      <c r="H970" s="2">
        <v>32627</v>
      </c>
      <c r="I970" t="s">
        <v>1970</v>
      </c>
    </row>
    <row r="971" spans="1:9" x14ac:dyDescent="0.25">
      <c r="A971" s="2" t="s">
        <v>1897</v>
      </c>
      <c r="B971" s="2" t="s">
        <v>6077</v>
      </c>
      <c r="C971" s="2" t="s">
        <v>6078</v>
      </c>
      <c r="D971" s="2" t="s">
        <v>6079</v>
      </c>
      <c r="E971" s="2" t="s">
        <v>6080</v>
      </c>
      <c r="F971" s="2" t="s">
        <v>2731</v>
      </c>
      <c r="G971" s="2" t="s">
        <v>14</v>
      </c>
      <c r="H971" s="2">
        <v>34620</v>
      </c>
      <c r="I971" t="s">
        <v>1962</v>
      </c>
    </row>
    <row r="972" spans="1:9" x14ac:dyDescent="0.25">
      <c r="A972" s="2" t="s">
        <v>1899</v>
      </c>
      <c r="B972" s="2" t="s">
        <v>6081</v>
      </c>
      <c r="C972" s="2"/>
      <c r="D972" s="2" t="s">
        <v>6082</v>
      </c>
      <c r="E972" s="2" t="s">
        <v>6083</v>
      </c>
      <c r="F972" s="2" t="s">
        <v>4428</v>
      </c>
      <c r="G972" s="2" t="s">
        <v>14</v>
      </c>
      <c r="H972" s="2">
        <v>79165</v>
      </c>
      <c r="I972" t="s">
        <v>1970</v>
      </c>
    </row>
    <row r="973" spans="1:9" x14ac:dyDescent="0.25">
      <c r="A973" s="2" t="s">
        <v>1901</v>
      </c>
      <c r="B973" s="2" t="s">
        <v>6084</v>
      </c>
      <c r="C973" s="2" t="s">
        <v>6085</v>
      </c>
      <c r="D973" s="2" t="s">
        <v>6086</v>
      </c>
      <c r="E973" s="2" t="s">
        <v>6087</v>
      </c>
      <c r="F973" s="2" t="s">
        <v>2284</v>
      </c>
      <c r="G973" s="2" t="s">
        <v>14</v>
      </c>
      <c r="H973" s="2">
        <v>76121</v>
      </c>
      <c r="I973" t="s">
        <v>1970</v>
      </c>
    </row>
    <row r="974" spans="1:9" x14ac:dyDescent="0.25">
      <c r="A974" s="2" t="s">
        <v>1903</v>
      </c>
      <c r="B974" s="2" t="s">
        <v>6088</v>
      </c>
      <c r="C974" s="2"/>
      <c r="D974" s="2" t="s">
        <v>6089</v>
      </c>
      <c r="E974" s="2" t="s">
        <v>6090</v>
      </c>
      <c r="F974" s="2" t="s">
        <v>5105</v>
      </c>
      <c r="G974" s="2" t="s">
        <v>16</v>
      </c>
      <c r="H974" s="2" t="s">
        <v>5106</v>
      </c>
      <c r="I974" t="s">
        <v>1962</v>
      </c>
    </row>
    <row r="975" spans="1:9" x14ac:dyDescent="0.25">
      <c r="A975" s="2" t="s">
        <v>1905</v>
      </c>
      <c r="B975" s="2" t="s">
        <v>6091</v>
      </c>
      <c r="C975" s="2" t="s">
        <v>6092</v>
      </c>
      <c r="D975" s="2" t="s">
        <v>6093</v>
      </c>
      <c r="E975" s="2" t="s">
        <v>6094</v>
      </c>
      <c r="F975" s="2" t="s">
        <v>2243</v>
      </c>
      <c r="G975" s="2" t="s">
        <v>14</v>
      </c>
      <c r="H975" s="2">
        <v>32575</v>
      </c>
      <c r="I975" t="s">
        <v>1970</v>
      </c>
    </row>
    <row r="976" spans="1:9" x14ac:dyDescent="0.25">
      <c r="A976" s="2" t="s">
        <v>1907</v>
      </c>
      <c r="B976" s="2" t="s">
        <v>6095</v>
      </c>
      <c r="C976" s="2" t="s">
        <v>6096</v>
      </c>
      <c r="D976" s="2" t="s">
        <v>6097</v>
      </c>
      <c r="E976" s="2" t="s">
        <v>6098</v>
      </c>
      <c r="F976" s="2" t="s">
        <v>3165</v>
      </c>
      <c r="G976" s="2" t="s">
        <v>14</v>
      </c>
      <c r="H976" s="2">
        <v>98405</v>
      </c>
      <c r="I976" t="s">
        <v>1962</v>
      </c>
    </row>
    <row r="977" spans="1:9" x14ac:dyDescent="0.25">
      <c r="A977" s="2" t="s">
        <v>1909</v>
      </c>
      <c r="B977" s="2" t="s">
        <v>6099</v>
      </c>
      <c r="C977" s="2" t="s">
        <v>6100</v>
      </c>
      <c r="D977" s="2" t="s">
        <v>6101</v>
      </c>
      <c r="E977" s="2" t="s">
        <v>6102</v>
      </c>
      <c r="F977" s="2" t="s">
        <v>6103</v>
      </c>
      <c r="G977" s="2" t="s">
        <v>16</v>
      </c>
      <c r="H977" s="2" t="s">
        <v>3200</v>
      </c>
      <c r="I977" t="s">
        <v>1962</v>
      </c>
    </row>
    <row r="978" spans="1:9" x14ac:dyDescent="0.25">
      <c r="A978" s="2" t="s">
        <v>1911</v>
      </c>
      <c r="B978" s="2" t="s">
        <v>6104</v>
      </c>
      <c r="C978" s="2" t="s">
        <v>6105</v>
      </c>
      <c r="D978" s="2" t="s">
        <v>6106</v>
      </c>
      <c r="E978" s="2" t="s">
        <v>6107</v>
      </c>
      <c r="F978" s="2" t="s">
        <v>2256</v>
      </c>
      <c r="G978" s="2" t="s">
        <v>14</v>
      </c>
      <c r="H978" s="2">
        <v>46896</v>
      </c>
      <c r="I978" t="s">
        <v>1962</v>
      </c>
    </row>
    <row r="979" spans="1:9" x14ac:dyDescent="0.25">
      <c r="A979" s="2" t="s">
        <v>1913</v>
      </c>
      <c r="B979" s="2" t="s">
        <v>6108</v>
      </c>
      <c r="C979" s="2" t="s">
        <v>6109</v>
      </c>
      <c r="D979" s="2" t="s">
        <v>6110</v>
      </c>
      <c r="E979" s="2" t="s">
        <v>6111</v>
      </c>
      <c r="F979" s="2" t="s">
        <v>4428</v>
      </c>
      <c r="G979" s="2" t="s">
        <v>14</v>
      </c>
      <c r="H979" s="2">
        <v>79105</v>
      </c>
      <c r="I979" t="s">
        <v>1970</v>
      </c>
    </row>
    <row r="980" spans="1:9" x14ac:dyDescent="0.25">
      <c r="A980" s="2" t="s">
        <v>6112</v>
      </c>
      <c r="B980" s="2" t="s">
        <v>6113</v>
      </c>
      <c r="C980" s="2" t="s">
        <v>6114</v>
      </c>
      <c r="D980" s="2" t="s">
        <v>6115</v>
      </c>
      <c r="E980" s="2" t="s">
        <v>6116</v>
      </c>
      <c r="F980" s="2" t="s">
        <v>2204</v>
      </c>
      <c r="G980" s="2" t="s">
        <v>14</v>
      </c>
      <c r="H980" s="2">
        <v>20436</v>
      </c>
      <c r="I980" t="s">
        <v>1962</v>
      </c>
    </row>
    <row r="981" spans="1:9" x14ac:dyDescent="0.25">
      <c r="A981" s="2" t="s">
        <v>1916</v>
      </c>
      <c r="B981" s="2" t="s">
        <v>6117</v>
      </c>
      <c r="C981" s="2"/>
      <c r="D981" s="2" t="s">
        <v>6118</v>
      </c>
      <c r="E981" s="2" t="s">
        <v>6119</v>
      </c>
      <c r="F981" s="2" t="s">
        <v>6120</v>
      </c>
      <c r="G981" s="2" t="s">
        <v>14</v>
      </c>
      <c r="H981" s="2">
        <v>20910</v>
      </c>
      <c r="I981" t="s">
        <v>1970</v>
      </c>
    </row>
    <row r="982" spans="1:9" x14ac:dyDescent="0.25">
      <c r="A982" s="2" t="s">
        <v>1918</v>
      </c>
      <c r="B982" s="2" t="s">
        <v>6121</v>
      </c>
      <c r="C982" s="2"/>
      <c r="D982" s="2" t="s">
        <v>6122</v>
      </c>
      <c r="E982" s="2" t="s">
        <v>6123</v>
      </c>
      <c r="F982" s="2" t="s">
        <v>3839</v>
      </c>
      <c r="G982" s="2" t="s">
        <v>14</v>
      </c>
      <c r="H982" s="2">
        <v>53726</v>
      </c>
      <c r="I982" t="s">
        <v>1962</v>
      </c>
    </row>
    <row r="983" spans="1:9" x14ac:dyDescent="0.25">
      <c r="A983" s="2" t="s">
        <v>1920</v>
      </c>
      <c r="B983" s="2" t="s">
        <v>6124</v>
      </c>
      <c r="C983" s="2" t="s">
        <v>6125</v>
      </c>
      <c r="D983" s="2" t="s">
        <v>6126</v>
      </c>
      <c r="E983" s="2" t="s">
        <v>6127</v>
      </c>
      <c r="F983" s="2" t="s">
        <v>6128</v>
      </c>
      <c r="G983" s="2" t="s">
        <v>14</v>
      </c>
      <c r="H983" s="2">
        <v>77305</v>
      </c>
      <c r="I983" t="s">
        <v>1962</v>
      </c>
    </row>
    <row r="984" spans="1:9" x14ac:dyDescent="0.25">
      <c r="A984" s="2" t="s">
        <v>1922</v>
      </c>
      <c r="B984" s="2" t="s">
        <v>6129</v>
      </c>
      <c r="C984" s="2" t="s">
        <v>6130</v>
      </c>
      <c r="D984" s="2" t="s">
        <v>6131</v>
      </c>
      <c r="E984" s="2" t="s">
        <v>6132</v>
      </c>
      <c r="F984" s="2" t="s">
        <v>3196</v>
      </c>
      <c r="G984" s="2" t="s">
        <v>14</v>
      </c>
      <c r="H984" s="2">
        <v>76205</v>
      </c>
      <c r="I984" t="s">
        <v>1962</v>
      </c>
    </row>
    <row r="985" spans="1:9" x14ac:dyDescent="0.25">
      <c r="A985" s="2" t="s">
        <v>1924</v>
      </c>
      <c r="B985" s="2" t="s">
        <v>6133</v>
      </c>
      <c r="C985" s="2" t="s">
        <v>6134</v>
      </c>
      <c r="D985" s="2" t="s">
        <v>6135</v>
      </c>
      <c r="E985" s="2" t="s">
        <v>6136</v>
      </c>
      <c r="F985" s="2" t="s">
        <v>2305</v>
      </c>
      <c r="G985" s="2" t="s">
        <v>14</v>
      </c>
      <c r="H985" s="2">
        <v>43231</v>
      </c>
      <c r="I985" t="s">
        <v>1962</v>
      </c>
    </row>
    <row r="986" spans="1:9" x14ac:dyDescent="0.25">
      <c r="A986" s="2" t="s">
        <v>1926</v>
      </c>
      <c r="B986" s="2" t="s">
        <v>6137</v>
      </c>
      <c r="C986" s="2" t="s">
        <v>6138</v>
      </c>
      <c r="D986" s="2"/>
      <c r="E986" s="2" t="s">
        <v>6139</v>
      </c>
      <c r="F986" s="2" t="s">
        <v>6140</v>
      </c>
      <c r="G986" s="2" t="s">
        <v>16</v>
      </c>
      <c r="H986" s="2" t="s">
        <v>3280</v>
      </c>
      <c r="I986" t="s">
        <v>1962</v>
      </c>
    </row>
    <row r="987" spans="1:9" x14ac:dyDescent="0.25">
      <c r="A987" s="2" t="s">
        <v>1928</v>
      </c>
      <c r="B987" s="2" t="s">
        <v>6141</v>
      </c>
      <c r="C987" s="2" t="s">
        <v>6142</v>
      </c>
      <c r="D987" s="2" t="s">
        <v>6143</v>
      </c>
      <c r="E987" s="2" t="s">
        <v>6144</v>
      </c>
      <c r="F987" s="2" t="s">
        <v>2112</v>
      </c>
      <c r="G987" s="2" t="s">
        <v>14</v>
      </c>
      <c r="H987" s="2">
        <v>80045</v>
      </c>
      <c r="I987" t="s">
        <v>1970</v>
      </c>
    </row>
    <row r="988" spans="1:9" x14ac:dyDescent="0.25">
      <c r="A988" s="2" t="s">
        <v>1930</v>
      </c>
      <c r="B988" s="2" t="s">
        <v>6145</v>
      </c>
      <c r="C988" s="2" t="s">
        <v>6146</v>
      </c>
      <c r="D988" s="2" t="s">
        <v>6147</v>
      </c>
      <c r="E988" s="2" t="s">
        <v>6148</v>
      </c>
      <c r="F988" s="2" t="s">
        <v>6149</v>
      </c>
      <c r="G988" s="2" t="s">
        <v>14</v>
      </c>
      <c r="H988" s="2">
        <v>32128</v>
      </c>
      <c r="I988" t="s">
        <v>1970</v>
      </c>
    </row>
    <row r="989" spans="1:9" x14ac:dyDescent="0.25">
      <c r="A989" s="2" t="s">
        <v>1932</v>
      </c>
      <c r="B989" s="2" t="s">
        <v>6150</v>
      </c>
      <c r="C989" s="2" t="s">
        <v>6151</v>
      </c>
      <c r="D989" s="2" t="s">
        <v>6152</v>
      </c>
      <c r="E989" s="2" t="s">
        <v>6153</v>
      </c>
      <c r="F989" s="2" t="s">
        <v>4100</v>
      </c>
      <c r="G989" s="2" t="s">
        <v>15</v>
      </c>
      <c r="H989" s="2" t="s">
        <v>2411</v>
      </c>
      <c r="I989" t="s">
        <v>1962</v>
      </c>
    </row>
    <row r="990" spans="1:9" x14ac:dyDescent="0.25">
      <c r="A990" s="2" t="s">
        <v>1934</v>
      </c>
      <c r="B990" s="2" t="s">
        <v>6154</v>
      </c>
      <c r="C990" s="2"/>
      <c r="D990" s="2" t="s">
        <v>6155</v>
      </c>
      <c r="E990" s="2" t="s">
        <v>6156</v>
      </c>
      <c r="F990" s="2" t="s">
        <v>6157</v>
      </c>
      <c r="G990" s="2" t="s">
        <v>15</v>
      </c>
      <c r="H990" s="2" t="s">
        <v>6158</v>
      </c>
      <c r="I990" t="s">
        <v>1962</v>
      </c>
    </row>
    <row r="991" spans="1:9" x14ac:dyDescent="0.25">
      <c r="A991" s="2" t="s">
        <v>1936</v>
      </c>
      <c r="B991" s="2" t="s">
        <v>6159</v>
      </c>
      <c r="C991" s="2"/>
      <c r="D991" s="2" t="s">
        <v>6160</v>
      </c>
      <c r="E991" s="2" t="s">
        <v>6161</v>
      </c>
      <c r="F991" s="2" t="s">
        <v>2032</v>
      </c>
      <c r="G991" s="2" t="s">
        <v>14</v>
      </c>
      <c r="H991" s="2">
        <v>63131</v>
      </c>
      <c r="I991" t="s">
        <v>1962</v>
      </c>
    </row>
    <row r="992" spans="1:9" x14ac:dyDescent="0.25">
      <c r="A992" s="2" t="s">
        <v>6162</v>
      </c>
      <c r="B992" s="2" t="s">
        <v>6163</v>
      </c>
      <c r="C992" s="2" t="s">
        <v>6164</v>
      </c>
      <c r="D992" s="2" t="s">
        <v>6165</v>
      </c>
      <c r="E992" s="2" t="s">
        <v>6166</v>
      </c>
      <c r="F992" s="2" t="s">
        <v>6167</v>
      </c>
      <c r="G992" s="2" t="s">
        <v>14</v>
      </c>
      <c r="H992" s="2">
        <v>92056</v>
      </c>
      <c r="I992" t="s">
        <v>1970</v>
      </c>
    </row>
    <row r="993" spans="1:9" x14ac:dyDescent="0.25">
      <c r="A993" s="2" t="s">
        <v>6168</v>
      </c>
      <c r="B993" s="2" t="s">
        <v>6169</v>
      </c>
      <c r="C993" s="2"/>
      <c r="D993" s="2" t="s">
        <v>6170</v>
      </c>
      <c r="E993" s="2" t="s">
        <v>6171</v>
      </c>
      <c r="F993" s="2" t="s">
        <v>2696</v>
      </c>
      <c r="G993" s="2" t="s">
        <v>14</v>
      </c>
      <c r="H993" s="2">
        <v>37416</v>
      </c>
      <c r="I993" t="s">
        <v>1962</v>
      </c>
    </row>
    <row r="994" spans="1:9" x14ac:dyDescent="0.25">
      <c r="A994" s="2" t="s">
        <v>1940</v>
      </c>
      <c r="B994" s="2" t="s">
        <v>6172</v>
      </c>
      <c r="C994" s="2"/>
      <c r="D994" s="2" t="s">
        <v>6173</v>
      </c>
      <c r="E994" s="2" t="s">
        <v>6174</v>
      </c>
      <c r="F994" s="2" t="s">
        <v>3983</v>
      </c>
      <c r="G994" s="2" t="s">
        <v>16</v>
      </c>
      <c r="H994" s="2" t="s">
        <v>2789</v>
      </c>
      <c r="I994" t="s">
        <v>1970</v>
      </c>
    </row>
    <row r="995" spans="1:9" x14ac:dyDescent="0.25">
      <c r="A995" s="2" t="s">
        <v>1942</v>
      </c>
      <c r="B995" s="2" t="s">
        <v>6175</v>
      </c>
      <c r="C995" s="2"/>
      <c r="D995" s="2" t="s">
        <v>6176</v>
      </c>
      <c r="E995" s="2" t="s">
        <v>6177</v>
      </c>
      <c r="F995" s="2" t="s">
        <v>2036</v>
      </c>
      <c r="G995" s="2" t="s">
        <v>14</v>
      </c>
      <c r="H995" s="2">
        <v>19125</v>
      </c>
      <c r="I995" t="s">
        <v>1970</v>
      </c>
    </row>
    <row r="996" spans="1:9" x14ac:dyDescent="0.25">
      <c r="A996" s="2" t="s">
        <v>1944</v>
      </c>
      <c r="B996" s="2" t="s">
        <v>6178</v>
      </c>
      <c r="C996" s="2"/>
      <c r="D996" s="2" t="s">
        <v>6179</v>
      </c>
      <c r="E996" s="2" t="s">
        <v>6180</v>
      </c>
      <c r="F996" s="2" t="s">
        <v>3928</v>
      </c>
      <c r="G996" s="2" t="s">
        <v>16</v>
      </c>
      <c r="H996" s="2" t="s">
        <v>3929</v>
      </c>
      <c r="I996" t="s">
        <v>1970</v>
      </c>
    </row>
    <row r="997" spans="1:9" x14ac:dyDescent="0.25">
      <c r="A997" s="2" t="s">
        <v>1946</v>
      </c>
      <c r="B997" s="2" t="s">
        <v>6181</v>
      </c>
      <c r="C997" s="2" t="s">
        <v>6182</v>
      </c>
      <c r="D997" s="2" t="s">
        <v>6183</v>
      </c>
      <c r="E997" s="2" t="s">
        <v>6184</v>
      </c>
      <c r="F997" s="2" t="s">
        <v>2343</v>
      </c>
      <c r="G997" s="2" t="s">
        <v>14</v>
      </c>
      <c r="H997" s="2">
        <v>75210</v>
      </c>
      <c r="I997" t="s">
        <v>1970</v>
      </c>
    </row>
    <row r="998" spans="1:9" x14ac:dyDescent="0.25">
      <c r="A998" s="2" t="s">
        <v>1938</v>
      </c>
      <c r="B998" s="2" t="s">
        <v>6185</v>
      </c>
      <c r="C998" s="2"/>
      <c r="D998" s="2" t="s">
        <v>6186</v>
      </c>
      <c r="E998" s="2" t="s">
        <v>6187</v>
      </c>
      <c r="F998" s="2" t="s">
        <v>5043</v>
      </c>
      <c r="G998" s="2" t="s">
        <v>14</v>
      </c>
      <c r="H998" s="2">
        <v>72905</v>
      </c>
      <c r="I998" t="s">
        <v>1970</v>
      </c>
    </row>
    <row r="999" spans="1:9" x14ac:dyDescent="0.25">
      <c r="A999" s="2" t="s">
        <v>6188</v>
      </c>
      <c r="B999" s="2" t="s">
        <v>6189</v>
      </c>
      <c r="C999" s="2"/>
      <c r="D999" s="2" t="s">
        <v>6190</v>
      </c>
      <c r="E999" s="2" t="s">
        <v>6191</v>
      </c>
      <c r="F999" s="2" t="s">
        <v>2358</v>
      </c>
      <c r="G999" s="2" t="s">
        <v>14</v>
      </c>
      <c r="H999" s="2">
        <v>80920</v>
      </c>
      <c r="I999" t="s">
        <v>1962</v>
      </c>
    </row>
    <row r="1000" spans="1:9" x14ac:dyDescent="0.25">
      <c r="A1000" s="2" t="s">
        <v>1950</v>
      </c>
      <c r="B1000" s="2" t="s">
        <v>6192</v>
      </c>
      <c r="C1000" s="2" t="s">
        <v>6193</v>
      </c>
      <c r="D1000" s="2" t="s">
        <v>6194</v>
      </c>
      <c r="E1000" s="2" t="s">
        <v>6195</v>
      </c>
      <c r="F1000" s="2" t="s">
        <v>2776</v>
      </c>
      <c r="G1000" s="2" t="s">
        <v>14</v>
      </c>
      <c r="H1000" s="2">
        <v>90610</v>
      </c>
      <c r="I1000" t="s">
        <v>1970</v>
      </c>
    </row>
    <row r="1001" spans="1:9" x14ac:dyDescent="0.25">
      <c r="A1001" s="2" t="s">
        <v>1952</v>
      </c>
      <c r="B1001" s="2" t="s">
        <v>6196</v>
      </c>
      <c r="C1001" s="2"/>
      <c r="D1001" s="2" t="s">
        <v>6197</v>
      </c>
      <c r="E1001" s="2" t="s">
        <v>6198</v>
      </c>
      <c r="F1001" s="2" t="s">
        <v>4500</v>
      </c>
      <c r="G1001" s="2" t="s">
        <v>15</v>
      </c>
      <c r="H1001" s="2" t="s">
        <v>6199</v>
      </c>
      <c r="I1001" t="s">
        <v>1962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sheetPr>
    <tabColor theme="8" tint="-0.249977111117893"/>
  </sheetPr>
  <dimension ref="A1:M49"/>
  <sheetViews>
    <sheetView workbookViewId="0">
      <selection activeCell="H6" sqref="H6"/>
    </sheetView>
  </sheetViews>
  <sheetFormatPr defaultRowHeight="15" x14ac:dyDescent="0.25"/>
  <cols>
    <col min="1" max="1" width="12.85546875" bestFit="1" customWidth="1"/>
    <col min="2" max="2" width="14" bestFit="1" customWidth="1"/>
    <col min="3" max="3" width="13.28515625" bestFit="1" customWidth="1"/>
    <col min="4" max="4" width="6.85546875" bestFit="1" customWidth="1"/>
    <col min="5" max="5" width="12.140625" bestFit="1" customWidth="1"/>
    <col min="6" max="6" width="16.140625" bestFit="1" customWidth="1"/>
    <col min="7" max="7" width="8.42578125" bestFit="1" customWidth="1"/>
  </cols>
  <sheetData>
    <row r="1" spans="1:13" x14ac:dyDescent="0.25">
      <c r="A1" t="s">
        <v>27</v>
      </c>
      <c r="B1" t="s">
        <v>1</v>
      </c>
      <c r="C1" t="s">
        <v>30</v>
      </c>
      <c r="D1" t="s">
        <v>31</v>
      </c>
      <c r="E1" t="s">
        <v>32</v>
      </c>
      <c r="F1" t="s">
        <v>6200</v>
      </c>
      <c r="G1" t="s">
        <v>6201</v>
      </c>
    </row>
    <row r="2" spans="1:13" x14ac:dyDescent="0.25">
      <c r="A2" t="s">
        <v>150</v>
      </c>
      <c r="B2" t="s">
        <v>4</v>
      </c>
      <c r="C2" t="s">
        <v>6202</v>
      </c>
      <c r="D2" s="1">
        <v>0.2</v>
      </c>
      <c r="E2">
        <v>3.8849999999999998</v>
      </c>
      <c r="F2">
        <v>1.9424999999999999</v>
      </c>
      <c r="G2">
        <v>0.34964999999999996</v>
      </c>
      <c r="M2" t="s">
        <v>6203</v>
      </c>
    </row>
    <row r="3" spans="1:13" x14ac:dyDescent="0.25">
      <c r="A3" t="s">
        <v>227</v>
      </c>
      <c r="B3" t="s">
        <v>4</v>
      </c>
      <c r="C3" t="s">
        <v>6202</v>
      </c>
      <c r="D3" s="1">
        <v>0.5</v>
      </c>
      <c r="E3">
        <v>7.77</v>
      </c>
      <c r="F3">
        <v>1.5539999999999998</v>
      </c>
      <c r="G3">
        <v>0.69929999999999992</v>
      </c>
    </row>
    <row r="4" spans="1:13" x14ac:dyDescent="0.25">
      <c r="A4" t="s">
        <v>41</v>
      </c>
      <c r="B4" t="s">
        <v>4</v>
      </c>
      <c r="C4" t="s">
        <v>6202</v>
      </c>
      <c r="D4" s="1">
        <v>1</v>
      </c>
      <c r="E4">
        <v>12.95</v>
      </c>
      <c r="F4">
        <v>1.2949999999999999</v>
      </c>
      <c r="G4">
        <v>1.1655</v>
      </c>
    </row>
    <row r="5" spans="1:13" x14ac:dyDescent="0.25">
      <c r="A5" t="s">
        <v>239</v>
      </c>
      <c r="B5" t="s">
        <v>4</v>
      </c>
      <c r="C5" t="s">
        <v>6202</v>
      </c>
      <c r="D5" s="1">
        <v>2.5</v>
      </c>
      <c r="E5">
        <v>29.784999999999997</v>
      </c>
      <c r="F5">
        <v>1.1913999999999998</v>
      </c>
      <c r="G5">
        <v>2.6806499999999995</v>
      </c>
    </row>
    <row r="6" spans="1:13" x14ac:dyDescent="0.25">
      <c r="A6" t="s">
        <v>79</v>
      </c>
      <c r="B6" t="s">
        <v>4</v>
      </c>
      <c r="C6" t="s">
        <v>6204</v>
      </c>
      <c r="D6" s="1">
        <v>0.2</v>
      </c>
      <c r="E6">
        <v>3.375</v>
      </c>
      <c r="F6">
        <v>1.6875</v>
      </c>
      <c r="G6">
        <v>0.30374999999999996</v>
      </c>
    </row>
    <row r="7" spans="1:13" x14ac:dyDescent="0.25">
      <c r="A7" t="s">
        <v>102</v>
      </c>
      <c r="B7" t="s">
        <v>4</v>
      </c>
      <c r="C7" t="s">
        <v>6204</v>
      </c>
      <c r="D7" s="1">
        <v>0.5</v>
      </c>
      <c r="E7">
        <v>6.75</v>
      </c>
      <c r="F7">
        <v>1.35</v>
      </c>
      <c r="G7">
        <v>0.60749999999999993</v>
      </c>
    </row>
    <row r="8" spans="1:13" x14ac:dyDescent="0.25">
      <c r="A8" t="s">
        <v>96</v>
      </c>
      <c r="B8" t="s">
        <v>4</v>
      </c>
      <c r="C8" t="s">
        <v>6204</v>
      </c>
      <c r="D8" s="1">
        <v>1</v>
      </c>
      <c r="E8">
        <v>11.25</v>
      </c>
      <c r="F8">
        <v>1.125</v>
      </c>
      <c r="G8">
        <v>1.0125</v>
      </c>
    </row>
    <row r="9" spans="1:13" x14ac:dyDescent="0.25">
      <c r="A9" t="s">
        <v>206</v>
      </c>
      <c r="B9" t="s">
        <v>4</v>
      </c>
      <c r="C9" t="s">
        <v>6204</v>
      </c>
      <c r="D9" s="1">
        <v>2.5</v>
      </c>
      <c r="E9">
        <v>25.874999999999996</v>
      </c>
      <c r="F9">
        <v>1.0349999999999999</v>
      </c>
      <c r="G9">
        <v>2.3287499999999994</v>
      </c>
    </row>
    <row r="10" spans="1:13" x14ac:dyDescent="0.25">
      <c r="A10" t="s">
        <v>89</v>
      </c>
      <c r="B10" t="s">
        <v>4</v>
      </c>
      <c r="C10" t="s">
        <v>6205</v>
      </c>
      <c r="D10" s="1">
        <v>0.2</v>
      </c>
      <c r="E10">
        <v>2.9849999999999999</v>
      </c>
      <c r="F10">
        <v>1.4924999999999999</v>
      </c>
      <c r="G10">
        <v>0.26865</v>
      </c>
    </row>
    <row r="11" spans="1:13" x14ac:dyDescent="0.25">
      <c r="A11" t="s">
        <v>107</v>
      </c>
      <c r="B11" t="s">
        <v>4</v>
      </c>
      <c r="C11" t="s">
        <v>6205</v>
      </c>
      <c r="D11" s="1">
        <v>0.5</v>
      </c>
      <c r="E11">
        <v>5.97</v>
      </c>
      <c r="F11">
        <v>1.194</v>
      </c>
      <c r="G11">
        <v>0.5373</v>
      </c>
    </row>
    <row r="12" spans="1:13" x14ac:dyDescent="0.25">
      <c r="A12" t="s">
        <v>62</v>
      </c>
      <c r="B12" t="s">
        <v>4</v>
      </c>
      <c r="C12" t="s">
        <v>6205</v>
      </c>
      <c r="D12" s="1">
        <v>1</v>
      </c>
      <c r="E12">
        <v>9.9499999999999993</v>
      </c>
      <c r="F12">
        <v>0.99499999999999988</v>
      </c>
      <c r="G12">
        <v>0.89549999999999985</v>
      </c>
    </row>
    <row r="13" spans="1:13" x14ac:dyDescent="0.25">
      <c r="A13" t="s">
        <v>153</v>
      </c>
      <c r="B13" t="s">
        <v>4</v>
      </c>
      <c r="C13" t="s">
        <v>6205</v>
      </c>
      <c r="D13" s="1">
        <v>2.5</v>
      </c>
      <c r="E13">
        <v>22.884999999999998</v>
      </c>
      <c r="F13">
        <v>0.91539999999999988</v>
      </c>
      <c r="G13">
        <v>2.0596499999999995</v>
      </c>
    </row>
    <row r="14" spans="1:13" x14ac:dyDescent="0.25">
      <c r="A14" t="s">
        <v>217</v>
      </c>
      <c r="B14" t="s">
        <v>7</v>
      </c>
      <c r="C14" t="s">
        <v>6202</v>
      </c>
      <c r="D14" s="1">
        <v>0.2</v>
      </c>
      <c r="E14">
        <v>3.5849999999999995</v>
      </c>
      <c r="F14">
        <v>1.7924999999999998</v>
      </c>
      <c r="G14">
        <v>0.21509999999999996</v>
      </c>
    </row>
    <row r="15" spans="1:13" x14ac:dyDescent="0.25">
      <c r="A15" t="s">
        <v>192</v>
      </c>
      <c r="B15" t="s">
        <v>7</v>
      </c>
      <c r="C15" t="s">
        <v>6202</v>
      </c>
      <c r="D15" s="1">
        <v>0.5</v>
      </c>
      <c r="E15">
        <v>7.169999999999999</v>
      </c>
      <c r="F15">
        <v>1.4339999999999997</v>
      </c>
      <c r="G15">
        <v>0.43019999999999992</v>
      </c>
    </row>
    <row r="16" spans="1:13" x14ac:dyDescent="0.25">
      <c r="A16" t="s">
        <v>224</v>
      </c>
      <c r="B16" t="s">
        <v>7</v>
      </c>
      <c r="C16" t="s">
        <v>6202</v>
      </c>
      <c r="D16" s="1">
        <v>1</v>
      </c>
      <c r="E16">
        <v>11.95</v>
      </c>
      <c r="F16">
        <v>1.1949999999999998</v>
      </c>
      <c r="G16">
        <v>0.71699999999999997</v>
      </c>
    </row>
    <row r="17" spans="1:7" x14ac:dyDescent="0.25">
      <c r="A17" t="s">
        <v>45</v>
      </c>
      <c r="B17" t="s">
        <v>7</v>
      </c>
      <c r="C17" t="s">
        <v>6202</v>
      </c>
      <c r="D17" s="1">
        <v>2.5</v>
      </c>
      <c r="E17">
        <v>27.484999999999996</v>
      </c>
      <c r="F17">
        <v>1.0993999999999999</v>
      </c>
      <c r="G17">
        <v>1.6490999999999998</v>
      </c>
    </row>
    <row r="18" spans="1:7" x14ac:dyDescent="0.25">
      <c r="A18" t="s">
        <v>197</v>
      </c>
      <c r="B18" t="s">
        <v>7</v>
      </c>
      <c r="C18" t="s">
        <v>6204</v>
      </c>
      <c r="D18" s="1">
        <v>0.2</v>
      </c>
      <c r="E18">
        <v>2.9849999999999999</v>
      </c>
      <c r="F18">
        <v>1.4924999999999999</v>
      </c>
      <c r="G18">
        <v>0.17909999999999998</v>
      </c>
    </row>
    <row r="19" spans="1:7" x14ac:dyDescent="0.25">
      <c r="A19" t="s">
        <v>57</v>
      </c>
      <c r="B19" t="s">
        <v>7</v>
      </c>
      <c r="C19" t="s">
        <v>6204</v>
      </c>
      <c r="D19" s="1">
        <v>0.5</v>
      </c>
      <c r="E19">
        <v>5.97</v>
      </c>
      <c r="F19">
        <v>1.194</v>
      </c>
      <c r="G19">
        <v>0.35819999999999996</v>
      </c>
    </row>
    <row r="20" spans="1:7" x14ac:dyDescent="0.25">
      <c r="A20" t="s">
        <v>37</v>
      </c>
      <c r="B20" t="s">
        <v>7</v>
      </c>
      <c r="C20" t="s">
        <v>6204</v>
      </c>
      <c r="D20" s="1">
        <v>1</v>
      </c>
      <c r="E20">
        <v>9.9499999999999993</v>
      </c>
      <c r="F20">
        <v>0.99499999999999988</v>
      </c>
      <c r="G20">
        <v>0.59699999999999998</v>
      </c>
    </row>
    <row r="21" spans="1:7" x14ac:dyDescent="0.25">
      <c r="A21" t="s">
        <v>76</v>
      </c>
      <c r="B21" t="s">
        <v>7</v>
      </c>
      <c r="C21" t="s">
        <v>6204</v>
      </c>
      <c r="D21" s="1">
        <v>2.5</v>
      </c>
      <c r="E21">
        <v>22.884999999999998</v>
      </c>
      <c r="F21">
        <v>0.91539999999999988</v>
      </c>
      <c r="G21">
        <v>1.3730999999999998</v>
      </c>
    </row>
    <row r="22" spans="1:7" x14ac:dyDescent="0.25">
      <c r="A22" t="s">
        <v>136</v>
      </c>
      <c r="B22" t="s">
        <v>7</v>
      </c>
      <c r="C22" t="s">
        <v>6205</v>
      </c>
      <c r="D22" s="1">
        <v>0.2</v>
      </c>
      <c r="E22">
        <v>2.6849999999999996</v>
      </c>
      <c r="F22">
        <v>1.3424999999999998</v>
      </c>
      <c r="G22">
        <v>0.16109999999999997</v>
      </c>
    </row>
    <row r="23" spans="1:7" x14ac:dyDescent="0.25">
      <c r="A23" t="s">
        <v>181</v>
      </c>
      <c r="B23" t="s">
        <v>7</v>
      </c>
      <c r="C23" t="s">
        <v>6205</v>
      </c>
      <c r="D23" s="1">
        <v>0.5</v>
      </c>
      <c r="E23">
        <v>5.3699999999999992</v>
      </c>
      <c r="F23">
        <v>1.0739999999999998</v>
      </c>
      <c r="G23">
        <v>0.32219999999999993</v>
      </c>
    </row>
    <row r="24" spans="1:7" x14ac:dyDescent="0.25">
      <c r="A24" t="s">
        <v>214</v>
      </c>
      <c r="B24" t="s">
        <v>7</v>
      </c>
      <c r="C24" t="s">
        <v>6205</v>
      </c>
      <c r="D24" s="1">
        <v>1</v>
      </c>
      <c r="E24">
        <v>8.9499999999999993</v>
      </c>
      <c r="F24">
        <v>0.89499999999999991</v>
      </c>
      <c r="G24">
        <v>0.53699999999999992</v>
      </c>
    </row>
    <row r="25" spans="1:7" x14ac:dyDescent="0.25">
      <c r="A25" t="s">
        <v>70</v>
      </c>
      <c r="B25" t="s">
        <v>7</v>
      </c>
      <c r="C25" t="s">
        <v>6205</v>
      </c>
      <c r="D25" s="1">
        <v>2.5</v>
      </c>
      <c r="E25">
        <v>20.584999999999997</v>
      </c>
      <c r="F25">
        <v>0.82339999999999991</v>
      </c>
      <c r="G25">
        <v>1.2350999999999999</v>
      </c>
    </row>
    <row r="26" spans="1:7" x14ac:dyDescent="0.25">
      <c r="A26" t="s">
        <v>54</v>
      </c>
      <c r="B26" t="s">
        <v>6</v>
      </c>
      <c r="C26" t="s">
        <v>6202</v>
      </c>
      <c r="D26" s="1">
        <v>0.2</v>
      </c>
      <c r="E26">
        <v>4.7549999999999999</v>
      </c>
      <c r="F26">
        <v>2.3774999999999999</v>
      </c>
      <c r="G26">
        <v>0.61814999999999998</v>
      </c>
    </row>
    <row r="27" spans="1:7" x14ac:dyDescent="0.25">
      <c r="A27" t="s">
        <v>118</v>
      </c>
      <c r="B27" t="s">
        <v>6</v>
      </c>
      <c r="C27" t="s">
        <v>6202</v>
      </c>
      <c r="D27" s="1">
        <v>0.5</v>
      </c>
      <c r="E27">
        <v>9.51</v>
      </c>
      <c r="F27">
        <v>1.9019999999999999</v>
      </c>
      <c r="G27">
        <v>1.2363</v>
      </c>
    </row>
    <row r="28" spans="1:7" x14ac:dyDescent="0.25">
      <c r="A28" t="s">
        <v>167</v>
      </c>
      <c r="B28" t="s">
        <v>6</v>
      </c>
      <c r="C28" t="s">
        <v>6202</v>
      </c>
      <c r="D28" s="1">
        <v>1</v>
      </c>
      <c r="E28">
        <v>15.85</v>
      </c>
      <c r="F28">
        <v>1.585</v>
      </c>
      <c r="G28">
        <v>2.0605000000000002</v>
      </c>
    </row>
    <row r="29" spans="1:7" x14ac:dyDescent="0.25">
      <c r="A29" t="s">
        <v>139</v>
      </c>
      <c r="B29" t="s">
        <v>6</v>
      </c>
      <c r="C29" t="s">
        <v>6202</v>
      </c>
      <c r="D29" s="1">
        <v>2.5</v>
      </c>
      <c r="E29">
        <v>36.454999999999998</v>
      </c>
      <c r="F29">
        <v>1.4581999999999999</v>
      </c>
      <c r="G29">
        <v>4.7391499999999995</v>
      </c>
    </row>
    <row r="30" spans="1:7" x14ac:dyDescent="0.25">
      <c r="A30" t="s">
        <v>112</v>
      </c>
      <c r="B30" t="s">
        <v>6</v>
      </c>
      <c r="C30" t="s">
        <v>6204</v>
      </c>
      <c r="D30" s="1">
        <v>0.2</v>
      </c>
      <c r="E30">
        <v>4.3650000000000002</v>
      </c>
      <c r="F30">
        <v>2.1825000000000001</v>
      </c>
      <c r="G30">
        <v>0.56745000000000001</v>
      </c>
    </row>
    <row r="31" spans="1:7" x14ac:dyDescent="0.25">
      <c r="A31" t="s">
        <v>113</v>
      </c>
      <c r="B31" t="s">
        <v>6</v>
      </c>
      <c r="C31" t="s">
        <v>6204</v>
      </c>
      <c r="D31" s="1">
        <v>0.5</v>
      </c>
      <c r="E31">
        <v>8.73</v>
      </c>
      <c r="F31">
        <v>1.746</v>
      </c>
      <c r="G31">
        <v>1.1349</v>
      </c>
    </row>
    <row r="32" spans="1:7" x14ac:dyDescent="0.25">
      <c r="A32" t="s">
        <v>131</v>
      </c>
      <c r="B32" t="s">
        <v>6</v>
      </c>
      <c r="C32" t="s">
        <v>6204</v>
      </c>
      <c r="D32" s="1">
        <v>1</v>
      </c>
      <c r="E32">
        <v>14.55</v>
      </c>
      <c r="F32">
        <v>1.4550000000000001</v>
      </c>
      <c r="G32">
        <v>1.8915000000000002</v>
      </c>
    </row>
    <row r="33" spans="1:7" x14ac:dyDescent="0.25">
      <c r="A33" t="s">
        <v>232</v>
      </c>
      <c r="B33" t="s">
        <v>6</v>
      </c>
      <c r="C33" t="s">
        <v>6204</v>
      </c>
      <c r="D33" s="1">
        <v>2.5</v>
      </c>
      <c r="E33">
        <v>33.464999999999996</v>
      </c>
      <c r="F33">
        <v>1.3385999999999998</v>
      </c>
      <c r="G33">
        <v>4.3504499999999995</v>
      </c>
    </row>
    <row r="34" spans="1:7" x14ac:dyDescent="0.25">
      <c r="A34" t="s">
        <v>73</v>
      </c>
      <c r="B34" t="s">
        <v>6</v>
      </c>
      <c r="C34" t="s">
        <v>6205</v>
      </c>
      <c r="D34" s="1">
        <v>0.2</v>
      </c>
      <c r="E34">
        <v>3.8849999999999998</v>
      </c>
      <c r="F34">
        <v>1.9424999999999999</v>
      </c>
      <c r="G34">
        <v>0.50505</v>
      </c>
    </row>
    <row r="35" spans="1:7" x14ac:dyDescent="0.25">
      <c r="A35" t="s">
        <v>158</v>
      </c>
      <c r="B35" t="s">
        <v>6</v>
      </c>
      <c r="C35" t="s">
        <v>6205</v>
      </c>
      <c r="D35" s="1">
        <v>0.5</v>
      </c>
      <c r="E35">
        <v>7.77</v>
      </c>
      <c r="F35">
        <v>1.5539999999999998</v>
      </c>
      <c r="G35">
        <v>1.0101</v>
      </c>
    </row>
    <row r="36" spans="1:7" x14ac:dyDescent="0.25">
      <c r="A36" t="s">
        <v>48</v>
      </c>
      <c r="B36" t="s">
        <v>6</v>
      </c>
      <c r="C36" t="s">
        <v>6205</v>
      </c>
      <c r="D36" s="1">
        <v>1</v>
      </c>
      <c r="E36">
        <v>12.95</v>
      </c>
      <c r="F36">
        <v>1.2949999999999999</v>
      </c>
      <c r="G36">
        <v>1.6835</v>
      </c>
    </row>
    <row r="37" spans="1:7" x14ac:dyDescent="0.25">
      <c r="A37" t="s">
        <v>144</v>
      </c>
      <c r="B37" t="s">
        <v>6</v>
      </c>
      <c r="C37" t="s">
        <v>6205</v>
      </c>
      <c r="D37" s="1">
        <v>2.5</v>
      </c>
      <c r="E37">
        <v>29.784999999999997</v>
      </c>
      <c r="F37">
        <v>1.1913999999999998</v>
      </c>
      <c r="G37">
        <v>3.8720499999999998</v>
      </c>
    </row>
    <row r="38" spans="1:7" x14ac:dyDescent="0.25">
      <c r="A38" t="s">
        <v>289</v>
      </c>
      <c r="B38" t="s">
        <v>5</v>
      </c>
      <c r="C38" t="s">
        <v>6202</v>
      </c>
      <c r="D38" s="1">
        <v>0.2</v>
      </c>
      <c r="E38">
        <v>4.4550000000000001</v>
      </c>
      <c r="F38">
        <v>2.2275</v>
      </c>
      <c r="G38">
        <v>0.49004999999999999</v>
      </c>
    </row>
    <row r="39" spans="1:7" x14ac:dyDescent="0.25">
      <c r="A39" t="s">
        <v>211</v>
      </c>
      <c r="B39" t="s">
        <v>5</v>
      </c>
      <c r="C39" t="s">
        <v>6202</v>
      </c>
      <c r="D39" s="1">
        <v>0.5</v>
      </c>
      <c r="E39">
        <v>8.91</v>
      </c>
      <c r="F39">
        <v>1.782</v>
      </c>
      <c r="G39">
        <v>0.98009999999999997</v>
      </c>
    </row>
    <row r="40" spans="1:7" x14ac:dyDescent="0.25">
      <c r="A40" t="s">
        <v>172</v>
      </c>
      <c r="B40" t="s">
        <v>5</v>
      </c>
      <c r="C40" t="s">
        <v>6202</v>
      </c>
      <c r="D40" s="1">
        <v>1</v>
      </c>
      <c r="E40">
        <v>14.85</v>
      </c>
      <c r="F40">
        <v>1.4849999999999999</v>
      </c>
      <c r="G40">
        <v>1.6335</v>
      </c>
    </row>
    <row r="41" spans="1:7" x14ac:dyDescent="0.25">
      <c r="A41" t="s">
        <v>65</v>
      </c>
      <c r="B41" t="s">
        <v>5</v>
      </c>
      <c r="C41" t="s">
        <v>6202</v>
      </c>
      <c r="D41" s="1">
        <v>2.5</v>
      </c>
      <c r="E41">
        <v>34.154999999999994</v>
      </c>
      <c r="F41">
        <v>1.3661999999999999</v>
      </c>
      <c r="G41">
        <v>3.7570499999999996</v>
      </c>
    </row>
    <row r="42" spans="1:7" x14ac:dyDescent="0.25">
      <c r="A42" t="s">
        <v>99</v>
      </c>
      <c r="B42" t="s">
        <v>5</v>
      </c>
      <c r="C42" t="s">
        <v>6204</v>
      </c>
      <c r="D42" s="1">
        <v>0.2</v>
      </c>
      <c r="E42">
        <v>4.125</v>
      </c>
      <c r="F42">
        <v>2.0625</v>
      </c>
      <c r="G42">
        <v>0.45374999999999999</v>
      </c>
    </row>
    <row r="43" spans="1:7" x14ac:dyDescent="0.25">
      <c r="A43" t="s">
        <v>38</v>
      </c>
      <c r="B43" t="s">
        <v>5</v>
      </c>
      <c r="C43" t="s">
        <v>6204</v>
      </c>
      <c r="D43" s="1">
        <v>0.5</v>
      </c>
      <c r="E43">
        <v>8.25</v>
      </c>
      <c r="F43">
        <v>1.65</v>
      </c>
      <c r="G43">
        <v>0.90749999999999997</v>
      </c>
    </row>
    <row r="44" spans="1:7" x14ac:dyDescent="0.25">
      <c r="A44" t="s">
        <v>44</v>
      </c>
      <c r="B44" t="s">
        <v>5</v>
      </c>
      <c r="C44" t="s">
        <v>6204</v>
      </c>
      <c r="D44" s="1">
        <v>1</v>
      </c>
      <c r="E44">
        <v>13.75</v>
      </c>
      <c r="F44">
        <v>1.375</v>
      </c>
      <c r="G44">
        <v>1.5125</v>
      </c>
    </row>
    <row r="45" spans="1:7" x14ac:dyDescent="0.25">
      <c r="A45" t="s">
        <v>147</v>
      </c>
      <c r="B45" t="s">
        <v>5</v>
      </c>
      <c r="C45" t="s">
        <v>6204</v>
      </c>
      <c r="D45" s="1">
        <v>2.5</v>
      </c>
      <c r="E45">
        <v>31.624999999999996</v>
      </c>
      <c r="F45">
        <v>1.2649999999999999</v>
      </c>
      <c r="G45">
        <v>3.4787499999999998</v>
      </c>
    </row>
    <row r="46" spans="1:7" x14ac:dyDescent="0.25">
      <c r="A46" t="s">
        <v>86</v>
      </c>
      <c r="B46" t="s">
        <v>5</v>
      </c>
      <c r="C46" t="s">
        <v>6205</v>
      </c>
      <c r="D46" s="1">
        <v>0.2</v>
      </c>
      <c r="E46">
        <v>3.645</v>
      </c>
      <c r="F46">
        <v>1.8225</v>
      </c>
      <c r="G46">
        <v>0.40095000000000003</v>
      </c>
    </row>
    <row r="47" spans="1:7" x14ac:dyDescent="0.25">
      <c r="A47" t="s">
        <v>51</v>
      </c>
      <c r="B47" t="s">
        <v>5</v>
      </c>
      <c r="C47" t="s">
        <v>6205</v>
      </c>
      <c r="D47" s="1">
        <v>0.5</v>
      </c>
      <c r="E47">
        <v>7.29</v>
      </c>
      <c r="F47">
        <v>1.458</v>
      </c>
      <c r="G47">
        <v>0.80190000000000006</v>
      </c>
    </row>
    <row r="48" spans="1:7" x14ac:dyDescent="0.25">
      <c r="A48" t="s">
        <v>280</v>
      </c>
      <c r="B48" t="s">
        <v>5</v>
      </c>
      <c r="C48" t="s">
        <v>6205</v>
      </c>
      <c r="D48" s="1">
        <v>1</v>
      </c>
      <c r="E48">
        <v>12.15</v>
      </c>
      <c r="F48">
        <v>1.2150000000000001</v>
      </c>
      <c r="G48">
        <v>1.3365</v>
      </c>
    </row>
    <row r="49" spans="1:7" x14ac:dyDescent="0.25">
      <c r="A49" t="s">
        <v>565</v>
      </c>
      <c r="B49" t="s">
        <v>5</v>
      </c>
      <c r="C49" t="s">
        <v>6205</v>
      </c>
      <c r="D49" s="1">
        <v>2.5</v>
      </c>
      <c r="E49">
        <v>27.945</v>
      </c>
      <c r="F49">
        <v>1.1177999999999999</v>
      </c>
      <c r="G49">
        <v>3.07395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7F054-4A23-4E40-BBAE-C68467085ABB}">
  <sheetPr>
    <tabColor theme="4" tint="0.39997558519241921"/>
  </sheetPr>
  <dimension ref="A3:G63"/>
  <sheetViews>
    <sheetView workbookViewId="0">
      <selection activeCell="E4" sqref="E4"/>
    </sheetView>
  </sheetViews>
  <sheetFormatPr defaultRowHeight="15" x14ac:dyDescent="0.25"/>
  <cols>
    <col min="1" max="1" width="12.42578125" bestFit="1" customWidth="1"/>
    <col min="2" max="2" width="9.140625" bestFit="1" customWidth="1"/>
    <col min="3" max="6" width="14" style="3" bestFit="1" customWidth="1"/>
    <col min="7" max="7" width="11.28515625" style="3" bestFit="1" customWidth="1"/>
  </cols>
  <sheetData>
    <row r="3" spans="1:7" x14ac:dyDescent="0.25">
      <c r="A3" s="6" t="s">
        <v>0</v>
      </c>
      <c r="C3" s="6" t="s">
        <v>1</v>
      </c>
      <c r="D3"/>
      <c r="E3"/>
      <c r="F3"/>
      <c r="G3"/>
    </row>
    <row r="4" spans="1:7" x14ac:dyDescent="0.25">
      <c r="A4" s="6" t="s">
        <v>2</v>
      </c>
      <c r="B4" s="6" t="s">
        <v>3</v>
      </c>
      <c r="C4" t="s">
        <v>4</v>
      </c>
      <c r="D4" t="s">
        <v>5</v>
      </c>
      <c r="E4" t="s">
        <v>6</v>
      </c>
      <c r="F4" t="s">
        <v>7</v>
      </c>
      <c r="G4" t="s">
        <v>8</v>
      </c>
    </row>
    <row r="5" spans="1:7" x14ac:dyDescent="0.25">
      <c r="A5">
        <v>2019</v>
      </c>
      <c r="B5">
        <v>2</v>
      </c>
      <c r="C5" s="10">
        <v>39.799999999999997</v>
      </c>
      <c r="D5" s="10"/>
      <c r="E5" s="3">
        <v>179.95999999999998</v>
      </c>
      <c r="G5" s="10">
        <v>219.76</v>
      </c>
    </row>
    <row r="6" spans="1:7" x14ac:dyDescent="0.25">
      <c r="B6">
        <v>4</v>
      </c>
      <c r="C6" s="10"/>
      <c r="D6" s="10">
        <v>36.450000000000003</v>
      </c>
      <c r="F6" s="3">
        <v>14.339999999999998</v>
      </c>
      <c r="G6" s="10">
        <v>50.79</v>
      </c>
    </row>
    <row r="7" spans="1:7" x14ac:dyDescent="0.25">
      <c r="B7">
        <v>5</v>
      </c>
      <c r="C7" s="10"/>
      <c r="D7" s="10"/>
      <c r="E7" s="3">
        <v>172.01</v>
      </c>
      <c r="F7" s="3">
        <v>16.11</v>
      </c>
      <c r="G7" s="10">
        <v>188.12</v>
      </c>
    </row>
    <row r="8" spans="1:7" x14ac:dyDescent="0.25">
      <c r="B8">
        <v>6</v>
      </c>
      <c r="C8" s="10"/>
      <c r="D8" s="10"/>
      <c r="F8" s="3">
        <v>82.339999999999989</v>
      </c>
      <c r="G8" s="10">
        <v>82.339999999999989</v>
      </c>
    </row>
    <row r="9" spans="1:7" x14ac:dyDescent="0.25">
      <c r="B9">
        <v>7</v>
      </c>
      <c r="C9" s="10"/>
      <c r="D9" s="10">
        <v>7.29</v>
      </c>
      <c r="G9" s="10">
        <v>7.29</v>
      </c>
    </row>
    <row r="10" spans="1:7" x14ac:dyDescent="0.25">
      <c r="B10">
        <v>8</v>
      </c>
      <c r="C10" s="10">
        <v>95.534999999999982</v>
      </c>
      <c r="D10" s="10"/>
      <c r="G10" s="10">
        <v>95.534999999999982</v>
      </c>
    </row>
    <row r="11" spans="1:7" x14ac:dyDescent="0.25">
      <c r="B11">
        <v>9</v>
      </c>
      <c r="C11" s="10"/>
      <c r="D11" s="10"/>
      <c r="E11" s="3">
        <v>100.39499999999998</v>
      </c>
      <c r="G11" s="10">
        <v>100.39499999999998</v>
      </c>
    </row>
    <row r="12" spans="1:7" x14ac:dyDescent="0.25">
      <c r="B12">
        <v>10</v>
      </c>
      <c r="C12" s="10">
        <v>22.884999999999998</v>
      </c>
      <c r="D12" s="10"/>
      <c r="G12" s="10">
        <v>22.884999999999998</v>
      </c>
    </row>
    <row r="13" spans="1:7" x14ac:dyDescent="0.25">
      <c r="B13">
        <v>11</v>
      </c>
      <c r="C13" s="10">
        <v>29.849999999999998</v>
      </c>
      <c r="D13" s="10"/>
      <c r="E13" s="3">
        <v>66.929999999999993</v>
      </c>
      <c r="G13" s="10">
        <v>96.779999999999987</v>
      </c>
    </row>
    <row r="14" spans="1:7" x14ac:dyDescent="0.25">
      <c r="B14">
        <v>12</v>
      </c>
      <c r="C14" s="10"/>
      <c r="D14" s="10"/>
      <c r="F14" s="3">
        <v>10.754999999999999</v>
      </c>
      <c r="G14" s="10">
        <v>10.754999999999999</v>
      </c>
    </row>
    <row r="15" spans="1:7" x14ac:dyDescent="0.25">
      <c r="A15" t="s">
        <v>9</v>
      </c>
      <c r="C15" s="10">
        <v>188.06999999999996</v>
      </c>
      <c r="D15" s="10">
        <v>43.74</v>
      </c>
      <c r="E15" s="3">
        <v>519.29499999999996</v>
      </c>
      <c r="F15" s="3">
        <v>123.54499999999999</v>
      </c>
      <c r="G15" s="10">
        <v>874.64999999999986</v>
      </c>
    </row>
    <row r="16" spans="1:7" x14ac:dyDescent="0.25">
      <c r="A16">
        <v>2020</v>
      </c>
      <c r="B16">
        <v>1</v>
      </c>
      <c r="C16" s="10"/>
      <c r="D16" s="10"/>
      <c r="E16" s="3">
        <v>9.51</v>
      </c>
      <c r="F16" s="3">
        <v>3.5849999999999995</v>
      </c>
      <c r="G16" s="10">
        <v>13.094999999999999</v>
      </c>
    </row>
    <row r="17" spans="1:7" x14ac:dyDescent="0.25">
      <c r="B17">
        <v>2</v>
      </c>
      <c r="C17" s="10"/>
      <c r="D17" s="10">
        <v>31.624999999999996</v>
      </c>
      <c r="G17" s="10">
        <v>31.624999999999996</v>
      </c>
    </row>
    <row r="18" spans="1:7" x14ac:dyDescent="0.25">
      <c r="B18">
        <v>3</v>
      </c>
      <c r="C18" s="10"/>
      <c r="D18" s="10">
        <v>72.900000000000006</v>
      </c>
      <c r="E18" s="3">
        <v>148.92499999999998</v>
      </c>
      <c r="G18" s="10">
        <v>221.82499999999999</v>
      </c>
    </row>
    <row r="19" spans="1:7" x14ac:dyDescent="0.25">
      <c r="B19">
        <v>5</v>
      </c>
      <c r="C19" s="10">
        <v>51.8</v>
      </c>
      <c r="D19" s="10"/>
      <c r="F19" s="3">
        <v>14.924999999999999</v>
      </c>
      <c r="G19" s="10">
        <v>66.724999999999994</v>
      </c>
    </row>
    <row r="20" spans="1:7" x14ac:dyDescent="0.25">
      <c r="B20">
        <v>6</v>
      </c>
      <c r="C20" s="10"/>
      <c r="D20" s="10">
        <v>63.249999999999993</v>
      </c>
      <c r="F20" s="3">
        <v>117.99499999999998</v>
      </c>
      <c r="G20" s="10">
        <v>181.24499999999998</v>
      </c>
    </row>
    <row r="21" spans="1:7" x14ac:dyDescent="0.25">
      <c r="B21">
        <v>7</v>
      </c>
      <c r="C21" s="10">
        <v>17.91</v>
      </c>
      <c r="D21" s="10">
        <v>31.624999999999996</v>
      </c>
      <c r="E21" s="3">
        <v>52.38</v>
      </c>
      <c r="F21" s="3">
        <v>82.339999999999989</v>
      </c>
      <c r="G21" s="10">
        <v>184.255</v>
      </c>
    </row>
    <row r="22" spans="1:7" x14ac:dyDescent="0.25">
      <c r="B22">
        <v>8</v>
      </c>
      <c r="C22" s="10"/>
      <c r="D22" s="10"/>
      <c r="E22" s="3">
        <v>19.02</v>
      </c>
      <c r="G22" s="10">
        <v>19.02</v>
      </c>
    </row>
    <row r="23" spans="1:7" x14ac:dyDescent="0.25">
      <c r="B23">
        <v>10</v>
      </c>
      <c r="C23" s="10">
        <v>67.5</v>
      </c>
      <c r="D23" s="10"/>
      <c r="E23" s="3">
        <v>178.70999999999998</v>
      </c>
      <c r="F23" s="3">
        <v>21.509999999999998</v>
      </c>
      <c r="G23" s="10">
        <v>267.71999999999997</v>
      </c>
    </row>
    <row r="24" spans="1:7" x14ac:dyDescent="0.25">
      <c r="B24">
        <v>11</v>
      </c>
      <c r="C24" s="10"/>
      <c r="D24" s="10"/>
      <c r="F24" s="3">
        <v>49.75</v>
      </c>
      <c r="G24" s="10">
        <v>49.75</v>
      </c>
    </row>
    <row r="25" spans="1:7" x14ac:dyDescent="0.25">
      <c r="B25">
        <v>12</v>
      </c>
      <c r="C25" s="10">
        <v>20.25</v>
      </c>
      <c r="D25" s="10"/>
      <c r="G25" s="10">
        <v>20.25</v>
      </c>
    </row>
    <row r="26" spans="1:7" x14ac:dyDescent="0.25">
      <c r="A26" t="s">
        <v>10</v>
      </c>
      <c r="C26" s="10">
        <v>157.45999999999998</v>
      </c>
      <c r="D26" s="10">
        <v>199.4</v>
      </c>
      <c r="E26" s="3">
        <v>408.54499999999996</v>
      </c>
      <c r="F26" s="3">
        <v>290.10499999999996</v>
      </c>
      <c r="G26" s="10">
        <v>1055.51</v>
      </c>
    </row>
    <row r="27" spans="1:7" x14ac:dyDescent="0.25">
      <c r="A27">
        <v>2021</v>
      </c>
      <c r="B27">
        <v>1</v>
      </c>
      <c r="C27" s="10"/>
      <c r="D27" s="10">
        <v>31.624999999999996</v>
      </c>
      <c r="E27" s="3">
        <v>47.55</v>
      </c>
      <c r="F27" s="3">
        <v>5.3699999999999992</v>
      </c>
      <c r="G27" s="10">
        <v>84.545000000000002</v>
      </c>
    </row>
    <row r="28" spans="1:7" x14ac:dyDescent="0.25">
      <c r="B28">
        <v>2</v>
      </c>
      <c r="C28" s="10"/>
      <c r="D28" s="10">
        <v>22.274999999999999</v>
      </c>
      <c r="F28" s="3">
        <v>2.6849999999999996</v>
      </c>
      <c r="G28" s="10">
        <v>24.959999999999997</v>
      </c>
    </row>
    <row r="29" spans="1:7" x14ac:dyDescent="0.25">
      <c r="B29">
        <v>3</v>
      </c>
      <c r="C29" s="10"/>
      <c r="D29" s="10">
        <v>8.25</v>
      </c>
      <c r="F29" s="3">
        <v>29.849999999999998</v>
      </c>
      <c r="G29" s="10">
        <v>38.099999999999994</v>
      </c>
    </row>
    <row r="30" spans="1:7" x14ac:dyDescent="0.25">
      <c r="B30">
        <v>4</v>
      </c>
      <c r="C30" s="10"/>
      <c r="D30" s="10">
        <v>87.48</v>
      </c>
      <c r="G30" s="10">
        <v>87.48</v>
      </c>
    </row>
    <row r="31" spans="1:7" x14ac:dyDescent="0.25">
      <c r="B31">
        <v>5</v>
      </c>
      <c r="C31" s="10">
        <v>56.25</v>
      </c>
      <c r="D31" s="10"/>
      <c r="G31" s="10">
        <v>56.25</v>
      </c>
    </row>
    <row r="32" spans="1:7" x14ac:dyDescent="0.25">
      <c r="B32">
        <v>6</v>
      </c>
      <c r="C32" s="10">
        <v>23.31</v>
      </c>
      <c r="D32" s="10">
        <v>14.58</v>
      </c>
      <c r="G32" s="10">
        <v>37.89</v>
      </c>
    </row>
    <row r="33" spans="1:7" x14ac:dyDescent="0.25">
      <c r="B33">
        <v>7</v>
      </c>
      <c r="C33" s="10"/>
      <c r="D33" s="10"/>
      <c r="F33" s="3">
        <v>53.699999999999996</v>
      </c>
      <c r="G33" s="10">
        <v>53.699999999999996</v>
      </c>
    </row>
    <row r="34" spans="1:7" x14ac:dyDescent="0.25">
      <c r="B34">
        <v>8</v>
      </c>
      <c r="C34" s="10">
        <v>111.85499999999999</v>
      </c>
      <c r="D34" s="10"/>
      <c r="F34" s="3">
        <v>175.54999999999998</v>
      </c>
      <c r="G34" s="10">
        <v>287.40499999999997</v>
      </c>
    </row>
    <row r="35" spans="1:7" x14ac:dyDescent="0.25">
      <c r="B35">
        <v>9</v>
      </c>
      <c r="C35" s="10"/>
      <c r="D35" s="10">
        <v>7.29</v>
      </c>
      <c r="G35" s="10">
        <v>7.29</v>
      </c>
    </row>
    <row r="36" spans="1:7" x14ac:dyDescent="0.25">
      <c r="B36">
        <v>10</v>
      </c>
      <c r="C36" s="10"/>
      <c r="D36" s="10"/>
      <c r="E36" s="3">
        <v>38.849999999999994</v>
      </c>
      <c r="G36" s="10">
        <v>38.849999999999994</v>
      </c>
    </row>
    <row r="37" spans="1:7" x14ac:dyDescent="0.25">
      <c r="B37">
        <v>11</v>
      </c>
      <c r="C37" s="10"/>
      <c r="D37" s="10"/>
      <c r="F37" s="3">
        <v>19.899999999999999</v>
      </c>
      <c r="G37" s="10">
        <v>19.899999999999999</v>
      </c>
    </row>
    <row r="38" spans="1:7" x14ac:dyDescent="0.25">
      <c r="B38">
        <v>12</v>
      </c>
      <c r="C38" s="10">
        <v>8.9550000000000001</v>
      </c>
      <c r="D38" s="10"/>
      <c r="G38" s="10">
        <v>8.9550000000000001</v>
      </c>
    </row>
    <row r="39" spans="1:7" x14ac:dyDescent="0.25">
      <c r="A39" t="s">
        <v>11</v>
      </c>
      <c r="C39" s="10">
        <v>200.37</v>
      </c>
      <c r="D39" s="10">
        <v>171.5</v>
      </c>
      <c r="E39" s="3">
        <v>86.399999999999991</v>
      </c>
      <c r="F39" s="3">
        <v>287.05499999999995</v>
      </c>
      <c r="G39" s="10">
        <v>745.32499999999993</v>
      </c>
    </row>
    <row r="40" spans="1:7" x14ac:dyDescent="0.25">
      <c r="A40">
        <v>2022</v>
      </c>
      <c r="B40">
        <v>1</v>
      </c>
      <c r="C40" s="10"/>
      <c r="D40" s="10"/>
      <c r="F40" s="3">
        <v>45.769999999999996</v>
      </c>
      <c r="G40" s="10">
        <v>45.769999999999996</v>
      </c>
    </row>
    <row r="41" spans="1:7" x14ac:dyDescent="0.25">
      <c r="B41">
        <v>3</v>
      </c>
      <c r="C41" s="10">
        <v>148.92499999999998</v>
      </c>
      <c r="D41" s="10"/>
      <c r="G41" s="10">
        <v>148.92499999999998</v>
      </c>
    </row>
    <row r="42" spans="1:7" x14ac:dyDescent="0.25">
      <c r="B42">
        <v>4</v>
      </c>
      <c r="C42" s="10">
        <v>15.54</v>
      </c>
      <c r="D42" s="10">
        <v>192.51</v>
      </c>
      <c r="E42" s="3">
        <v>31.08</v>
      </c>
      <c r="F42" s="3">
        <v>8.9499999999999993</v>
      </c>
      <c r="G42" s="10">
        <v>248.07999999999998</v>
      </c>
    </row>
    <row r="43" spans="1:7" x14ac:dyDescent="0.25">
      <c r="B43">
        <v>5</v>
      </c>
      <c r="C43" s="10">
        <v>45.769999999999996</v>
      </c>
      <c r="D43" s="10"/>
      <c r="E43" s="3">
        <v>34.54</v>
      </c>
      <c r="F43" s="3">
        <v>59.75</v>
      </c>
      <c r="G43" s="10">
        <v>140.06</v>
      </c>
    </row>
    <row r="44" spans="1:7" x14ac:dyDescent="0.25">
      <c r="B44">
        <v>6</v>
      </c>
      <c r="C44" s="10">
        <v>47.76</v>
      </c>
      <c r="D44" s="10"/>
      <c r="G44" s="10">
        <v>47.76</v>
      </c>
    </row>
    <row r="45" spans="1:7" x14ac:dyDescent="0.25">
      <c r="B45">
        <v>7</v>
      </c>
      <c r="C45" s="10"/>
      <c r="D45" s="10"/>
      <c r="F45" s="3">
        <v>45.769999999999996</v>
      </c>
      <c r="G45" s="10">
        <v>45.769999999999996</v>
      </c>
    </row>
    <row r="46" spans="1:7" x14ac:dyDescent="0.25">
      <c r="B46">
        <v>8</v>
      </c>
      <c r="C46" s="10">
        <v>29.784999999999997</v>
      </c>
      <c r="D46" s="10"/>
      <c r="G46" s="10">
        <v>29.784999999999997</v>
      </c>
    </row>
    <row r="47" spans="1:7" x14ac:dyDescent="0.25">
      <c r="A47" t="s">
        <v>12</v>
      </c>
      <c r="C47" s="10">
        <v>287.77999999999997</v>
      </c>
      <c r="D47" s="10">
        <v>192.51</v>
      </c>
      <c r="E47" s="3">
        <v>65.62</v>
      </c>
      <c r="F47" s="3">
        <v>160.24</v>
      </c>
      <c r="G47" s="10">
        <v>706.15</v>
      </c>
    </row>
    <row r="48" spans="1:7" x14ac:dyDescent="0.25">
      <c r="A48" t="s">
        <v>8</v>
      </c>
      <c r="C48" s="10">
        <v>833.67999999999984</v>
      </c>
      <c r="D48" s="10">
        <v>607.15</v>
      </c>
      <c r="E48" s="3">
        <v>1079.8599999999999</v>
      </c>
      <c r="F48" s="3">
        <v>860.94499999999994</v>
      </c>
      <c r="G48" s="10">
        <v>3381.6349999999998</v>
      </c>
    </row>
    <row r="49" spans="3:7" x14ac:dyDescent="0.25">
      <c r="C49"/>
      <c r="D49"/>
      <c r="E49"/>
      <c r="F49"/>
      <c r="G49"/>
    </row>
    <row r="50" spans="3:7" x14ac:dyDescent="0.25">
      <c r="C50"/>
      <c r="D50"/>
      <c r="E50"/>
      <c r="F50"/>
      <c r="G50"/>
    </row>
    <row r="51" spans="3:7" x14ac:dyDescent="0.25">
      <c r="C51"/>
      <c r="D51"/>
      <c r="E51"/>
      <c r="F51"/>
      <c r="G51"/>
    </row>
    <row r="52" spans="3:7" x14ac:dyDescent="0.25">
      <c r="C52"/>
      <c r="D52"/>
      <c r="E52"/>
      <c r="F52"/>
      <c r="G52"/>
    </row>
    <row r="53" spans="3:7" x14ac:dyDescent="0.25">
      <c r="C53"/>
      <c r="D53"/>
      <c r="E53"/>
      <c r="F53"/>
      <c r="G53"/>
    </row>
    <row r="54" spans="3:7" x14ac:dyDescent="0.25">
      <c r="C54"/>
      <c r="D54"/>
      <c r="E54"/>
      <c r="F54"/>
      <c r="G54"/>
    </row>
    <row r="55" spans="3:7" x14ac:dyDescent="0.25">
      <c r="C55"/>
      <c r="D55"/>
      <c r="E55"/>
      <c r="F55"/>
      <c r="G55"/>
    </row>
    <row r="56" spans="3:7" x14ac:dyDescent="0.25">
      <c r="C56"/>
      <c r="D56"/>
      <c r="E56"/>
      <c r="F56"/>
      <c r="G56"/>
    </row>
    <row r="57" spans="3:7" x14ac:dyDescent="0.25">
      <c r="C57"/>
      <c r="D57"/>
      <c r="E57"/>
      <c r="F57"/>
      <c r="G57"/>
    </row>
    <row r="58" spans="3:7" x14ac:dyDescent="0.25">
      <c r="C58"/>
      <c r="D58"/>
      <c r="E58"/>
      <c r="F58"/>
      <c r="G58"/>
    </row>
    <row r="59" spans="3:7" x14ac:dyDescent="0.25">
      <c r="C59"/>
      <c r="D59"/>
      <c r="E59"/>
      <c r="F59"/>
      <c r="G59"/>
    </row>
    <row r="60" spans="3:7" x14ac:dyDescent="0.25">
      <c r="C60"/>
      <c r="D60"/>
      <c r="E60"/>
      <c r="F60"/>
      <c r="G60"/>
    </row>
    <row r="61" spans="3:7" x14ac:dyDescent="0.25">
      <c r="C61"/>
      <c r="D61"/>
      <c r="E61"/>
      <c r="F61"/>
      <c r="G61"/>
    </row>
    <row r="62" spans="3:7" x14ac:dyDescent="0.25">
      <c r="C62"/>
      <c r="D62"/>
      <c r="E62"/>
      <c r="F62"/>
      <c r="G62"/>
    </row>
    <row r="63" spans="3:7" x14ac:dyDescent="0.25">
      <c r="C63"/>
      <c r="D63"/>
      <c r="E63"/>
      <c r="F63"/>
      <c r="G6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E371C-3A76-49C2-BAB9-C7C802097E1B}">
  <sheetPr>
    <tabColor theme="3" tint="0.39997558519241921"/>
  </sheetPr>
  <dimension ref="A3:F6"/>
  <sheetViews>
    <sheetView workbookViewId="0">
      <selection activeCell="C5" sqref="C5"/>
    </sheetView>
  </sheetViews>
  <sheetFormatPr defaultRowHeight="15" x14ac:dyDescent="0.25"/>
  <cols>
    <col min="1" max="1" width="12.140625" bestFit="1" customWidth="1"/>
    <col min="2" max="5" width="14" bestFit="1" customWidth="1"/>
    <col min="6" max="6" width="11.28515625" bestFit="1" customWidth="1"/>
  </cols>
  <sheetData>
    <row r="3" spans="1:6" x14ac:dyDescent="0.25">
      <c r="A3" s="6" t="s">
        <v>0</v>
      </c>
      <c r="B3" s="6" t="s">
        <v>1</v>
      </c>
    </row>
    <row r="4" spans="1:6" x14ac:dyDescent="0.25">
      <c r="A4" s="6" t="s">
        <v>13</v>
      </c>
      <c r="B4" t="s">
        <v>4</v>
      </c>
      <c r="C4" t="s">
        <v>5</v>
      </c>
      <c r="D4" t="s">
        <v>6</v>
      </c>
      <c r="E4" t="s">
        <v>7</v>
      </c>
      <c r="F4" t="s">
        <v>8</v>
      </c>
    </row>
    <row r="5" spans="1:6" x14ac:dyDescent="0.25">
      <c r="A5" t="s">
        <v>16</v>
      </c>
      <c r="B5" s="10">
        <v>833.67999999999984</v>
      </c>
      <c r="C5" s="10">
        <v>607.15</v>
      </c>
      <c r="D5" s="10">
        <v>1079.8599999999999</v>
      </c>
      <c r="E5" s="10">
        <v>860.94499999999994</v>
      </c>
      <c r="F5" s="10">
        <v>3381.6349999999993</v>
      </c>
    </row>
    <row r="6" spans="1:6" x14ac:dyDescent="0.25">
      <c r="A6" t="s">
        <v>8</v>
      </c>
      <c r="B6" s="10">
        <v>833.67999999999984</v>
      </c>
      <c r="C6" s="10">
        <v>607.15</v>
      </c>
      <c r="D6" s="10">
        <v>1079.8599999999999</v>
      </c>
      <c r="E6" s="10">
        <v>860.94499999999994</v>
      </c>
      <c r="F6" s="10">
        <v>3381.6349999999993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A9D8C-9173-493A-8044-BDD067974096}">
  <sheetPr>
    <tabColor theme="3" tint="-0.249977111117893"/>
  </sheetPr>
  <dimension ref="A3:B9"/>
  <sheetViews>
    <sheetView workbookViewId="0">
      <selection activeCell="P10" sqref="P10"/>
    </sheetView>
  </sheetViews>
  <sheetFormatPr defaultRowHeight="15" x14ac:dyDescent="0.25"/>
  <cols>
    <col min="1" max="1" width="17.7109375" bestFit="1" customWidth="1"/>
    <col min="2" max="2" width="12.140625" bestFit="1" customWidth="1"/>
  </cols>
  <sheetData>
    <row r="3" spans="1:2" x14ac:dyDescent="0.25">
      <c r="A3" s="6" t="s">
        <v>17</v>
      </c>
      <c r="B3" t="s">
        <v>0</v>
      </c>
    </row>
    <row r="4" spans="1:2" x14ac:dyDescent="0.25">
      <c r="A4" t="s">
        <v>2438</v>
      </c>
      <c r="B4" s="10">
        <v>148.92499999999998</v>
      </c>
    </row>
    <row r="5" spans="1:2" x14ac:dyDescent="0.25">
      <c r="A5" t="s">
        <v>2210</v>
      </c>
      <c r="B5" s="10">
        <v>145.82</v>
      </c>
    </row>
    <row r="6" spans="1:2" x14ac:dyDescent="0.25">
      <c r="A6" t="s">
        <v>2623</v>
      </c>
      <c r="B6" s="10">
        <v>136.61999999999998</v>
      </c>
    </row>
    <row r="7" spans="1:2" x14ac:dyDescent="0.25">
      <c r="A7" t="s">
        <v>5441</v>
      </c>
      <c r="B7" s="10">
        <v>246.20999999999998</v>
      </c>
    </row>
    <row r="8" spans="1:2" x14ac:dyDescent="0.25">
      <c r="A8" t="s">
        <v>2574</v>
      </c>
      <c r="B8" s="10">
        <v>148.92499999999998</v>
      </c>
    </row>
    <row r="9" spans="1:2" x14ac:dyDescent="0.25">
      <c r="A9" t="s">
        <v>8</v>
      </c>
      <c r="B9" s="10">
        <v>826.5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A63FB-0095-41F0-9185-79663F933F34}">
  <sheetPr>
    <tabColor theme="4" tint="-0.499984740745262"/>
  </sheetPr>
  <dimension ref="A1:X6"/>
  <sheetViews>
    <sheetView showGridLines="0" workbookViewId="0">
      <selection activeCell="T29" sqref="T29"/>
    </sheetView>
  </sheetViews>
  <sheetFormatPr defaultRowHeight="15" x14ac:dyDescent="0.25"/>
  <cols>
    <col min="5" max="5" width="8.140625" customWidth="1"/>
    <col min="11" max="11" width="23.28515625" customWidth="1"/>
  </cols>
  <sheetData>
    <row r="1" spans="1:24" ht="15" customHeight="1" x14ac:dyDescent="0.7">
      <c r="A1" s="11" t="s">
        <v>6206</v>
      </c>
      <c r="B1" s="11"/>
      <c r="C1" s="11"/>
      <c r="D1" s="11"/>
      <c r="E1" s="11"/>
      <c r="F1" s="11"/>
      <c r="G1" s="11"/>
      <c r="H1" s="11"/>
      <c r="I1" s="11"/>
      <c r="J1" s="11"/>
      <c r="K1" s="11"/>
      <c r="L1" s="11"/>
      <c r="M1" s="11"/>
      <c r="N1" s="11"/>
      <c r="O1" s="11"/>
      <c r="P1" s="11"/>
      <c r="Q1" s="11"/>
      <c r="R1" s="9"/>
      <c r="S1" s="9"/>
      <c r="T1" s="9"/>
      <c r="U1" s="9"/>
      <c r="V1" s="9"/>
      <c r="W1" s="9"/>
      <c r="X1" s="9"/>
    </row>
    <row r="2" spans="1:24" ht="15" customHeight="1" x14ac:dyDescent="0.7">
      <c r="A2" s="11"/>
      <c r="B2" s="11"/>
      <c r="C2" s="11"/>
      <c r="D2" s="11"/>
      <c r="E2" s="11"/>
      <c r="F2" s="11"/>
      <c r="G2" s="11"/>
      <c r="H2" s="11"/>
      <c r="I2" s="11"/>
      <c r="J2" s="11"/>
      <c r="K2" s="11"/>
      <c r="L2" s="11"/>
      <c r="M2" s="11"/>
      <c r="N2" s="11"/>
      <c r="O2" s="11"/>
      <c r="P2" s="11"/>
      <c r="Q2" s="11"/>
      <c r="R2" s="9"/>
      <c r="S2" s="9"/>
      <c r="T2" s="9"/>
      <c r="U2" s="9"/>
      <c r="V2" s="9"/>
      <c r="W2" s="9"/>
      <c r="X2" s="9"/>
    </row>
    <row r="3" spans="1:24" ht="15" customHeight="1" x14ac:dyDescent="0.7">
      <c r="A3" s="11"/>
      <c r="B3" s="11"/>
      <c r="C3" s="11"/>
      <c r="D3" s="11"/>
      <c r="E3" s="11"/>
      <c r="F3" s="11"/>
      <c r="G3" s="11"/>
      <c r="H3" s="11"/>
      <c r="I3" s="11"/>
      <c r="J3" s="11"/>
      <c r="K3" s="11"/>
      <c r="L3" s="11"/>
      <c r="M3" s="11"/>
      <c r="N3" s="11"/>
      <c r="O3" s="11"/>
      <c r="P3" s="11"/>
      <c r="Q3" s="11"/>
      <c r="R3" s="9"/>
      <c r="S3" s="9"/>
      <c r="T3" s="9"/>
      <c r="U3" s="9"/>
      <c r="V3" s="9"/>
      <c r="W3" s="9"/>
      <c r="X3" s="9"/>
    </row>
    <row r="4" spans="1:24" ht="15" customHeight="1" x14ac:dyDescent="0.7">
      <c r="A4" s="11"/>
      <c r="B4" s="11"/>
      <c r="C4" s="11"/>
      <c r="D4" s="11"/>
      <c r="E4" s="11"/>
      <c r="F4" s="11"/>
      <c r="G4" s="11"/>
      <c r="H4" s="11"/>
      <c r="I4" s="11"/>
      <c r="J4" s="11"/>
      <c r="K4" s="11"/>
      <c r="L4" s="11"/>
      <c r="M4" s="11"/>
      <c r="N4" s="11"/>
      <c r="O4" s="11"/>
      <c r="P4" s="11"/>
      <c r="Q4" s="11"/>
      <c r="R4" s="9"/>
      <c r="S4" s="9"/>
      <c r="T4" s="9"/>
      <c r="U4" s="9"/>
      <c r="V4" s="9"/>
      <c r="W4" s="9"/>
      <c r="X4" s="9"/>
    </row>
    <row r="5" spans="1:24" ht="15" customHeight="1" x14ac:dyDescent="0.7">
      <c r="A5" s="11"/>
      <c r="B5" s="11"/>
      <c r="C5" s="11"/>
      <c r="D5" s="11"/>
      <c r="E5" s="11"/>
      <c r="F5" s="11"/>
      <c r="G5" s="11"/>
      <c r="H5" s="11"/>
      <c r="I5" s="11"/>
      <c r="J5" s="11"/>
      <c r="K5" s="11"/>
      <c r="L5" s="11"/>
      <c r="M5" s="11"/>
      <c r="N5" s="11"/>
      <c r="O5" s="11"/>
      <c r="P5" s="11"/>
      <c r="Q5" s="11"/>
      <c r="R5" s="9"/>
      <c r="S5" s="9"/>
      <c r="T5" s="9"/>
      <c r="U5" s="9"/>
      <c r="V5" s="9"/>
      <c r="W5" s="9"/>
      <c r="X5" s="9"/>
    </row>
    <row r="6" spans="1:24" ht="15" customHeight="1" x14ac:dyDescent="0.7">
      <c r="A6" s="11"/>
      <c r="B6" s="11"/>
      <c r="C6" s="11"/>
      <c r="D6" s="11"/>
      <c r="E6" s="11"/>
      <c r="F6" s="11"/>
      <c r="G6" s="11"/>
      <c r="H6" s="11"/>
      <c r="I6" s="11"/>
      <c r="J6" s="11"/>
      <c r="K6" s="11"/>
      <c r="L6" s="11"/>
      <c r="M6" s="11"/>
      <c r="N6" s="11"/>
      <c r="O6" s="11"/>
      <c r="P6" s="11"/>
      <c r="Q6" s="11"/>
      <c r="R6" s="9"/>
      <c r="S6" s="9"/>
      <c r="T6" s="9"/>
      <c r="U6" s="9"/>
      <c r="V6" s="9"/>
      <c r="W6" s="9"/>
      <c r="X6" s="9"/>
    </row>
  </sheetData>
  <mergeCells count="1">
    <mergeCell ref="A1:Q6"/>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Page</vt:lpstr>
      <vt:lpstr>orders</vt:lpstr>
      <vt:lpstr>customers</vt:lpstr>
      <vt:lpstr>products</vt:lpstr>
      <vt:lpstr>Total Sales</vt:lpstr>
      <vt:lpstr>Sales per Country</vt:lpstr>
      <vt:lpstr>Top 5 customers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JOY</dc:creator>
  <cp:keywords/>
  <dc:description/>
  <cp:lastModifiedBy>JOY</cp:lastModifiedBy>
  <cp:revision/>
  <dcterms:created xsi:type="dcterms:W3CDTF">2022-11-26T09:51:45Z</dcterms:created>
  <dcterms:modified xsi:type="dcterms:W3CDTF">2024-04-21T07:35:30Z</dcterms:modified>
  <cp:category/>
  <cp:contentStatus/>
</cp:coreProperties>
</file>