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95" windowHeight="9120"/>
  </bookViews>
  <sheets>
    <sheet name="内存数据库" sheetId="1" r:id="rId1"/>
    <sheet name="文件数据库" sheetId="5" r:id="rId2"/>
    <sheet name="混合数据库" sheetId="4" r:id="rId3"/>
    <sheet name="综合分析" sheetId="6" r:id="rId4"/>
  </sheets>
  <calcPr calcId="124519"/>
</workbook>
</file>

<file path=xl/calcChain.xml><?xml version="1.0" encoding="utf-8"?>
<calcChain xmlns="http://schemas.openxmlformats.org/spreadsheetml/2006/main">
  <c r="H22" i="4"/>
  <c r="H23"/>
  <c r="H24"/>
  <c r="H25"/>
  <c r="H26"/>
  <c r="H27"/>
  <c r="H28"/>
  <c r="H29"/>
  <c r="H30"/>
  <c r="H21"/>
  <c r="G22"/>
  <c r="G23"/>
  <c r="G24"/>
  <c r="G25"/>
  <c r="G26"/>
  <c r="G27"/>
  <c r="G28"/>
  <c r="G29"/>
  <c r="G30"/>
  <c r="G21"/>
  <c r="G7"/>
  <c r="H7" s="1"/>
  <c r="G8"/>
  <c r="G9"/>
  <c r="G10"/>
  <c r="G11"/>
  <c r="H11" s="1"/>
  <c r="G12"/>
  <c r="H12" s="1"/>
  <c r="G13"/>
  <c r="G14"/>
  <c r="G15"/>
  <c r="H15" s="1"/>
  <c r="H13"/>
  <c r="H14"/>
  <c r="H8"/>
  <c r="H9"/>
  <c r="H10"/>
  <c r="H6"/>
  <c r="G6"/>
  <c r="H22" i="5"/>
  <c r="H23"/>
  <c r="H24"/>
  <c r="H25"/>
  <c r="H26"/>
  <c r="H27"/>
  <c r="H28"/>
  <c r="H29"/>
  <c r="H30"/>
  <c r="H21"/>
  <c r="H7"/>
  <c r="H8"/>
  <c r="H9"/>
  <c r="H10"/>
  <c r="H11"/>
  <c r="H12"/>
  <c r="H13"/>
  <c r="H14"/>
  <c r="H15"/>
  <c r="H6"/>
  <c r="G22"/>
  <c r="G23"/>
  <c r="G24"/>
  <c r="G25"/>
  <c r="G26"/>
  <c r="G27"/>
  <c r="G28"/>
  <c r="G29"/>
  <c r="G30"/>
  <c r="G21"/>
  <c r="G7"/>
  <c r="G8"/>
  <c r="G9"/>
  <c r="G10"/>
  <c r="G11"/>
  <c r="G12"/>
  <c r="G13"/>
  <c r="G14"/>
  <c r="G15"/>
  <c r="G6"/>
  <c r="H22" i="1"/>
  <c r="H23"/>
  <c r="H24"/>
  <c r="H25"/>
  <c r="H26"/>
  <c r="H27"/>
  <c r="H28"/>
  <c r="H29"/>
  <c r="H30"/>
  <c r="H21"/>
  <c r="G22"/>
  <c r="G23"/>
  <c r="G24"/>
  <c r="G25"/>
  <c r="G26"/>
  <c r="G27"/>
  <c r="G28"/>
  <c r="G29"/>
  <c r="G30"/>
  <c r="H7"/>
  <c r="H8"/>
  <c r="H9"/>
  <c r="H10"/>
  <c r="H11"/>
  <c r="H12"/>
  <c r="H13"/>
  <c r="H14"/>
  <c r="H15"/>
  <c r="H6"/>
  <c r="G21"/>
  <c r="G7"/>
  <c r="G8"/>
  <c r="G9"/>
  <c r="G10"/>
  <c r="G11"/>
  <c r="G12"/>
  <c r="G13"/>
  <c r="G14"/>
  <c r="G15"/>
  <c r="G6"/>
</calcChain>
</file>

<file path=xl/sharedStrings.xml><?xml version="1.0" encoding="utf-8"?>
<sst xmlns="http://schemas.openxmlformats.org/spreadsheetml/2006/main" count="74" uniqueCount="20">
  <si>
    <t>插入性能测试</t>
    <phoneticPr fontId="1" type="noConversion"/>
  </si>
  <si>
    <t>记录数/万条</t>
    <phoneticPr fontId="1" type="noConversion"/>
  </si>
  <si>
    <t>用时/毫秒</t>
    <phoneticPr fontId="1" type="noConversion"/>
  </si>
  <si>
    <t>CPU/MEM</t>
    <phoneticPr fontId="1" type="noConversion"/>
  </si>
  <si>
    <t>用时(毫秒)</t>
    <phoneticPr fontId="1" type="noConversion"/>
  </si>
  <si>
    <t>记录数(万条)</t>
    <phoneticPr fontId="1" type="noConversion"/>
  </si>
  <si>
    <t>说明
key:11bytes字符串
val:256bytes字符串
测试环境
IP：172.18.8.35
CPU：Intel(R) Core(TM) i3-2100 CPU @ 3.10GHz/×4/1600.000 MHz/缓存3072 KB
内存：8G</t>
    <phoneticPr fontId="1" type="noConversion"/>
  </si>
  <si>
    <t>平均值</t>
    <phoneticPr fontId="1" type="noConversion"/>
  </si>
  <si>
    <t>递归删除性能测试</t>
    <phoneticPr fontId="1" type="noConversion"/>
  </si>
  <si>
    <t>%CPU</t>
    <phoneticPr fontId="1" type="noConversion"/>
  </si>
  <si>
    <t>%MEM</t>
    <phoneticPr fontId="1" type="noConversion"/>
  </si>
  <si>
    <t>%id</t>
    <phoneticPr fontId="1" type="noConversion"/>
  </si>
  <si>
    <t>99.8%-100%</t>
    <phoneticPr fontId="1" type="noConversion"/>
  </si>
  <si>
    <t>说明
key:11bytes字符串
val:256bytes字符串
测试环境
IP：172.18.8.35
CPU：Intel(R) Core(TM) i3-2100 CPU @ 3.10GHz/×4/1600.000 MHz/缓存3072 KB
内存：8G</t>
    <phoneticPr fontId="1" type="noConversion"/>
  </si>
  <si>
    <t>插入性能测试</t>
    <phoneticPr fontId="1" type="noConversion"/>
  </si>
  <si>
    <t>记录数(万条)</t>
    <phoneticPr fontId="1" type="noConversion"/>
  </si>
  <si>
    <t>99.5%-100%</t>
    <phoneticPr fontId="1" type="noConversion"/>
  </si>
  <si>
    <t>99.5%-100%</t>
    <phoneticPr fontId="1" type="noConversion"/>
  </si>
  <si>
    <t>RES(K)</t>
    <phoneticPr fontId="1" type="noConversion"/>
  </si>
  <si>
    <t>单条耗时(微秒)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</si>
</sst>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9.9948118533890809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0" borderId="4" xfId="0" applyBorder="1" applyAlignment="1">
      <alignment vertical="center"/>
    </xf>
    <xf numFmtId="10" fontId="0" fillId="0" borderId="7" xfId="0" applyNumberFormat="1" applyBorder="1" applyAlignment="1">
      <alignment vertical="center"/>
    </xf>
    <xf numFmtId="10" fontId="0" fillId="0" borderId="5" xfId="0" applyNumberFormat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内存数据库插入递归性能曲线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3158.75</c:v>
                </c:pt>
                <c:pt idx="1">
                  <c:v>10992</c:v>
                </c:pt>
                <c:pt idx="2">
                  <c:v>24044.75</c:v>
                </c:pt>
                <c:pt idx="3">
                  <c:v>44461.75</c:v>
                </c:pt>
                <c:pt idx="4">
                  <c:v>78456</c:v>
                </c:pt>
                <c:pt idx="5">
                  <c:v>127560.75</c:v>
                </c:pt>
                <c:pt idx="6">
                  <c:v>196659</c:v>
                </c:pt>
                <c:pt idx="7">
                  <c:v>285655</c:v>
                </c:pt>
                <c:pt idx="8">
                  <c:v>385897.25</c:v>
                </c:pt>
                <c:pt idx="9">
                  <c:v>502123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1936.75</c:v>
                </c:pt>
                <c:pt idx="1">
                  <c:v>3891</c:v>
                </c:pt>
                <c:pt idx="2">
                  <c:v>5960.75</c:v>
                </c:pt>
                <c:pt idx="3">
                  <c:v>7904</c:v>
                </c:pt>
                <c:pt idx="4">
                  <c:v>9900</c:v>
                </c:pt>
                <c:pt idx="5">
                  <c:v>11804</c:v>
                </c:pt>
                <c:pt idx="6">
                  <c:v>13966.25</c:v>
                </c:pt>
                <c:pt idx="7">
                  <c:v>15982.5</c:v>
                </c:pt>
                <c:pt idx="8">
                  <c:v>18125.75</c:v>
                </c:pt>
                <c:pt idx="9">
                  <c:v>19883.25</c:v>
                </c:pt>
              </c:numCache>
            </c:numRef>
          </c:val>
        </c:ser>
        <c:marker val="1"/>
        <c:axId val="65523712"/>
        <c:axId val="65526016"/>
      </c:lineChart>
      <c:catAx>
        <c:axId val="655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65526016"/>
        <c:crosses val="autoZero"/>
        <c:auto val="1"/>
        <c:lblAlgn val="ctr"/>
        <c:lblOffset val="100"/>
      </c:catAx>
      <c:valAx>
        <c:axId val="6552601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65523712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/>
              <a:t>递归</a:t>
            </a:r>
            <a:r>
              <a:rPr lang="en-US" sz="1800" b="1" i="0" baseline="0"/>
              <a:t>%RES</a:t>
            </a:r>
            <a:r>
              <a:rPr lang="zh-CN" sz="1800" b="1" i="0" baseline="0"/>
              <a:t>曲线</a:t>
            </a:r>
            <a:endParaRPr lang="zh-CN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内存数据库!$L$21:$L$30</c:f>
              <c:numCache>
                <c:formatCode>General</c:formatCode>
                <c:ptCount val="10"/>
                <c:pt idx="0">
                  <c:v>25000</c:v>
                </c:pt>
                <c:pt idx="1">
                  <c:v>55000</c:v>
                </c:pt>
                <c:pt idx="2">
                  <c:v>81000</c:v>
                </c:pt>
                <c:pt idx="3">
                  <c:v>111000</c:v>
                </c:pt>
                <c:pt idx="4">
                  <c:v>139000</c:v>
                </c:pt>
                <c:pt idx="5">
                  <c:v>168000</c:v>
                </c:pt>
                <c:pt idx="6">
                  <c:v>195000</c:v>
                </c:pt>
                <c:pt idx="7">
                  <c:v>223000</c:v>
                </c:pt>
                <c:pt idx="8">
                  <c:v>251000</c:v>
                </c:pt>
                <c:pt idx="9">
                  <c:v>277000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文件数据库!$L$21:$L$30</c:f>
              <c:numCache>
                <c:formatCode>General</c:formatCode>
                <c:ptCount val="10"/>
                <c:pt idx="0">
                  <c:v>10000</c:v>
                </c:pt>
                <c:pt idx="1">
                  <c:v>16000</c:v>
                </c:pt>
                <c:pt idx="2">
                  <c:v>22000</c:v>
                </c:pt>
                <c:pt idx="3">
                  <c:v>27000</c:v>
                </c:pt>
                <c:pt idx="4">
                  <c:v>32000</c:v>
                </c:pt>
                <c:pt idx="5">
                  <c:v>39000</c:v>
                </c:pt>
                <c:pt idx="6">
                  <c:v>44000</c:v>
                </c:pt>
                <c:pt idx="7">
                  <c:v>48000</c:v>
                </c:pt>
                <c:pt idx="8">
                  <c:v>54000</c:v>
                </c:pt>
                <c:pt idx="9">
                  <c:v>59000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混合数据库!$L$21:$L$30</c:f>
              <c:numCache>
                <c:formatCode>General</c:formatCode>
                <c:ptCount val="10"/>
                <c:pt idx="0">
                  <c:v>21000</c:v>
                </c:pt>
                <c:pt idx="1">
                  <c:v>38000</c:v>
                </c:pt>
                <c:pt idx="2">
                  <c:v>56000</c:v>
                </c:pt>
                <c:pt idx="3">
                  <c:v>71000</c:v>
                </c:pt>
                <c:pt idx="4">
                  <c:v>87000</c:v>
                </c:pt>
                <c:pt idx="5">
                  <c:v>107000</c:v>
                </c:pt>
                <c:pt idx="6">
                  <c:v>123000</c:v>
                </c:pt>
                <c:pt idx="7">
                  <c:v>139000</c:v>
                </c:pt>
                <c:pt idx="8">
                  <c:v>153000</c:v>
                </c:pt>
                <c:pt idx="9">
                  <c:v>169000</c:v>
                </c:pt>
              </c:numCache>
            </c:numRef>
          </c:val>
        </c:ser>
        <c:marker val="1"/>
        <c:axId val="165036416"/>
        <c:axId val="165067776"/>
      </c:lineChart>
      <c:catAx>
        <c:axId val="16503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165067776"/>
        <c:crosses val="autoZero"/>
        <c:auto val="1"/>
        <c:lblAlgn val="ctr"/>
        <c:lblOffset val="100"/>
      </c:catAx>
      <c:valAx>
        <c:axId val="16506777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KB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6503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文件数据库插入递归性能曲线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文件数据库!$B$21:$B$30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文件数据库!$G$6:$G$15</c:f>
              <c:numCache>
                <c:formatCode>General</c:formatCode>
                <c:ptCount val="10"/>
                <c:pt idx="0">
                  <c:v>3679.25</c:v>
                </c:pt>
                <c:pt idx="1">
                  <c:v>7323.5</c:v>
                </c:pt>
                <c:pt idx="2">
                  <c:v>10850</c:v>
                </c:pt>
                <c:pt idx="3">
                  <c:v>14699.25</c:v>
                </c:pt>
                <c:pt idx="4">
                  <c:v>18204</c:v>
                </c:pt>
                <c:pt idx="5">
                  <c:v>21764.25</c:v>
                </c:pt>
                <c:pt idx="6">
                  <c:v>25255.25</c:v>
                </c:pt>
                <c:pt idx="7">
                  <c:v>29246.5</c:v>
                </c:pt>
                <c:pt idx="8">
                  <c:v>33213.75</c:v>
                </c:pt>
                <c:pt idx="9">
                  <c:v>36567.75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文件数据库!$B$21:$B$30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文件数据库!$G$21:$G$30</c:f>
              <c:numCache>
                <c:formatCode>General</c:formatCode>
                <c:ptCount val="10"/>
                <c:pt idx="0">
                  <c:v>4906</c:v>
                </c:pt>
                <c:pt idx="1">
                  <c:v>9851</c:v>
                </c:pt>
                <c:pt idx="2">
                  <c:v>14857</c:v>
                </c:pt>
                <c:pt idx="3">
                  <c:v>19921.5</c:v>
                </c:pt>
                <c:pt idx="4">
                  <c:v>24708</c:v>
                </c:pt>
                <c:pt idx="5">
                  <c:v>29579.25</c:v>
                </c:pt>
                <c:pt idx="6">
                  <c:v>34403.25</c:v>
                </c:pt>
                <c:pt idx="7">
                  <c:v>39947</c:v>
                </c:pt>
                <c:pt idx="8">
                  <c:v>44837.5</c:v>
                </c:pt>
                <c:pt idx="9">
                  <c:v>49318</c:v>
                </c:pt>
              </c:numCache>
            </c:numRef>
          </c:val>
        </c:ser>
        <c:marker val="1"/>
        <c:axId val="66285568"/>
        <c:axId val="66287488"/>
      </c:lineChart>
      <c:catAx>
        <c:axId val="6628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66287488"/>
        <c:crosses val="autoZero"/>
        <c:auto val="1"/>
        <c:lblAlgn val="ctr"/>
        <c:lblOffset val="100"/>
      </c:catAx>
      <c:valAx>
        <c:axId val="6628748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66285568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混合数据库插入递归性能曲线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插入</c:v>
          </c:tx>
          <c:cat>
            <c:numRef>
              <c:f>混合数据库!$B$21:$B$30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混合数据库!$G$6:$G$15</c:f>
              <c:numCache>
                <c:formatCode>General</c:formatCode>
                <c:ptCount val="10"/>
                <c:pt idx="0">
                  <c:v>3930</c:v>
                </c:pt>
                <c:pt idx="1">
                  <c:v>11061.75</c:v>
                </c:pt>
                <c:pt idx="2">
                  <c:v>21856.5</c:v>
                </c:pt>
                <c:pt idx="3">
                  <c:v>35581</c:v>
                </c:pt>
                <c:pt idx="4">
                  <c:v>54115</c:v>
                </c:pt>
                <c:pt idx="5">
                  <c:v>81896.75</c:v>
                </c:pt>
                <c:pt idx="6">
                  <c:v>116171</c:v>
                </c:pt>
                <c:pt idx="7">
                  <c:v>164987.25</c:v>
                </c:pt>
                <c:pt idx="8">
                  <c:v>230881.25</c:v>
                </c:pt>
                <c:pt idx="9">
                  <c:v>312509.5</c:v>
                </c:pt>
              </c:numCache>
            </c:numRef>
          </c:val>
        </c:ser>
        <c:ser>
          <c:idx val="1"/>
          <c:order val="1"/>
          <c:tx>
            <c:v>递归</c:v>
          </c:tx>
          <c:cat>
            <c:numRef>
              <c:f>混合数据库!$B$21:$B$30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混合数据库!$G$21:$G$30</c:f>
              <c:numCache>
                <c:formatCode>General</c:formatCode>
                <c:ptCount val="10"/>
                <c:pt idx="0">
                  <c:v>3390</c:v>
                </c:pt>
                <c:pt idx="1">
                  <c:v>6793.25</c:v>
                </c:pt>
                <c:pt idx="2">
                  <c:v>10347.5</c:v>
                </c:pt>
                <c:pt idx="3">
                  <c:v>13812.5</c:v>
                </c:pt>
                <c:pt idx="4">
                  <c:v>17120.5</c:v>
                </c:pt>
                <c:pt idx="5">
                  <c:v>20759</c:v>
                </c:pt>
                <c:pt idx="6">
                  <c:v>24161.25</c:v>
                </c:pt>
                <c:pt idx="7">
                  <c:v>27512.25</c:v>
                </c:pt>
                <c:pt idx="8">
                  <c:v>31451</c:v>
                </c:pt>
                <c:pt idx="9">
                  <c:v>34488.5</c:v>
                </c:pt>
              </c:numCache>
            </c:numRef>
          </c:val>
        </c:ser>
        <c:marker val="1"/>
        <c:axId val="66317696"/>
        <c:axId val="66328064"/>
      </c:lineChart>
      <c:catAx>
        <c:axId val="663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66328064"/>
        <c:crosses val="autoZero"/>
        <c:auto val="1"/>
        <c:lblAlgn val="ctr"/>
        <c:lblOffset val="100"/>
      </c:catAx>
      <c:valAx>
        <c:axId val="6632806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66317696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插入递归性能曲线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3158.75</c:v>
                </c:pt>
                <c:pt idx="1">
                  <c:v>10992</c:v>
                </c:pt>
                <c:pt idx="2">
                  <c:v>24044.75</c:v>
                </c:pt>
                <c:pt idx="3">
                  <c:v>44461.75</c:v>
                </c:pt>
                <c:pt idx="4">
                  <c:v>78456</c:v>
                </c:pt>
                <c:pt idx="5">
                  <c:v>127560.75</c:v>
                </c:pt>
                <c:pt idx="6">
                  <c:v>196659</c:v>
                </c:pt>
                <c:pt idx="7">
                  <c:v>285655</c:v>
                </c:pt>
                <c:pt idx="8">
                  <c:v>385897.25</c:v>
                </c:pt>
                <c:pt idx="9">
                  <c:v>502123</c:v>
                </c:pt>
              </c:numCache>
            </c:numRef>
          </c:val>
        </c:ser>
        <c:ser>
          <c:idx val="1"/>
          <c:order val="1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1936.75</c:v>
                </c:pt>
                <c:pt idx="1">
                  <c:v>3891</c:v>
                </c:pt>
                <c:pt idx="2">
                  <c:v>5960.75</c:v>
                </c:pt>
                <c:pt idx="3">
                  <c:v>7904</c:v>
                </c:pt>
                <c:pt idx="4">
                  <c:v>9900</c:v>
                </c:pt>
                <c:pt idx="5">
                  <c:v>11804</c:v>
                </c:pt>
                <c:pt idx="6">
                  <c:v>13966.25</c:v>
                </c:pt>
                <c:pt idx="7">
                  <c:v>15982.5</c:v>
                </c:pt>
                <c:pt idx="8">
                  <c:v>18125.75</c:v>
                </c:pt>
                <c:pt idx="9">
                  <c:v>19883.25</c:v>
                </c:pt>
              </c:numCache>
            </c:numRef>
          </c:val>
        </c:ser>
        <c:ser>
          <c:idx val="2"/>
          <c:order val="2"/>
          <c:tx>
            <c:v>文件插入</c:v>
          </c:tx>
          <c:val>
            <c:numRef>
              <c:f>文件数据库!$G$6:$G$15</c:f>
              <c:numCache>
                <c:formatCode>General</c:formatCode>
                <c:ptCount val="10"/>
                <c:pt idx="0">
                  <c:v>3679.25</c:v>
                </c:pt>
                <c:pt idx="1">
                  <c:v>7323.5</c:v>
                </c:pt>
                <c:pt idx="2">
                  <c:v>10850</c:v>
                </c:pt>
                <c:pt idx="3">
                  <c:v>14699.25</c:v>
                </c:pt>
                <c:pt idx="4">
                  <c:v>18204</c:v>
                </c:pt>
                <c:pt idx="5">
                  <c:v>21764.25</c:v>
                </c:pt>
                <c:pt idx="6">
                  <c:v>25255.25</c:v>
                </c:pt>
                <c:pt idx="7">
                  <c:v>29246.5</c:v>
                </c:pt>
                <c:pt idx="8">
                  <c:v>33213.75</c:v>
                </c:pt>
                <c:pt idx="9">
                  <c:v>36567.75</c:v>
                </c:pt>
              </c:numCache>
            </c:numRef>
          </c:val>
        </c:ser>
        <c:ser>
          <c:idx val="3"/>
          <c:order val="3"/>
          <c:tx>
            <c:v>文件递归</c:v>
          </c:tx>
          <c:val>
            <c:numRef>
              <c:f>文件数据库!$G$21:$G$30</c:f>
              <c:numCache>
                <c:formatCode>General</c:formatCode>
                <c:ptCount val="10"/>
                <c:pt idx="0">
                  <c:v>4906</c:v>
                </c:pt>
                <c:pt idx="1">
                  <c:v>9851</c:v>
                </c:pt>
                <c:pt idx="2">
                  <c:v>14857</c:v>
                </c:pt>
                <c:pt idx="3">
                  <c:v>19921.5</c:v>
                </c:pt>
                <c:pt idx="4">
                  <c:v>24708</c:v>
                </c:pt>
                <c:pt idx="5">
                  <c:v>29579.25</c:v>
                </c:pt>
                <c:pt idx="6">
                  <c:v>34403.25</c:v>
                </c:pt>
                <c:pt idx="7">
                  <c:v>39947</c:v>
                </c:pt>
                <c:pt idx="8">
                  <c:v>44837.5</c:v>
                </c:pt>
                <c:pt idx="9">
                  <c:v>49318</c:v>
                </c:pt>
              </c:numCache>
            </c:numRef>
          </c:val>
        </c:ser>
        <c:ser>
          <c:idx val="4"/>
          <c:order val="4"/>
          <c:tx>
            <c:v>混合插入</c:v>
          </c:tx>
          <c:val>
            <c:numRef>
              <c:f>混合数据库!$G$6:$G$15</c:f>
              <c:numCache>
                <c:formatCode>General</c:formatCode>
                <c:ptCount val="10"/>
                <c:pt idx="0">
                  <c:v>3930</c:v>
                </c:pt>
                <c:pt idx="1">
                  <c:v>11061.75</c:v>
                </c:pt>
                <c:pt idx="2">
                  <c:v>21856.5</c:v>
                </c:pt>
                <c:pt idx="3">
                  <c:v>35581</c:v>
                </c:pt>
                <c:pt idx="4">
                  <c:v>54115</c:v>
                </c:pt>
                <c:pt idx="5">
                  <c:v>81896.75</c:v>
                </c:pt>
                <c:pt idx="6">
                  <c:v>116171</c:v>
                </c:pt>
                <c:pt idx="7">
                  <c:v>164987.25</c:v>
                </c:pt>
                <c:pt idx="8">
                  <c:v>230881.25</c:v>
                </c:pt>
                <c:pt idx="9">
                  <c:v>312509.5</c:v>
                </c:pt>
              </c:numCache>
            </c:numRef>
          </c:val>
        </c:ser>
        <c:ser>
          <c:idx val="5"/>
          <c:order val="5"/>
          <c:tx>
            <c:v>混合递归</c:v>
          </c:tx>
          <c:val>
            <c:numRef>
              <c:f>混合数据库!$G$21:$G$30</c:f>
              <c:numCache>
                <c:formatCode>General</c:formatCode>
                <c:ptCount val="10"/>
                <c:pt idx="0">
                  <c:v>3390</c:v>
                </c:pt>
                <c:pt idx="1">
                  <c:v>6793.25</c:v>
                </c:pt>
                <c:pt idx="2">
                  <c:v>10347.5</c:v>
                </c:pt>
                <c:pt idx="3">
                  <c:v>13812.5</c:v>
                </c:pt>
                <c:pt idx="4">
                  <c:v>17120.5</c:v>
                </c:pt>
                <c:pt idx="5">
                  <c:v>20759</c:v>
                </c:pt>
                <c:pt idx="6">
                  <c:v>24161.25</c:v>
                </c:pt>
                <c:pt idx="7">
                  <c:v>27512.25</c:v>
                </c:pt>
                <c:pt idx="8">
                  <c:v>31451</c:v>
                </c:pt>
                <c:pt idx="9">
                  <c:v>34488.5</c:v>
                </c:pt>
              </c:numCache>
            </c:numRef>
          </c:val>
        </c:ser>
        <c:marker val="1"/>
        <c:axId val="66230528"/>
        <c:axId val="66236800"/>
      </c:lineChart>
      <c:catAx>
        <c:axId val="6623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66236800"/>
        <c:crosses val="autoZero"/>
        <c:auto val="1"/>
        <c:lblAlgn val="ctr"/>
        <c:lblOffset val="100"/>
      </c:catAx>
      <c:valAx>
        <c:axId val="66236800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66230528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插入性能曲线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内存数据库!$G$6:$G$15</c:f>
              <c:numCache>
                <c:formatCode>General</c:formatCode>
                <c:ptCount val="10"/>
                <c:pt idx="0">
                  <c:v>3158.75</c:v>
                </c:pt>
                <c:pt idx="1">
                  <c:v>10992</c:v>
                </c:pt>
                <c:pt idx="2">
                  <c:v>24044.75</c:v>
                </c:pt>
                <c:pt idx="3">
                  <c:v>44461.75</c:v>
                </c:pt>
                <c:pt idx="4">
                  <c:v>78456</c:v>
                </c:pt>
                <c:pt idx="5">
                  <c:v>127560.75</c:v>
                </c:pt>
                <c:pt idx="6">
                  <c:v>196659</c:v>
                </c:pt>
                <c:pt idx="7">
                  <c:v>285655</c:v>
                </c:pt>
                <c:pt idx="8">
                  <c:v>385897.25</c:v>
                </c:pt>
                <c:pt idx="9">
                  <c:v>502123</c:v>
                </c:pt>
              </c:numCache>
            </c:numRef>
          </c:val>
        </c:ser>
        <c:ser>
          <c:idx val="2"/>
          <c:order val="1"/>
          <c:tx>
            <c:v>文件插入</c:v>
          </c:tx>
          <c:val>
            <c:numRef>
              <c:f>文件数据库!$G$6:$G$15</c:f>
              <c:numCache>
                <c:formatCode>General</c:formatCode>
                <c:ptCount val="10"/>
                <c:pt idx="0">
                  <c:v>3679.25</c:v>
                </c:pt>
                <c:pt idx="1">
                  <c:v>7323.5</c:v>
                </c:pt>
                <c:pt idx="2">
                  <c:v>10850</c:v>
                </c:pt>
                <c:pt idx="3">
                  <c:v>14699.25</c:v>
                </c:pt>
                <c:pt idx="4">
                  <c:v>18204</c:v>
                </c:pt>
                <c:pt idx="5">
                  <c:v>21764.25</c:v>
                </c:pt>
                <c:pt idx="6">
                  <c:v>25255.25</c:v>
                </c:pt>
                <c:pt idx="7">
                  <c:v>29246.5</c:v>
                </c:pt>
                <c:pt idx="8">
                  <c:v>33213.75</c:v>
                </c:pt>
                <c:pt idx="9">
                  <c:v>36567.75</c:v>
                </c:pt>
              </c:numCache>
            </c:numRef>
          </c:val>
        </c:ser>
        <c:ser>
          <c:idx val="4"/>
          <c:order val="2"/>
          <c:tx>
            <c:v>混合插入</c:v>
          </c:tx>
          <c:val>
            <c:numRef>
              <c:f>混合数据库!$G$6:$G$15</c:f>
              <c:numCache>
                <c:formatCode>General</c:formatCode>
                <c:ptCount val="10"/>
                <c:pt idx="0">
                  <c:v>3930</c:v>
                </c:pt>
                <c:pt idx="1">
                  <c:v>11061.75</c:v>
                </c:pt>
                <c:pt idx="2">
                  <c:v>21856.5</c:v>
                </c:pt>
                <c:pt idx="3">
                  <c:v>35581</c:v>
                </c:pt>
                <c:pt idx="4">
                  <c:v>54115</c:v>
                </c:pt>
                <c:pt idx="5">
                  <c:v>81896.75</c:v>
                </c:pt>
                <c:pt idx="6">
                  <c:v>116171</c:v>
                </c:pt>
                <c:pt idx="7">
                  <c:v>164987.25</c:v>
                </c:pt>
                <c:pt idx="8">
                  <c:v>230881.25</c:v>
                </c:pt>
                <c:pt idx="9">
                  <c:v>312509.5</c:v>
                </c:pt>
              </c:numCache>
            </c:numRef>
          </c:val>
        </c:ser>
        <c:marker val="1"/>
        <c:axId val="81988992"/>
        <c:axId val="82015744"/>
      </c:lineChart>
      <c:catAx>
        <c:axId val="8198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2015744"/>
        <c:crosses val="autoZero"/>
        <c:auto val="1"/>
        <c:lblAlgn val="ctr"/>
        <c:lblOffset val="100"/>
      </c:catAx>
      <c:valAx>
        <c:axId val="8201574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81988992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递归性能曲线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内存数据库!$G$21:$G$30</c:f>
              <c:numCache>
                <c:formatCode>General</c:formatCode>
                <c:ptCount val="10"/>
                <c:pt idx="0">
                  <c:v>1936.75</c:v>
                </c:pt>
                <c:pt idx="1">
                  <c:v>3891</c:v>
                </c:pt>
                <c:pt idx="2">
                  <c:v>5960.75</c:v>
                </c:pt>
                <c:pt idx="3">
                  <c:v>7904</c:v>
                </c:pt>
                <c:pt idx="4">
                  <c:v>9900</c:v>
                </c:pt>
                <c:pt idx="5">
                  <c:v>11804</c:v>
                </c:pt>
                <c:pt idx="6">
                  <c:v>13966.25</c:v>
                </c:pt>
                <c:pt idx="7">
                  <c:v>15982.5</c:v>
                </c:pt>
                <c:pt idx="8">
                  <c:v>18125.75</c:v>
                </c:pt>
                <c:pt idx="9">
                  <c:v>19883.25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文件数据库!$G$21:$G$30</c:f>
              <c:numCache>
                <c:formatCode>General</c:formatCode>
                <c:ptCount val="10"/>
                <c:pt idx="0">
                  <c:v>4906</c:v>
                </c:pt>
                <c:pt idx="1">
                  <c:v>9851</c:v>
                </c:pt>
                <c:pt idx="2">
                  <c:v>14857</c:v>
                </c:pt>
                <c:pt idx="3">
                  <c:v>19921.5</c:v>
                </c:pt>
                <c:pt idx="4">
                  <c:v>24708</c:v>
                </c:pt>
                <c:pt idx="5">
                  <c:v>29579.25</c:v>
                </c:pt>
                <c:pt idx="6">
                  <c:v>34403.25</c:v>
                </c:pt>
                <c:pt idx="7">
                  <c:v>39947</c:v>
                </c:pt>
                <c:pt idx="8">
                  <c:v>44837.5</c:v>
                </c:pt>
                <c:pt idx="9">
                  <c:v>49318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混合数据库!$G$21:$G$30</c:f>
              <c:numCache>
                <c:formatCode>General</c:formatCode>
                <c:ptCount val="10"/>
                <c:pt idx="0">
                  <c:v>3390</c:v>
                </c:pt>
                <c:pt idx="1">
                  <c:v>6793.25</c:v>
                </c:pt>
                <c:pt idx="2">
                  <c:v>10347.5</c:v>
                </c:pt>
                <c:pt idx="3">
                  <c:v>13812.5</c:v>
                </c:pt>
                <c:pt idx="4">
                  <c:v>17120.5</c:v>
                </c:pt>
                <c:pt idx="5">
                  <c:v>20759</c:v>
                </c:pt>
                <c:pt idx="6">
                  <c:v>24161.25</c:v>
                </c:pt>
                <c:pt idx="7">
                  <c:v>27512.25</c:v>
                </c:pt>
                <c:pt idx="8">
                  <c:v>31451</c:v>
                </c:pt>
                <c:pt idx="9">
                  <c:v>34488.5</c:v>
                </c:pt>
              </c:numCache>
            </c:numRef>
          </c:val>
        </c:ser>
        <c:marker val="1"/>
        <c:axId val="72510464"/>
        <c:axId val="72541696"/>
      </c:lineChart>
      <c:catAx>
        <c:axId val="7251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72541696"/>
        <c:crosses val="autoZero"/>
        <c:auto val="1"/>
        <c:lblAlgn val="ctr"/>
        <c:lblOffset val="100"/>
      </c:catAx>
      <c:valAx>
        <c:axId val="7254169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秒</a:t>
                </a:r>
              </a:p>
            </c:rich>
          </c:tx>
          <c:layout/>
        </c:title>
        <c:numFmt formatCode="General" sourceLinked="1"/>
        <c:tickLblPos val="nextTo"/>
        <c:crossAx val="72510464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</a:t>
            </a:r>
            <a:r>
              <a:rPr lang="en-US" altLang="zh-CN"/>
              <a:t>%MEM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内存数据库!$K$6:$K$15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val>
        </c:ser>
        <c:ser>
          <c:idx val="3"/>
          <c:order val="1"/>
          <c:tx>
            <c:v>文件插入</c:v>
          </c:tx>
          <c:val>
            <c:numRef>
              <c:f>文件数据库!$K$6:$K$15</c:f>
              <c:numCache>
                <c:formatCode>0.00%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</c:ser>
        <c:ser>
          <c:idx val="5"/>
          <c:order val="2"/>
          <c:tx>
            <c:v>混合插入</c:v>
          </c:tx>
          <c:val>
            <c:numRef>
              <c:f>混合数据库!$K$6:$K$15</c:f>
              <c:numCache>
                <c:formatCode>0.00%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1.6E-2</c:v>
                </c:pt>
              </c:numCache>
            </c:numRef>
          </c:val>
        </c:ser>
        <c:marker val="1"/>
        <c:axId val="87544576"/>
        <c:axId val="87546496"/>
      </c:lineChart>
      <c:catAx>
        <c:axId val="8754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7546496"/>
        <c:crosses val="autoZero"/>
        <c:auto val="1"/>
        <c:lblAlgn val="ctr"/>
        <c:lblOffset val="100"/>
      </c:catAx>
      <c:valAx>
        <c:axId val="87546496"/>
        <c:scaling>
          <c:orientation val="minMax"/>
        </c:scaling>
        <c:axPos val="l"/>
        <c:majorGridlines/>
        <c:numFmt formatCode="0.00%" sourceLinked="1"/>
        <c:tickLblPos val="nextTo"/>
        <c:crossAx val="8754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递归</a:t>
            </a:r>
            <a:r>
              <a:rPr lang="en-US" altLang="zh-CN"/>
              <a:t>%MEM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内存递归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内存数据库!$K$21:$K$30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3.2000000000000001E-2</c:v>
                </c:pt>
                <c:pt idx="9">
                  <c:v>3.5999999999999997E-2</c:v>
                </c:pt>
              </c:numCache>
            </c:numRef>
          </c:val>
        </c:ser>
        <c:ser>
          <c:idx val="3"/>
          <c:order val="1"/>
          <c:tx>
            <c:v>文件递归</c:v>
          </c:tx>
          <c:val>
            <c:numRef>
              <c:f>文件数据库!$K$21:$K$30</c:f>
              <c:numCache>
                <c:formatCode>0.00%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</c:numCache>
            </c:numRef>
          </c:val>
        </c:ser>
        <c:ser>
          <c:idx val="5"/>
          <c:order val="2"/>
          <c:tx>
            <c:v>混合递归</c:v>
          </c:tx>
          <c:val>
            <c:numRef>
              <c:f>混合数据库!$K$21:$K$30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</c:numCache>
            </c:numRef>
          </c:val>
        </c:ser>
        <c:marker val="1"/>
        <c:axId val="81955072"/>
        <c:axId val="81961728"/>
      </c:lineChart>
      <c:catAx>
        <c:axId val="8195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81961728"/>
        <c:crosses val="autoZero"/>
        <c:auto val="1"/>
        <c:lblAlgn val="ctr"/>
        <c:lblOffset val="100"/>
      </c:catAx>
      <c:valAx>
        <c:axId val="81961728"/>
        <c:scaling>
          <c:orientation val="minMax"/>
        </c:scaling>
        <c:axPos val="l"/>
        <c:majorGridlines/>
        <c:numFmt formatCode="0.00%" sourceLinked="1"/>
        <c:tickLblPos val="nextTo"/>
        <c:crossAx val="8195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插入</a:t>
            </a:r>
            <a:r>
              <a:rPr lang="en-US" altLang="zh-CN"/>
              <a:t>%RES</a:t>
            </a:r>
            <a:r>
              <a:rPr lang="zh-CN" altLang="en-US"/>
              <a:t>曲线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内存插入</c:v>
          </c:tx>
          <c:cat>
            <c:numRef>
              <c:f>内存数据库!$B$21:$B$30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内存数据库!$L$6:$L$15</c:f>
              <c:numCache>
                <c:formatCode>General</c:formatCode>
                <c:ptCount val="10"/>
                <c:pt idx="0">
                  <c:v>25000</c:v>
                </c:pt>
                <c:pt idx="1">
                  <c:v>49000</c:v>
                </c:pt>
                <c:pt idx="2">
                  <c:v>72000</c:v>
                </c:pt>
                <c:pt idx="3">
                  <c:v>95000</c:v>
                </c:pt>
                <c:pt idx="4">
                  <c:v>118000</c:v>
                </c:pt>
                <c:pt idx="5">
                  <c:v>142000</c:v>
                </c:pt>
                <c:pt idx="6">
                  <c:v>165000</c:v>
                </c:pt>
                <c:pt idx="7">
                  <c:v>189000</c:v>
                </c:pt>
                <c:pt idx="8">
                  <c:v>212000</c:v>
                </c:pt>
                <c:pt idx="9">
                  <c:v>235000</c:v>
                </c:pt>
              </c:numCache>
            </c:numRef>
          </c:val>
        </c:ser>
        <c:ser>
          <c:idx val="3"/>
          <c:order val="1"/>
          <c:tx>
            <c:v>文件插入</c:v>
          </c:tx>
          <c:val>
            <c:numRef>
              <c:f>文件数据库!$L$6:$L$15</c:f>
              <c:numCache>
                <c:formatCode>General</c:formatCode>
                <c:ptCount val="10"/>
                <c:pt idx="0">
                  <c:v>5140</c:v>
                </c:pt>
                <c:pt idx="1">
                  <c:v>5140</c:v>
                </c:pt>
                <c:pt idx="2">
                  <c:v>5148</c:v>
                </c:pt>
                <c:pt idx="3">
                  <c:v>5148</c:v>
                </c:pt>
                <c:pt idx="4">
                  <c:v>5140</c:v>
                </c:pt>
                <c:pt idx="5">
                  <c:v>5144</c:v>
                </c:pt>
                <c:pt idx="6">
                  <c:v>5144</c:v>
                </c:pt>
                <c:pt idx="7">
                  <c:v>5144</c:v>
                </c:pt>
                <c:pt idx="8">
                  <c:v>5144</c:v>
                </c:pt>
                <c:pt idx="9">
                  <c:v>5144</c:v>
                </c:pt>
              </c:numCache>
            </c:numRef>
          </c:val>
        </c:ser>
        <c:ser>
          <c:idx val="5"/>
          <c:order val="2"/>
          <c:tx>
            <c:v>混合插入</c:v>
          </c:tx>
          <c:val>
            <c:numRef>
              <c:f>混合数据库!$L$6:$L$15</c:f>
              <c:numCache>
                <c:formatCode>General</c:formatCode>
                <c:ptCount val="10"/>
                <c:pt idx="0">
                  <c:v>16000</c:v>
                </c:pt>
                <c:pt idx="1">
                  <c:v>28000</c:v>
                </c:pt>
                <c:pt idx="2">
                  <c:v>39000</c:v>
                </c:pt>
                <c:pt idx="3">
                  <c:v>51000</c:v>
                </c:pt>
                <c:pt idx="4">
                  <c:v>63000</c:v>
                </c:pt>
                <c:pt idx="5">
                  <c:v>74000</c:v>
                </c:pt>
                <c:pt idx="6">
                  <c:v>86000</c:v>
                </c:pt>
                <c:pt idx="7">
                  <c:v>98000</c:v>
                </c:pt>
                <c:pt idx="8">
                  <c:v>110000</c:v>
                </c:pt>
                <c:pt idx="9">
                  <c:v>121000</c:v>
                </c:pt>
              </c:numCache>
            </c:numRef>
          </c:val>
        </c:ser>
        <c:marker val="1"/>
        <c:axId val="110535808"/>
        <c:axId val="112619904"/>
      </c:lineChart>
      <c:catAx>
        <c:axId val="1105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万记录</a:t>
                </a:r>
              </a:p>
            </c:rich>
          </c:tx>
          <c:layout/>
        </c:title>
        <c:numFmt formatCode="General" sourceLinked="1"/>
        <c:tickLblPos val="nextTo"/>
        <c:crossAx val="112619904"/>
        <c:crosses val="autoZero"/>
        <c:auto val="1"/>
        <c:lblAlgn val="ctr"/>
        <c:lblOffset val="100"/>
      </c:catAx>
      <c:valAx>
        <c:axId val="11261990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KB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1053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32</xdr:row>
      <xdr:rowOff>133349</xdr:rowOff>
    </xdr:from>
    <xdr:to>
      <xdr:col>8</xdr:col>
      <xdr:colOff>1562100</xdr:colOff>
      <xdr:row>53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9</xdr:col>
      <xdr:colOff>438150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9525</xdr:rowOff>
    </xdr:from>
    <xdr:to>
      <xdr:col>9</xdr:col>
      <xdr:colOff>447675</xdr:colOff>
      <xdr:row>54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29</xdr:row>
      <xdr:rowOff>0</xdr:rowOff>
    </xdr:from>
    <xdr:to>
      <xdr:col>18</xdr:col>
      <xdr:colOff>447675</xdr:colOff>
      <xdr:row>53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9</xdr:col>
      <xdr:colOff>438150</xdr:colOff>
      <xdr:row>81</xdr:row>
      <xdr:rowOff>171449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57</xdr:row>
      <xdr:rowOff>0</xdr:rowOff>
    </xdr:from>
    <xdr:to>
      <xdr:col>18</xdr:col>
      <xdr:colOff>447675</xdr:colOff>
      <xdr:row>81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438150</xdr:colOff>
      <xdr:row>108</xdr:row>
      <xdr:rowOff>171449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18</xdr:col>
      <xdr:colOff>438150</xdr:colOff>
      <xdr:row>108</xdr:row>
      <xdr:rowOff>171449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0"/>
  <sheetViews>
    <sheetView tabSelected="1" topLeftCell="A16" workbookViewId="0">
      <selection activeCell="B17" sqref="B17:L17"/>
    </sheetView>
  </sheetViews>
  <sheetFormatPr defaultRowHeight="13.5"/>
  <cols>
    <col min="2" max="2" width="13.75" customWidth="1"/>
    <col min="3" max="3" width="8.75" customWidth="1"/>
    <col min="7" max="7" width="16.625" customWidth="1"/>
    <col min="8" max="8" width="22" customWidth="1"/>
    <col min="9" max="9" width="10.75" customWidth="1"/>
    <col min="10" max="10" width="8" customWidth="1"/>
    <col min="11" max="11" width="6.25" customWidth="1"/>
    <col min="12" max="12" width="9.375" customWidth="1"/>
  </cols>
  <sheetData>
    <row r="2" spans="2:12" ht="18.75">
      <c r="B2" s="6" t="s">
        <v>0</v>
      </c>
      <c r="C2" s="6"/>
      <c r="D2" s="7"/>
      <c r="E2" s="7"/>
      <c r="F2" s="7"/>
      <c r="G2" s="7"/>
      <c r="H2" s="7"/>
      <c r="I2" s="7"/>
      <c r="J2" s="8"/>
      <c r="K2" s="8"/>
      <c r="L2" s="8"/>
    </row>
    <row r="3" spans="2:12" ht="127.5" customHeight="1">
      <c r="B3" s="9" t="s">
        <v>6</v>
      </c>
      <c r="C3" s="9"/>
      <c r="D3" s="8"/>
      <c r="E3" s="8"/>
      <c r="F3" s="8"/>
      <c r="G3" s="8"/>
      <c r="H3" s="8"/>
      <c r="I3" s="8"/>
      <c r="J3" s="8"/>
      <c r="K3" s="8"/>
      <c r="L3" s="8"/>
    </row>
    <row r="4" spans="2:12">
      <c r="B4" s="10" t="s">
        <v>5</v>
      </c>
      <c r="C4" s="11" t="s">
        <v>4</v>
      </c>
      <c r="D4" s="25"/>
      <c r="E4" s="25"/>
      <c r="F4" s="25"/>
      <c r="G4" s="26"/>
      <c r="H4" s="27" t="s">
        <v>19</v>
      </c>
      <c r="I4" s="10" t="s">
        <v>3</v>
      </c>
      <c r="J4" s="8"/>
      <c r="K4" s="8"/>
      <c r="L4" s="8"/>
    </row>
    <row r="5" spans="2:12">
      <c r="B5" s="10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2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18">
        <v>5</v>
      </c>
      <c r="C6" s="19">
        <v>3156</v>
      </c>
      <c r="D6" s="19">
        <v>3141</v>
      </c>
      <c r="E6" s="19">
        <v>3176</v>
      </c>
      <c r="F6" s="19">
        <v>3162</v>
      </c>
      <c r="G6" s="19">
        <f>AVERAGE(C6,D6,E6,F6)</f>
        <v>3158.75</v>
      </c>
      <c r="H6" s="19">
        <f>G6/(B6*10)</f>
        <v>63.174999999999997</v>
      </c>
      <c r="I6" s="15" t="s">
        <v>16</v>
      </c>
      <c r="J6" s="15">
        <v>0.75</v>
      </c>
      <c r="K6" s="20">
        <v>3.0000000000000001E-3</v>
      </c>
      <c r="L6" s="19">
        <v>25000</v>
      </c>
    </row>
    <row r="7" spans="2:12">
      <c r="B7" s="2">
        <v>10</v>
      </c>
      <c r="C7" s="1">
        <v>10901</v>
      </c>
      <c r="D7" s="1">
        <v>10894</v>
      </c>
      <c r="E7" s="1">
        <v>11336</v>
      </c>
      <c r="F7" s="1">
        <v>10837</v>
      </c>
      <c r="G7" s="24">
        <f t="shared" ref="G7:G15" si="0">AVERAGE(C7,D7,E7,F7)</f>
        <v>10992</v>
      </c>
      <c r="H7" s="24">
        <f t="shared" ref="H7:H15" si="1">G7/(B7*10)</f>
        <v>109.92</v>
      </c>
      <c r="I7" s="16"/>
      <c r="J7" s="16"/>
      <c r="K7" s="5">
        <v>6.0000000000000001E-3</v>
      </c>
      <c r="L7" s="1">
        <v>49000</v>
      </c>
    </row>
    <row r="8" spans="2:12">
      <c r="B8" s="18">
        <v>15</v>
      </c>
      <c r="C8" s="19">
        <v>23861</v>
      </c>
      <c r="D8" s="19">
        <v>23677</v>
      </c>
      <c r="E8" s="19">
        <v>24326</v>
      </c>
      <c r="F8" s="19">
        <v>24315</v>
      </c>
      <c r="G8" s="19">
        <f t="shared" si="0"/>
        <v>24044.75</v>
      </c>
      <c r="H8" s="19">
        <f t="shared" si="1"/>
        <v>160.29833333333335</v>
      </c>
      <c r="I8" s="16"/>
      <c r="J8" s="16"/>
      <c r="K8" s="20">
        <v>8.9999999999999993E-3</v>
      </c>
      <c r="L8" s="19">
        <v>72000</v>
      </c>
    </row>
    <row r="9" spans="2:12">
      <c r="B9" s="2">
        <v>20</v>
      </c>
      <c r="C9" s="1">
        <v>43264</v>
      </c>
      <c r="D9" s="1">
        <v>43751</v>
      </c>
      <c r="E9" s="1">
        <v>45819</v>
      </c>
      <c r="F9" s="1">
        <v>45013</v>
      </c>
      <c r="G9" s="24">
        <f t="shared" si="0"/>
        <v>44461.75</v>
      </c>
      <c r="H9" s="24">
        <f t="shared" si="1"/>
        <v>222.30875</v>
      </c>
      <c r="I9" s="16"/>
      <c r="J9" s="16"/>
      <c r="K9" s="5">
        <v>1.2E-2</v>
      </c>
      <c r="L9" s="1">
        <v>95000</v>
      </c>
    </row>
    <row r="10" spans="2:12">
      <c r="B10" s="18">
        <v>25</v>
      </c>
      <c r="C10" s="19">
        <v>77533</v>
      </c>
      <c r="D10" s="19">
        <v>79674</v>
      </c>
      <c r="E10" s="19">
        <v>77649</v>
      </c>
      <c r="F10" s="19">
        <v>78968</v>
      </c>
      <c r="G10" s="19">
        <f t="shared" si="0"/>
        <v>78456</v>
      </c>
      <c r="H10" s="19">
        <f t="shared" si="1"/>
        <v>313.82400000000001</v>
      </c>
      <c r="I10" s="16"/>
      <c r="J10" s="16"/>
      <c r="K10" s="20">
        <v>1.4999999999999999E-2</v>
      </c>
      <c r="L10" s="19">
        <v>118000</v>
      </c>
    </row>
    <row r="11" spans="2:12">
      <c r="B11" s="2">
        <v>30</v>
      </c>
      <c r="C11" s="1">
        <v>125648</v>
      </c>
      <c r="D11" s="1">
        <v>126679</v>
      </c>
      <c r="E11" s="1">
        <v>129030</v>
      </c>
      <c r="F11" s="1">
        <v>128886</v>
      </c>
      <c r="G11" s="24">
        <f t="shared" si="0"/>
        <v>127560.75</v>
      </c>
      <c r="H11" s="24">
        <f t="shared" si="1"/>
        <v>425.20249999999999</v>
      </c>
      <c r="I11" s="16"/>
      <c r="J11" s="16"/>
      <c r="K11" s="5">
        <v>1.7999999999999999E-2</v>
      </c>
      <c r="L11" s="1">
        <v>142000</v>
      </c>
    </row>
    <row r="12" spans="2:12">
      <c r="B12" s="18">
        <v>35</v>
      </c>
      <c r="C12" s="19">
        <v>196295</v>
      </c>
      <c r="D12" s="19">
        <v>194626</v>
      </c>
      <c r="E12" s="19">
        <v>196777</v>
      </c>
      <c r="F12" s="19">
        <v>198938</v>
      </c>
      <c r="G12" s="19">
        <f t="shared" si="0"/>
        <v>196659</v>
      </c>
      <c r="H12" s="19">
        <f t="shared" si="1"/>
        <v>561.88285714285712</v>
      </c>
      <c r="I12" s="16"/>
      <c r="J12" s="16"/>
      <c r="K12" s="20">
        <v>2.1000000000000001E-2</v>
      </c>
      <c r="L12" s="19">
        <v>165000</v>
      </c>
    </row>
    <row r="13" spans="2:12">
      <c r="B13" s="2">
        <v>40</v>
      </c>
      <c r="C13" s="1">
        <v>280418</v>
      </c>
      <c r="D13" s="1">
        <v>283482</v>
      </c>
      <c r="E13" s="1">
        <v>290932</v>
      </c>
      <c r="F13" s="1">
        <v>287788</v>
      </c>
      <c r="G13" s="24">
        <f t="shared" si="0"/>
        <v>285655</v>
      </c>
      <c r="H13" s="24">
        <f t="shared" si="1"/>
        <v>714.13750000000005</v>
      </c>
      <c r="I13" s="16"/>
      <c r="J13" s="16"/>
      <c r="K13" s="5">
        <v>2.4E-2</v>
      </c>
      <c r="L13" s="1">
        <v>189000</v>
      </c>
    </row>
    <row r="14" spans="2:12">
      <c r="B14" s="18">
        <v>45</v>
      </c>
      <c r="C14" s="19">
        <v>383029</v>
      </c>
      <c r="D14" s="19">
        <v>383790</v>
      </c>
      <c r="E14" s="19">
        <v>387030</v>
      </c>
      <c r="F14" s="19">
        <v>389740</v>
      </c>
      <c r="G14" s="19">
        <f t="shared" si="0"/>
        <v>385897.25</v>
      </c>
      <c r="H14" s="19">
        <f t="shared" si="1"/>
        <v>857.54944444444448</v>
      </c>
      <c r="I14" s="16"/>
      <c r="J14" s="16"/>
      <c r="K14" s="20">
        <v>2.7E-2</v>
      </c>
      <c r="L14" s="19">
        <v>212000</v>
      </c>
    </row>
    <row r="15" spans="2:12">
      <c r="B15" s="2">
        <v>50</v>
      </c>
      <c r="C15" s="1">
        <v>498366</v>
      </c>
      <c r="D15" s="1">
        <v>504447</v>
      </c>
      <c r="E15" s="1">
        <v>500906</v>
      </c>
      <c r="F15" s="1">
        <v>504773</v>
      </c>
      <c r="G15" s="24">
        <f t="shared" si="0"/>
        <v>502123</v>
      </c>
      <c r="H15" s="24">
        <f t="shared" si="1"/>
        <v>1004.246</v>
      </c>
      <c r="I15" s="17" t="s">
        <v>12</v>
      </c>
      <c r="J15" s="17"/>
      <c r="K15" s="5">
        <v>0.03</v>
      </c>
      <c r="L15" s="1">
        <v>235000</v>
      </c>
    </row>
    <row r="17" spans="1:12" ht="18.75" customHeight="1">
      <c r="B17" s="6" t="s">
        <v>8</v>
      </c>
      <c r="C17" s="6"/>
      <c r="D17" s="7"/>
      <c r="E17" s="7"/>
      <c r="F17" s="7"/>
      <c r="G17" s="7"/>
      <c r="H17" s="7"/>
      <c r="I17" s="7"/>
      <c r="J17" s="8"/>
      <c r="K17" s="8"/>
      <c r="L17" s="8"/>
    </row>
    <row r="18" spans="1:12" ht="114" customHeight="1">
      <c r="B18" s="9" t="s">
        <v>13</v>
      </c>
      <c r="C18" s="9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B19" s="12" t="s">
        <v>1</v>
      </c>
      <c r="C19" s="11" t="s">
        <v>2</v>
      </c>
      <c r="D19" s="25"/>
      <c r="E19" s="25"/>
      <c r="F19" s="25"/>
      <c r="G19" s="26"/>
      <c r="H19" s="27" t="s">
        <v>19</v>
      </c>
      <c r="I19" s="10" t="s">
        <v>3</v>
      </c>
      <c r="J19" s="8"/>
      <c r="K19" s="8"/>
      <c r="L19" s="8"/>
    </row>
    <row r="20" spans="1:12">
      <c r="B20" s="13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28"/>
      <c r="I20" s="3" t="s">
        <v>9</v>
      </c>
      <c r="J20" s="4" t="s">
        <v>11</v>
      </c>
      <c r="K20" s="4" t="s">
        <v>10</v>
      </c>
      <c r="L20" s="4" t="s">
        <v>18</v>
      </c>
    </row>
    <row r="21" spans="1:12">
      <c r="B21" s="18">
        <v>5</v>
      </c>
      <c r="C21" s="19">
        <v>1931</v>
      </c>
      <c r="D21" s="19">
        <v>1906</v>
      </c>
      <c r="E21" s="19">
        <v>1950</v>
      </c>
      <c r="F21" s="19">
        <v>1960</v>
      </c>
      <c r="G21" s="19">
        <f>AVERAGE(C21:F21)</f>
        <v>1936.75</v>
      </c>
      <c r="H21" s="19">
        <f>G21/(B21*10)</f>
        <v>38.734999999999999</v>
      </c>
      <c r="I21" s="15" t="s">
        <v>16</v>
      </c>
      <c r="J21" s="15">
        <v>0.75</v>
      </c>
      <c r="K21" s="20">
        <v>3.0000000000000001E-3</v>
      </c>
      <c r="L21" s="19">
        <v>25000</v>
      </c>
    </row>
    <row r="22" spans="1:12">
      <c r="B22" s="2">
        <v>10</v>
      </c>
      <c r="C22" s="1">
        <v>3882</v>
      </c>
      <c r="D22" s="1">
        <v>3847</v>
      </c>
      <c r="E22" s="1">
        <v>3971</v>
      </c>
      <c r="F22" s="1">
        <v>3864</v>
      </c>
      <c r="G22" s="24">
        <f t="shared" ref="G22:G30" si="2">AVERAGE(C22:F22)</f>
        <v>3891</v>
      </c>
      <c r="H22" s="1">
        <f t="shared" ref="H22:H30" si="3">G22/(B22*10)</f>
        <v>38.909999999999997</v>
      </c>
      <c r="I22" s="16"/>
      <c r="J22" s="16"/>
      <c r="K22" s="5">
        <v>7.0000000000000001E-3</v>
      </c>
      <c r="L22" s="1">
        <v>55000</v>
      </c>
    </row>
    <row r="23" spans="1:12">
      <c r="B23" s="18">
        <v>15</v>
      </c>
      <c r="C23" s="19">
        <v>6089</v>
      </c>
      <c r="D23" s="19">
        <v>5864</v>
      </c>
      <c r="E23" s="19">
        <v>6014</v>
      </c>
      <c r="F23" s="19">
        <v>5876</v>
      </c>
      <c r="G23" s="19">
        <f t="shared" si="2"/>
        <v>5960.75</v>
      </c>
      <c r="H23" s="19">
        <f t="shared" si="3"/>
        <v>39.738333333333337</v>
      </c>
      <c r="I23" s="16"/>
      <c r="J23" s="16"/>
      <c r="K23" s="20">
        <v>0.01</v>
      </c>
      <c r="L23" s="19">
        <v>81000</v>
      </c>
    </row>
    <row r="24" spans="1:12">
      <c r="B24" s="2">
        <v>20</v>
      </c>
      <c r="C24" s="1">
        <v>7837</v>
      </c>
      <c r="D24" s="1">
        <v>7850</v>
      </c>
      <c r="E24" s="1">
        <v>7917</v>
      </c>
      <c r="F24" s="1">
        <v>8012</v>
      </c>
      <c r="G24" s="24">
        <f t="shared" si="2"/>
        <v>7904</v>
      </c>
      <c r="H24" s="1">
        <f t="shared" si="3"/>
        <v>39.520000000000003</v>
      </c>
      <c r="I24" s="16"/>
      <c r="J24" s="16"/>
      <c r="K24" s="5">
        <v>1.4E-2</v>
      </c>
      <c r="L24" s="1">
        <v>111000</v>
      </c>
    </row>
    <row r="25" spans="1:12">
      <c r="B25" s="18">
        <v>25</v>
      </c>
      <c r="C25" s="19">
        <v>9796</v>
      </c>
      <c r="D25" s="19">
        <v>9796</v>
      </c>
      <c r="E25" s="19">
        <v>10060</v>
      </c>
      <c r="F25" s="19">
        <v>9948</v>
      </c>
      <c r="G25" s="19">
        <f t="shared" si="2"/>
        <v>9900</v>
      </c>
      <c r="H25" s="19">
        <f t="shared" si="3"/>
        <v>39.6</v>
      </c>
      <c r="I25" s="16"/>
      <c r="J25" s="16"/>
      <c r="K25" s="20">
        <v>1.7999999999999999E-2</v>
      </c>
      <c r="L25" s="19">
        <v>139000</v>
      </c>
    </row>
    <row r="26" spans="1:12">
      <c r="B26" s="2">
        <v>30</v>
      </c>
      <c r="C26" s="1">
        <v>11791</v>
      </c>
      <c r="D26" s="1">
        <v>11717</v>
      </c>
      <c r="E26" s="1">
        <v>11905</v>
      </c>
      <c r="F26" s="1">
        <v>11803</v>
      </c>
      <c r="G26" s="24">
        <f t="shared" si="2"/>
        <v>11804</v>
      </c>
      <c r="H26" s="1">
        <f t="shared" si="3"/>
        <v>39.346666666666664</v>
      </c>
      <c r="I26" s="16"/>
      <c r="J26" s="16"/>
      <c r="K26" s="5">
        <v>2.1999999999999999E-2</v>
      </c>
      <c r="L26" s="1">
        <v>168000</v>
      </c>
    </row>
    <row r="27" spans="1:12">
      <c r="B27" s="18">
        <v>35</v>
      </c>
      <c r="C27" s="19">
        <v>13793</v>
      </c>
      <c r="D27" s="19">
        <v>13707</v>
      </c>
      <c r="E27" s="19">
        <v>14209</v>
      </c>
      <c r="F27" s="19">
        <v>14156</v>
      </c>
      <c r="G27" s="19">
        <f t="shared" si="2"/>
        <v>13966.25</v>
      </c>
      <c r="H27" s="19">
        <f t="shared" si="3"/>
        <v>39.903571428571432</v>
      </c>
      <c r="I27" s="16"/>
      <c r="J27" s="16"/>
      <c r="K27" s="20">
        <v>2.5000000000000001E-2</v>
      </c>
      <c r="L27" s="19">
        <v>195000</v>
      </c>
    </row>
    <row r="28" spans="1:12">
      <c r="B28" s="2">
        <v>40</v>
      </c>
      <c r="C28" s="1">
        <v>15900</v>
      </c>
      <c r="D28" s="1">
        <v>15745</v>
      </c>
      <c r="E28" s="1">
        <v>16115</v>
      </c>
      <c r="F28" s="1">
        <v>16170</v>
      </c>
      <c r="G28" s="24">
        <f t="shared" si="2"/>
        <v>15982.5</v>
      </c>
      <c r="H28" s="1">
        <f t="shared" si="3"/>
        <v>39.956249999999997</v>
      </c>
      <c r="I28" s="16"/>
      <c r="J28" s="16"/>
      <c r="K28" s="5">
        <v>2.9000000000000001E-2</v>
      </c>
      <c r="L28" s="1">
        <v>223000</v>
      </c>
    </row>
    <row r="29" spans="1:12">
      <c r="A29" s="14"/>
      <c r="B29" s="18">
        <v>45</v>
      </c>
      <c r="C29" s="19">
        <v>18085</v>
      </c>
      <c r="D29" s="19">
        <v>17936</v>
      </c>
      <c r="E29" s="19">
        <v>17994</v>
      </c>
      <c r="F29" s="19">
        <v>18488</v>
      </c>
      <c r="G29" s="19">
        <f t="shared" si="2"/>
        <v>18125.75</v>
      </c>
      <c r="H29" s="19">
        <f t="shared" si="3"/>
        <v>40.279444444444444</v>
      </c>
      <c r="I29" s="16"/>
      <c r="J29" s="16"/>
      <c r="K29" s="20">
        <v>3.2000000000000001E-2</v>
      </c>
      <c r="L29" s="19">
        <v>251000</v>
      </c>
    </row>
    <row r="30" spans="1:12">
      <c r="B30" s="2">
        <v>50</v>
      </c>
      <c r="C30" s="1">
        <v>19803</v>
      </c>
      <c r="D30" s="1">
        <v>19483</v>
      </c>
      <c r="E30" s="1">
        <v>20004</v>
      </c>
      <c r="F30" s="1">
        <v>20243</v>
      </c>
      <c r="G30" s="24">
        <f t="shared" si="2"/>
        <v>19883.25</v>
      </c>
      <c r="H30" s="1">
        <f t="shared" si="3"/>
        <v>39.766500000000001</v>
      </c>
      <c r="I30" s="17" t="s">
        <v>12</v>
      </c>
      <c r="J30" s="17"/>
      <c r="K30" s="5">
        <v>3.5999999999999997E-2</v>
      </c>
      <c r="L30" s="1">
        <v>277000</v>
      </c>
    </row>
  </sheetData>
  <mergeCells count="16">
    <mergeCell ref="J6:J15"/>
    <mergeCell ref="I6:I15"/>
    <mergeCell ref="I21:I30"/>
    <mergeCell ref="J21:J30"/>
    <mergeCell ref="C4:G4"/>
    <mergeCell ref="H4:H5"/>
    <mergeCell ref="C19:G19"/>
    <mergeCell ref="H19:H20"/>
    <mergeCell ref="B4:B5"/>
    <mergeCell ref="I4:L4"/>
    <mergeCell ref="B2:L2"/>
    <mergeCell ref="B3:L3"/>
    <mergeCell ref="B17:L17"/>
    <mergeCell ref="B18:L18"/>
    <mergeCell ref="I19:L19"/>
    <mergeCell ref="B19:B20"/>
  </mergeCells>
  <phoneticPr fontId="1" type="noConversion"/>
  <pageMargins left="0.7" right="0.7" top="0.75" bottom="0.75" header="0.3" footer="0.3"/>
  <ignoredErrors>
    <ignoredError sqref="G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0"/>
  <sheetViews>
    <sheetView topLeftCell="A16" workbookViewId="0">
      <selection activeCell="M38" sqref="M38"/>
    </sheetView>
  </sheetViews>
  <sheetFormatPr defaultRowHeight="13.5"/>
  <cols>
    <col min="2" max="2" width="13.75" customWidth="1"/>
    <col min="3" max="3" width="8.75" customWidth="1"/>
    <col min="8" max="8" width="18.375" customWidth="1"/>
    <col min="9" max="9" width="16.5" customWidth="1"/>
  </cols>
  <sheetData>
    <row r="2" spans="2:12" ht="18.75" customHeight="1">
      <c r="B2" s="6" t="s">
        <v>14</v>
      </c>
      <c r="C2" s="6"/>
      <c r="D2" s="7"/>
      <c r="E2" s="7"/>
      <c r="F2" s="7"/>
      <c r="G2" s="7"/>
      <c r="H2" s="7"/>
      <c r="I2" s="7"/>
      <c r="J2" s="8"/>
      <c r="K2" s="8"/>
      <c r="L2" s="8"/>
    </row>
    <row r="3" spans="2:12" ht="111.75" customHeight="1">
      <c r="B3" s="9" t="s">
        <v>13</v>
      </c>
      <c r="C3" s="9"/>
      <c r="D3" s="8"/>
      <c r="E3" s="8"/>
      <c r="F3" s="8"/>
      <c r="G3" s="8"/>
      <c r="H3" s="8"/>
      <c r="I3" s="8"/>
      <c r="J3" s="8"/>
      <c r="K3" s="8"/>
      <c r="L3" s="8"/>
    </row>
    <row r="4" spans="2:12">
      <c r="B4" s="10" t="s">
        <v>15</v>
      </c>
      <c r="C4" s="11" t="s">
        <v>4</v>
      </c>
      <c r="D4" s="25"/>
      <c r="E4" s="25"/>
      <c r="F4" s="25"/>
      <c r="G4" s="26"/>
      <c r="H4" s="27" t="s">
        <v>19</v>
      </c>
      <c r="I4" s="10" t="s">
        <v>3</v>
      </c>
      <c r="J4" s="8"/>
      <c r="K4" s="8"/>
      <c r="L4" s="8"/>
    </row>
    <row r="5" spans="2:12">
      <c r="B5" s="10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2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18">
        <v>5</v>
      </c>
      <c r="C6" s="19">
        <v>3641</v>
      </c>
      <c r="D6" s="19">
        <v>3718</v>
      </c>
      <c r="E6" s="19">
        <v>3812</v>
      </c>
      <c r="F6" s="19">
        <v>3546</v>
      </c>
      <c r="G6" s="19">
        <f>AVERAGE(C6:F6)</f>
        <v>3679.25</v>
      </c>
      <c r="H6" s="19">
        <f>G6/(B6*10)</f>
        <v>73.584999999999994</v>
      </c>
      <c r="I6" s="15" t="s">
        <v>16</v>
      </c>
      <c r="J6" s="15">
        <v>0.75</v>
      </c>
      <c r="K6" s="20">
        <v>1E-3</v>
      </c>
      <c r="L6" s="19">
        <v>5140</v>
      </c>
    </row>
    <row r="7" spans="2:12">
      <c r="B7" s="2">
        <v>10</v>
      </c>
      <c r="C7" s="1">
        <v>7112</v>
      </c>
      <c r="D7" s="1">
        <v>7120</v>
      </c>
      <c r="E7" s="1">
        <v>7305</v>
      </c>
      <c r="F7" s="1">
        <v>7757</v>
      </c>
      <c r="G7" s="1">
        <f t="shared" ref="G7:G15" si="0">AVERAGE(C7:F7)</f>
        <v>7323.5</v>
      </c>
      <c r="H7" s="1">
        <f t="shared" ref="H7:H15" si="1">G7/(B7*10)</f>
        <v>73.234999999999999</v>
      </c>
      <c r="I7" s="22"/>
      <c r="J7" s="16"/>
      <c r="K7" s="5">
        <v>1E-3</v>
      </c>
      <c r="L7" s="1">
        <v>5140</v>
      </c>
    </row>
    <row r="8" spans="2:12">
      <c r="B8" s="18">
        <v>15</v>
      </c>
      <c r="C8" s="19">
        <v>10712</v>
      </c>
      <c r="D8" s="19">
        <v>10788</v>
      </c>
      <c r="E8" s="19">
        <v>11017</v>
      </c>
      <c r="F8" s="19">
        <v>10883</v>
      </c>
      <c r="G8" s="19">
        <f t="shared" si="0"/>
        <v>10850</v>
      </c>
      <c r="H8" s="19">
        <f t="shared" si="1"/>
        <v>72.333333333333329</v>
      </c>
      <c r="I8" s="22"/>
      <c r="J8" s="16"/>
      <c r="K8" s="20">
        <v>1E-3</v>
      </c>
      <c r="L8" s="19">
        <v>5148</v>
      </c>
    </row>
    <row r="9" spans="2:12">
      <c r="B9" s="2">
        <v>20</v>
      </c>
      <c r="C9" s="1">
        <v>14329</v>
      </c>
      <c r="D9" s="1">
        <v>15033</v>
      </c>
      <c r="E9" s="1">
        <v>14769</v>
      </c>
      <c r="F9" s="1">
        <v>14666</v>
      </c>
      <c r="G9" s="1">
        <f t="shared" si="0"/>
        <v>14699.25</v>
      </c>
      <c r="H9" s="1">
        <f t="shared" si="1"/>
        <v>73.496250000000003</v>
      </c>
      <c r="I9" s="22"/>
      <c r="J9" s="16"/>
      <c r="K9" s="5">
        <v>1E-3</v>
      </c>
      <c r="L9" s="1">
        <v>5148</v>
      </c>
    </row>
    <row r="10" spans="2:12">
      <c r="B10" s="18">
        <v>25</v>
      </c>
      <c r="C10" s="19">
        <v>17859</v>
      </c>
      <c r="D10" s="19">
        <v>18087</v>
      </c>
      <c r="E10" s="19">
        <v>18569</v>
      </c>
      <c r="F10" s="19">
        <v>18301</v>
      </c>
      <c r="G10" s="19">
        <f t="shared" si="0"/>
        <v>18204</v>
      </c>
      <c r="H10" s="19">
        <f t="shared" si="1"/>
        <v>72.816000000000003</v>
      </c>
      <c r="I10" s="22"/>
      <c r="J10" s="16"/>
      <c r="K10" s="20">
        <v>1E-3</v>
      </c>
      <c r="L10" s="19">
        <v>5140</v>
      </c>
    </row>
    <row r="11" spans="2:12">
      <c r="B11" s="2">
        <v>30</v>
      </c>
      <c r="C11" s="1">
        <v>21510</v>
      </c>
      <c r="D11" s="1">
        <v>21692</v>
      </c>
      <c r="E11" s="1">
        <v>21984</v>
      </c>
      <c r="F11" s="1">
        <v>21871</v>
      </c>
      <c r="G11" s="1">
        <f t="shared" si="0"/>
        <v>21764.25</v>
      </c>
      <c r="H11" s="1">
        <f t="shared" si="1"/>
        <v>72.547499999999999</v>
      </c>
      <c r="I11" s="22"/>
      <c r="J11" s="16"/>
      <c r="K11" s="5">
        <v>1E-3</v>
      </c>
      <c r="L11" s="1">
        <v>5144</v>
      </c>
    </row>
    <row r="12" spans="2:12">
      <c r="B12" s="18">
        <v>35</v>
      </c>
      <c r="C12" s="19">
        <v>25000</v>
      </c>
      <c r="D12" s="19">
        <v>25155</v>
      </c>
      <c r="E12" s="19">
        <v>25463</v>
      </c>
      <c r="F12" s="19">
        <v>25403</v>
      </c>
      <c r="G12" s="19">
        <f t="shared" si="0"/>
        <v>25255.25</v>
      </c>
      <c r="H12" s="19">
        <f t="shared" si="1"/>
        <v>72.157857142857139</v>
      </c>
      <c r="I12" s="22"/>
      <c r="J12" s="16"/>
      <c r="K12" s="20">
        <v>1E-3</v>
      </c>
      <c r="L12" s="19">
        <v>5144</v>
      </c>
    </row>
    <row r="13" spans="2:12">
      <c r="B13" s="2">
        <v>40</v>
      </c>
      <c r="C13" s="1">
        <v>28790</v>
      </c>
      <c r="D13" s="1">
        <v>28512</v>
      </c>
      <c r="E13" s="1">
        <v>30018</v>
      </c>
      <c r="F13" s="1">
        <v>29666</v>
      </c>
      <c r="G13" s="1">
        <f t="shared" si="0"/>
        <v>29246.5</v>
      </c>
      <c r="H13" s="1">
        <f t="shared" si="1"/>
        <v>73.116249999999994</v>
      </c>
      <c r="I13" s="22"/>
      <c r="J13" s="16"/>
      <c r="K13" s="5">
        <v>1E-3</v>
      </c>
      <c r="L13" s="1">
        <v>5144</v>
      </c>
    </row>
    <row r="14" spans="2:12">
      <c r="B14" s="18">
        <v>45</v>
      </c>
      <c r="C14" s="19">
        <v>33526</v>
      </c>
      <c r="D14" s="19">
        <v>33424</v>
      </c>
      <c r="E14" s="19">
        <v>32962</v>
      </c>
      <c r="F14" s="19">
        <v>32943</v>
      </c>
      <c r="G14" s="19">
        <f t="shared" si="0"/>
        <v>33213.75</v>
      </c>
      <c r="H14" s="19">
        <f t="shared" si="1"/>
        <v>73.808333333333337</v>
      </c>
      <c r="I14" s="22"/>
      <c r="J14" s="16"/>
      <c r="K14" s="20">
        <v>1E-3</v>
      </c>
      <c r="L14" s="19">
        <v>5144</v>
      </c>
    </row>
    <row r="15" spans="2:12">
      <c r="B15" s="2">
        <v>50</v>
      </c>
      <c r="C15" s="1">
        <v>35805</v>
      </c>
      <c r="D15" s="1">
        <v>36405</v>
      </c>
      <c r="E15" s="1">
        <v>37569</v>
      </c>
      <c r="F15" s="1">
        <v>36492</v>
      </c>
      <c r="G15" s="1">
        <f t="shared" si="0"/>
        <v>36567.75</v>
      </c>
      <c r="H15" s="1">
        <f t="shared" si="1"/>
        <v>73.135499999999993</v>
      </c>
      <c r="I15" s="23"/>
      <c r="J15" s="17"/>
      <c r="K15" s="5">
        <v>1E-3</v>
      </c>
      <c r="L15" s="1">
        <v>5144</v>
      </c>
    </row>
    <row r="17" spans="2:12" ht="18.75" customHeight="1">
      <c r="B17" s="6" t="s">
        <v>8</v>
      </c>
      <c r="C17" s="6"/>
      <c r="D17" s="7"/>
      <c r="E17" s="7"/>
      <c r="F17" s="7"/>
      <c r="G17" s="7"/>
      <c r="H17" s="7"/>
      <c r="I17" s="7"/>
      <c r="J17" s="8"/>
      <c r="K17" s="8"/>
      <c r="L17" s="8"/>
    </row>
    <row r="18" spans="2:12" ht="114" customHeight="1">
      <c r="B18" s="9" t="s">
        <v>13</v>
      </c>
      <c r="C18" s="9"/>
      <c r="D18" s="8"/>
      <c r="E18" s="8"/>
      <c r="F18" s="8"/>
      <c r="G18" s="8"/>
      <c r="H18" s="8"/>
      <c r="I18" s="8"/>
      <c r="J18" s="8"/>
      <c r="K18" s="8"/>
      <c r="L18" s="8"/>
    </row>
    <row r="19" spans="2:12">
      <c r="B19" s="10" t="s">
        <v>1</v>
      </c>
      <c r="C19" s="11" t="s">
        <v>2</v>
      </c>
      <c r="D19" s="25"/>
      <c r="E19" s="25"/>
      <c r="F19" s="25"/>
      <c r="G19" s="26"/>
      <c r="H19" s="27" t="s">
        <v>19</v>
      </c>
      <c r="I19" s="10" t="s">
        <v>3</v>
      </c>
      <c r="J19" s="8"/>
      <c r="K19" s="8"/>
      <c r="L19" s="8"/>
    </row>
    <row r="20" spans="2:12">
      <c r="B20" s="10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28"/>
      <c r="I20" s="3" t="s">
        <v>9</v>
      </c>
      <c r="J20" s="4" t="s">
        <v>11</v>
      </c>
      <c r="K20" s="4" t="s">
        <v>10</v>
      </c>
      <c r="L20" s="4" t="s">
        <v>18</v>
      </c>
    </row>
    <row r="21" spans="2:12">
      <c r="B21" s="18">
        <v>5</v>
      </c>
      <c r="C21" s="19">
        <v>4863</v>
      </c>
      <c r="D21" s="19">
        <v>4911</v>
      </c>
      <c r="E21" s="19">
        <v>5057</v>
      </c>
      <c r="F21" s="19">
        <v>4793</v>
      </c>
      <c r="G21" s="19">
        <f>AVERAGE(C21:F21)</f>
        <v>4906</v>
      </c>
      <c r="H21" s="19">
        <f>G21/(B21*10)</f>
        <v>98.12</v>
      </c>
      <c r="I21" s="15" t="s">
        <v>16</v>
      </c>
      <c r="J21" s="15">
        <v>0.75</v>
      </c>
      <c r="K21" s="20">
        <v>1E-3</v>
      </c>
      <c r="L21" s="19">
        <v>10000</v>
      </c>
    </row>
    <row r="22" spans="2:12">
      <c r="B22" s="2">
        <v>10</v>
      </c>
      <c r="C22" s="1">
        <v>9679</v>
      </c>
      <c r="D22" s="1">
        <v>9700</v>
      </c>
      <c r="E22" s="1">
        <v>9848</v>
      </c>
      <c r="F22" s="1">
        <v>10177</v>
      </c>
      <c r="G22" s="1">
        <f t="shared" ref="G22:G30" si="2">AVERAGE(C22:F22)</f>
        <v>9851</v>
      </c>
      <c r="H22" s="1">
        <f t="shared" ref="H22:H30" si="3">G22/(B22*10)</f>
        <v>98.51</v>
      </c>
      <c r="I22" s="22"/>
      <c r="J22" s="16"/>
      <c r="K22" s="5">
        <v>2E-3</v>
      </c>
      <c r="L22" s="1">
        <v>16000</v>
      </c>
    </row>
    <row r="23" spans="2:12">
      <c r="B23" s="18">
        <v>15</v>
      </c>
      <c r="C23" s="19">
        <v>14794</v>
      </c>
      <c r="D23" s="19">
        <v>14707</v>
      </c>
      <c r="E23" s="19">
        <v>14978</v>
      </c>
      <c r="F23" s="19">
        <v>14949</v>
      </c>
      <c r="G23" s="19">
        <f t="shared" si="2"/>
        <v>14857</v>
      </c>
      <c r="H23" s="19">
        <f t="shared" si="3"/>
        <v>99.046666666666667</v>
      </c>
      <c r="I23" s="22"/>
      <c r="J23" s="16"/>
      <c r="K23" s="20">
        <v>3.0000000000000001E-3</v>
      </c>
      <c r="L23" s="19">
        <v>22000</v>
      </c>
    </row>
    <row r="24" spans="2:12">
      <c r="B24" s="2">
        <v>20</v>
      </c>
      <c r="C24" s="1">
        <v>19449</v>
      </c>
      <c r="D24" s="1">
        <v>20343</v>
      </c>
      <c r="E24" s="1">
        <v>20004</v>
      </c>
      <c r="F24" s="1">
        <v>19890</v>
      </c>
      <c r="G24" s="1">
        <f t="shared" si="2"/>
        <v>19921.5</v>
      </c>
      <c r="H24" s="1">
        <f t="shared" si="3"/>
        <v>99.607500000000002</v>
      </c>
      <c r="I24" s="22"/>
      <c r="J24" s="16"/>
      <c r="K24" s="5">
        <v>3.0000000000000001E-3</v>
      </c>
      <c r="L24" s="1">
        <v>27000</v>
      </c>
    </row>
    <row r="25" spans="2:12">
      <c r="B25" s="18">
        <v>25</v>
      </c>
      <c r="C25" s="19">
        <v>24472</v>
      </c>
      <c r="D25" s="19">
        <v>24586</v>
      </c>
      <c r="E25" s="19">
        <v>25032</v>
      </c>
      <c r="F25" s="19">
        <v>24742</v>
      </c>
      <c r="G25" s="19">
        <f t="shared" si="2"/>
        <v>24708</v>
      </c>
      <c r="H25" s="19">
        <f t="shared" si="3"/>
        <v>98.831999999999994</v>
      </c>
      <c r="I25" s="22"/>
      <c r="J25" s="16"/>
      <c r="K25" s="20">
        <v>4.0000000000000001E-3</v>
      </c>
      <c r="L25" s="19">
        <v>32000</v>
      </c>
    </row>
    <row r="26" spans="2:12">
      <c r="B26" s="2">
        <v>30</v>
      </c>
      <c r="C26" s="1">
        <v>29407</v>
      </c>
      <c r="D26" s="1">
        <v>29359</v>
      </c>
      <c r="E26" s="1">
        <v>29862</v>
      </c>
      <c r="F26" s="1">
        <v>29689</v>
      </c>
      <c r="G26" s="1">
        <f t="shared" si="2"/>
        <v>29579.25</v>
      </c>
      <c r="H26" s="1">
        <f t="shared" si="3"/>
        <v>98.597499999999997</v>
      </c>
      <c r="I26" s="22"/>
      <c r="J26" s="16"/>
      <c r="K26" s="5">
        <v>5.0000000000000001E-3</v>
      </c>
      <c r="L26" s="1">
        <v>39000</v>
      </c>
    </row>
    <row r="27" spans="2:12">
      <c r="B27" s="18">
        <v>35</v>
      </c>
      <c r="C27" s="19">
        <v>34075</v>
      </c>
      <c r="D27" s="19">
        <v>34275</v>
      </c>
      <c r="E27" s="19">
        <v>34636</v>
      </c>
      <c r="F27" s="19">
        <v>34627</v>
      </c>
      <c r="G27" s="19">
        <f t="shared" si="2"/>
        <v>34403.25</v>
      </c>
      <c r="H27" s="19">
        <f t="shared" si="3"/>
        <v>98.295000000000002</v>
      </c>
      <c r="I27" s="22"/>
      <c r="J27" s="16"/>
      <c r="K27" s="20">
        <v>6.0000000000000001E-3</v>
      </c>
      <c r="L27" s="19">
        <v>44000</v>
      </c>
    </row>
    <row r="28" spans="2:12">
      <c r="B28" s="2">
        <v>40</v>
      </c>
      <c r="C28" s="1">
        <v>39416</v>
      </c>
      <c r="D28" s="1">
        <v>39162</v>
      </c>
      <c r="E28" s="1">
        <v>40611</v>
      </c>
      <c r="F28" s="1">
        <v>40599</v>
      </c>
      <c r="G28" s="1">
        <f t="shared" si="2"/>
        <v>39947</v>
      </c>
      <c r="H28" s="1">
        <f t="shared" si="3"/>
        <v>99.867500000000007</v>
      </c>
      <c r="I28" s="22"/>
      <c r="J28" s="16"/>
      <c r="K28" s="5">
        <v>6.0000000000000001E-3</v>
      </c>
      <c r="L28" s="1">
        <v>48000</v>
      </c>
    </row>
    <row r="29" spans="2:12">
      <c r="B29" s="18">
        <v>45</v>
      </c>
      <c r="C29" s="19">
        <v>44789</v>
      </c>
      <c r="D29" s="19">
        <v>45418</v>
      </c>
      <c r="E29" s="19">
        <v>44730</v>
      </c>
      <c r="F29" s="19">
        <v>44413</v>
      </c>
      <c r="G29" s="19">
        <f t="shared" si="2"/>
        <v>44837.5</v>
      </c>
      <c r="H29" s="19">
        <f t="shared" si="3"/>
        <v>99.638888888888886</v>
      </c>
      <c r="I29" s="22"/>
      <c r="J29" s="16"/>
      <c r="K29" s="20">
        <v>7.0000000000000001E-3</v>
      </c>
      <c r="L29" s="19">
        <v>54000</v>
      </c>
    </row>
    <row r="30" spans="2:12">
      <c r="B30" s="2">
        <v>50</v>
      </c>
      <c r="C30" s="1">
        <v>48715</v>
      </c>
      <c r="D30" s="1">
        <v>49241</v>
      </c>
      <c r="E30" s="1">
        <v>49656</v>
      </c>
      <c r="F30" s="1">
        <v>49660</v>
      </c>
      <c r="G30" s="1">
        <f t="shared" si="2"/>
        <v>49318</v>
      </c>
      <c r="H30" s="1">
        <f t="shared" si="3"/>
        <v>98.635999999999996</v>
      </c>
      <c r="I30" s="23"/>
      <c r="J30" s="17"/>
      <c r="K30" s="5">
        <v>8.0000000000000002E-3</v>
      </c>
      <c r="L30" s="1">
        <v>59000</v>
      </c>
    </row>
  </sheetData>
  <mergeCells count="16">
    <mergeCell ref="I6:I15"/>
    <mergeCell ref="J6:J15"/>
    <mergeCell ref="I21:I30"/>
    <mergeCell ref="J21:J30"/>
    <mergeCell ref="C4:G4"/>
    <mergeCell ref="H4:H5"/>
    <mergeCell ref="C19:G19"/>
    <mergeCell ref="H19:H20"/>
    <mergeCell ref="B4:B5"/>
    <mergeCell ref="B2:L2"/>
    <mergeCell ref="B3:L3"/>
    <mergeCell ref="I4:L4"/>
    <mergeCell ref="B19:B20"/>
    <mergeCell ref="B17:L17"/>
    <mergeCell ref="B18:L18"/>
    <mergeCell ref="I19:L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0"/>
  <sheetViews>
    <sheetView topLeftCell="A4" workbookViewId="0">
      <selection activeCell="M48" sqref="M48"/>
    </sheetView>
  </sheetViews>
  <sheetFormatPr defaultRowHeight="13.5"/>
  <cols>
    <col min="2" max="2" width="13.75" customWidth="1"/>
    <col min="3" max="3" width="8.75" customWidth="1"/>
    <col min="7" max="7" width="11" customWidth="1"/>
    <col min="8" max="8" width="18.375" customWidth="1"/>
    <col min="9" max="9" width="10.5" customWidth="1"/>
    <col min="10" max="10" width="7.375" customWidth="1"/>
    <col min="11" max="11" width="6.625" customWidth="1"/>
    <col min="12" max="12" width="9.625" customWidth="1"/>
  </cols>
  <sheetData>
    <row r="2" spans="2:12" ht="18.75" customHeight="1">
      <c r="B2" s="6" t="s">
        <v>14</v>
      </c>
      <c r="C2" s="6"/>
      <c r="D2" s="7"/>
      <c r="E2" s="7"/>
      <c r="F2" s="7"/>
      <c r="G2" s="7"/>
      <c r="H2" s="7"/>
      <c r="I2" s="7"/>
      <c r="J2" s="8"/>
      <c r="K2" s="8"/>
      <c r="L2" s="8"/>
    </row>
    <row r="3" spans="2:12" ht="127.5" customHeight="1">
      <c r="B3" s="9" t="s">
        <v>13</v>
      </c>
      <c r="C3" s="9"/>
      <c r="D3" s="8"/>
      <c r="E3" s="8"/>
      <c r="F3" s="8"/>
      <c r="G3" s="8"/>
      <c r="H3" s="8"/>
      <c r="I3" s="8"/>
      <c r="J3" s="8"/>
      <c r="K3" s="8"/>
      <c r="L3" s="8"/>
    </row>
    <row r="4" spans="2:12">
      <c r="B4" s="10" t="s">
        <v>15</v>
      </c>
      <c r="C4" s="11" t="s">
        <v>4</v>
      </c>
      <c r="D4" s="25"/>
      <c r="E4" s="25"/>
      <c r="F4" s="25"/>
      <c r="G4" s="26"/>
      <c r="H4" s="27" t="s">
        <v>19</v>
      </c>
      <c r="I4" s="10" t="s">
        <v>3</v>
      </c>
      <c r="J4" s="8"/>
      <c r="K4" s="8"/>
      <c r="L4" s="8"/>
    </row>
    <row r="5" spans="2:12">
      <c r="B5" s="10"/>
      <c r="C5" s="2">
        <v>1</v>
      </c>
      <c r="D5" s="2">
        <v>2</v>
      </c>
      <c r="E5" s="2">
        <v>3</v>
      </c>
      <c r="F5" s="2">
        <v>4</v>
      </c>
      <c r="G5" s="2" t="s">
        <v>7</v>
      </c>
      <c r="H5" s="28"/>
      <c r="I5" s="3" t="s">
        <v>9</v>
      </c>
      <c r="J5" s="4" t="s">
        <v>11</v>
      </c>
      <c r="K5" s="4" t="s">
        <v>10</v>
      </c>
      <c r="L5" s="4" t="s">
        <v>18</v>
      </c>
    </row>
    <row r="6" spans="2:12">
      <c r="B6" s="18">
        <v>5</v>
      </c>
      <c r="C6" s="19">
        <v>3961</v>
      </c>
      <c r="D6" s="19">
        <v>3851</v>
      </c>
      <c r="E6" s="19">
        <v>3944</v>
      </c>
      <c r="F6" s="19">
        <v>3964</v>
      </c>
      <c r="G6" s="19">
        <f>AVERAGE(C6:F6)</f>
        <v>3930</v>
      </c>
      <c r="H6" s="19">
        <f>G6/(B6*10)</f>
        <v>78.599999999999994</v>
      </c>
      <c r="I6" s="21" t="s">
        <v>17</v>
      </c>
      <c r="J6" s="15">
        <v>0.75</v>
      </c>
      <c r="K6" s="20">
        <v>2E-3</v>
      </c>
      <c r="L6" s="19">
        <v>16000</v>
      </c>
    </row>
    <row r="7" spans="2:12">
      <c r="B7" s="2">
        <v>10</v>
      </c>
      <c r="C7" s="1">
        <v>10972</v>
      </c>
      <c r="D7" s="1">
        <v>10739</v>
      </c>
      <c r="E7" s="1">
        <v>11470</v>
      </c>
      <c r="F7" s="1">
        <v>11066</v>
      </c>
      <c r="G7" s="1">
        <f t="shared" ref="G7:G15" si="0">AVERAGE(C7:F7)</f>
        <v>11061.75</v>
      </c>
      <c r="H7" s="1">
        <f t="shared" ref="H7:H15" si="1">G7/(B7*10)</f>
        <v>110.61750000000001</v>
      </c>
      <c r="I7" s="16"/>
      <c r="J7" s="16"/>
      <c r="K7" s="5">
        <v>4.0000000000000001E-3</v>
      </c>
      <c r="L7" s="1">
        <v>28000</v>
      </c>
    </row>
    <row r="8" spans="2:12">
      <c r="B8" s="18">
        <v>15</v>
      </c>
      <c r="C8" s="19">
        <v>21795</v>
      </c>
      <c r="D8" s="19">
        <v>21885</v>
      </c>
      <c r="E8" s="19">
        <v>21890</v>
      </c>
      <c r="F8" s="19">
        <v>21856</v>
      </c>
      <c r="G8" s="19">
        <f t="shared" si="0"/>
        <v>21856.5</v>
      </c>
      <c r="H8" s="19">
        <f t="shared" si="1"/>
        <v>145.71</v>
      </c>
      <c r="I8" s="16"/>
      <c r="J8" s="16"/>
      <c r="K8" s="20">
        <v>5.0000000000000001E-3</v>
      </c>
      <c r="L8" s="19">
        <v>39000</v>
      </c>
    </row>
    <row r="9" spans="2:12">
      <c r="B9" s="2">
        <v>20</v>
      </c>
      <c r="C9" s="1">
        <v>33950</v>
      </c>
      <c r="D9" s="1">
        <v>34526</v>
      </c>
      <c r="E9" s="1">
        <v>37206</v>
      </c>
      <c r="F9" s="1">
        <v>36642</v>
      </c>
      <c r="G9" s="1">
        <f t="shared" si="0"/>
        <v>35581</v>
      </c>
      <c r="H9" s="1">
        <f t="shared" si="1"/>
        <v>177.905</v>
      </c>
      <c r="I9" s="16"/>
      <c r="J9" s="16"/>
      <c r="K9" s="5">
        <v>7.0000000000000001E-3</v>
      </c>
      <c r="L9" s="1">
        <v>51000</v>
      </c>
    </row>
    <row r="10" spans="2:12">
      <c r="B10" s="18">
        <v>25</v>
      </c>
      <c r="C10" s="19">
        <v>52094</v>
      </c>
      <c r="D10" s="19">
        <v>52232</v>
      </c>
      <c r="E10" s="19">
        <v>54457</v>
      </c>
      <c r="F10" s="19">
        <v>57677</v>
      </c>
      <c r="G10" s="19">
        <f t="shared" si="0"/>
        <v>54115</v>
      </c>
      <c r="H10" s="19">
        <f t="shared" si="1"/>
        <v>216.46</v>
      </c>
      <c r="I10" s="16"/>
      <c r="J10" s="16"/>
      <c r="K10" s="20">
        <v>8.0000000000000002E-3</v>
      </c>
      <c r="L10" s="19">
        <v>63000</v>
      </c>
    </row>
    <row r="11" spans="2:12">
      <c r="B11" s="2">
        <v>30</v>
      </c>
      <c r="C11" s="1">
        <v>80522</v>
      </c>
      <c r="D11" s="1">
        <v>79041</v>
      </c>
      <c r="E11" s="1">
        <v>84794</v>
      </c>
      <c r="F11" s="1">
        <v>83230</v>
      </c>
      <c r="G11" s="1">
        <f t="shared" si="0"/>
        <v>81896.75</v>
      </c>
      <c r="H11" s="1">
        <f t="shared" si="1"/>
        <v>272.98916666666668</v>
      </c>
      <c r="I11" s="16"/>
      <c r="J11" s="16"/>
      <c r="K11" s="5">
        <v>0.01</v>
      </c>
      <c r="L11" s="1">
        <v>74000</v>
      </c>
    </row>
    <row r="12" spans="2:12">
      <c r="B12" s="18">
        <v>35</v>
      </c>
      <c r="C12" s="19">
        <v>113904</v>
      </c>
      <c r="D12" s="19">
        <v>113791</v>
      </c>
      <c r="E12" s="19">
        <v>117137</v>
      </c>
      <c r="F12" s="19">
        <v>119852</v>
      </c>
      <c r="G12" s="19">
        <f t="shared" si="0"/>
        <v>116171</v>
      </c>
      <c r="H12" s="19">
        <f t="shared" si="1"/>
        <v>331.91714285714284</v>
      </c>
      <c r="I12" s="16"/>
      <c r="J12" s="16"/>
      <c r="K12" s="20">
        <v>1.0999999999999999E-2</v>
      </c>
      <c r="L12" s="19">
        <v>86000</v>
      </c>
    </row>
    <row r="13" spans="2:12">
      <c r="B13" s="2">
        <v>40</v>
      </c>
      <c r="C13" s="1">
        <v>157407</v>
      </c>
      <c r="D13" s="1">
        <v>159874</v>
      </c>
      <c r="E13" s="1">
        <v>171997</v>
      </c>
      <c r="F13" s="1">
        <v>170671</v>
      </c>
      <c r="G13" s="1">
        <f t="shared" si="0"/>
        <v>164987.25</v>
      </c>
      <c r="H13" s="1">
        <f t="shared" si="1"/>
        <v>412.46812499999999</v>
      </c>
      <c r="I13" s="16"/>
      <c r="J13" s="16"/>
      <c r="K13" s="5">
        <v>1.2999999999999999E-2</v>
      </c>
      <c r="L13" s="1">
        <v>98000</v>
      </c>
    </row>
    <row r="14" spans="2:12">
      <c r="B14" s="18">
        <v>45</v>
      </c>
      <c r="C14" s="19">
        <v>231533</v>
      </c>
      <c r="D14" s="19">
        <v>226308</v>
      </c>
      <c r="E14" s="19">
        <v>231853</v>
      </c>
      <c r="F14" s="19">
        <v>233831</v>
      </c>
      <c r="G14" s="19">
        <f t="shared" si="0"/>
        <v>230881.25</v>
      </c>
      <c r="H14" s="19">
        <f t="shared" si="1"/>
        <v>513.06944444444446</v>
      </c>
      <c r="I14" s="16"/>
      <c r="J14" s="16"/>
      <c r="K14" s="20">
        <v>1.4E-2</v>
      </c>
      <c r="L14" s="19">
        <v>110000</v>
      </c>
    </row>
    <row r="15" spans="2:12">
      <c r="B15" s="2">
        <v>50</v>
      </c>
      <c r="C15" s="1">
        <v>310764</v>
      </c>
      <c r="D15" s="1">
        <v>312668</v>
      </c>
      <c r="E15" s="1">
        <v>309545</v>
      </c>
      <c r="F15" s="1">
        <v>317061</v>
      </c>
      <c r="G15" s="1">
        <f t="shared" si="0"/>
        <v>312509.5</v>
      </c>
      <c r="H15" s="1">
        <f t="shared" si="1"/>
        <v>625.01900000000001</v>
      </c>
      <c r="I15" s="17"/>
      <c r="J15" s="17"/>
      <c r="K15" s="5">
        <v>1.6E-2</v>
      </c>
      <c r="L15" s="1">
        <v>121000</v>
      </c>
    </row>
    <row r="17" spans="2:12" ht="18.75" customHeight="1">
      <c r="B17" s="6" t="s">
        <v>8</v>
      </c>
      <c r="C17" s="6"/>
      <c r="D17" s="7"/>
      <c r="E17" s="7"/>
      <c r="F17" s="7"/>
      <c r="G17" s="7"/>
      <c r="H17" s="7"/>
      <c r="I17" s="7"/>
      <c r="J17" s="8"/>
      <c r="K17" s="8"/>
      <c r="L17" s="8"/>
    </row>
    <row r="18" spans="2:12" ht="114" customHeight="1">
      <c r="B18" s="9" t="s">
        <v>13</v>
      </c>
      <c r="C18" s="9"/>
      <c r="D18" s="8"/>
      <c r="E18" s="8"/>
      <c r="F18" s="8"/>
      <c r="G18" s="8"/>
      <c r="H18" s="8"/>
      <c r="I18" s="8"/>
      <c r="J18" s="8"/>
      <c r="K18" s="8"/>
      <c r="L18" s="8"/>
    </row>
    <row r="19" spans="2:12">
      <c r="B19" s="10" t="s">
        <v>1</v>
      </c>
      <c r="C19" s="11" t="s">
        <v>2</v>
      </c>
      <c r="D19" s="25"/>
      <c r="E19" s="25"/>
      <c r="F19" s="25"/>
      <c r="G19" s="26"/>
      <c r="H19" s="27" t="s">
        <v>19</v>
      </c>
      <c r="I19" s="10" t="s">
        <v>3</v>
      </c>
      <c r="J19" s="8"/>
      <c r="K19" s="8"/>
      <c r="L19" s="8"/>
    </row>
    <row r="20" spans="2:12">
      <c r="B20" s="10"/>
      <c r="C20" s="2">
        <v>1</v>
      </c>
      <c r="D20" s="2">
        <v>2</v>
      </c>
      <c r="E20" s="2">
        <v>3</v>
      </c>
      <c r="F20" s="2">
        <v>4</v>
      </c>
      <c r="G20" s="2" t="s">
        <v>7</v>
      </c>
      <c r="H20" s="28"/>
      <c r="I20" s="3" t="s">
        <v>9</v>
      </c>
      <c r="J20" s="4" t="s">
        <v>11</v>
      </c>
      <c r="K20" s="4" t="s">
        <v>10</v>
      </c>
      <c r="L20" s="4" t="s">
        <v>18</v>
      </c>
    </row>
    <row r="21" spans="2:12">
      <c r="B21" s="18">
        <v>5</v>
      </c>
      <c r="C21" s="19">
        <v>3364</v>
      </c>
      <c r="D21" s="19">
        <v>3394</v>
      </c>
      <c r="E21" s="19">
        <v>3424</v>
      </c>
      <c r="F21" s="19">
        <v>3378</v>
      </c>
      <c r="G21" s="19">
        <f>AVERAGE(C21:F21)</f>
        <v>3390</v>
      </c>
      <c r="H21" s="19">
        <f>G21/(B21*10)</f>
        <v>67.8</v>
      </c>
      <c r="I21" s="21" t="s">
        <v>17</v>
      </c>
      <c r="J21" s="15">
        <v>0.75</v>
      </c>
      <c r="K21" s="20">
        <v>3.0000000000000001E-3</v>
      </c>
      <c r="L21" s="19">
        <v>21000</v>
      </c>
    </row>
    <row r="22" spans="2:12">
      <c r="B22" s="2">
        <v>10</v>
      </c>
      <c r="C22" s="1">
        <v>6748</v>
      </c>
      <c r="D22" s="1">
        <v>6735</v>
      </c>
      <c r="E22" s="1">
        <v>6921</v>
      </c>
      <c r="F22" s="1">
        <v>6769</v>
      </c>
      <c r="G22" s="1">
        <f t="shared" ref="G22:G30" si="2">AVERAGE(C22:F22)</f>
        <v>6793.25</v>
      </c>
      <c r="H22" s="1">
        <f t="shared" ref="H22:H30" si="3">G22/(B22*10)</f>
        <v>67.932500000000005</v>
      </c>
      <c r="I22" s="16"/>
      <c r="J22" s="16"/>
      <c r="K22" s="5">
        <v>5.0000000000000001E-3</v>
      </c>
      <c r="L22" s="1">
        <v>38000</v>
      </c>
    </row>
    <row r="23" spans="2:12">
      <c r="B23" s="18">
        <v>15</v>
      </c>
      <c r="C23" s="19">
        <v>10427</v>
      </c>
      <c r="D23" s="19">
        <v>10333</v>
      </c>
      <c r="E23" s="19">
        <v>10529</v>
      </c>
      <c r="F23" s="19">
        <v>10101</v>
      </c>
      <c r="G23" s="19">
        <f t="shared" si="2"/>
        <v>10347.5</v>
      </c>
      <c r="H23" s="19">
        <f t="shared" si="3"/>
        <v>68.983333333333334</v>
      </c>
      <c r="I23" s="16"/>
      <c r="J23" s="16"/>
      <c r="K23" s="20">
        <v>7.0000000000000001E-3</v>
      </c>
      <c r="L23" s="19">
        <v>56000</v>
      </c>
    </row>
    <row r="24" spans="2:12">
      <c r="B24" s="2">
        <v>20</v>
      </c>
      <c r="C24" s="1">
        <v>13599</v>
      </c>
      <c r="D24" s="1">
        <v>14116</v>
      </c>
      <c r="E24" s="1">
        <v>13911</v>
      </c>
      <c r="F24" s="1">
        <v>13624</v>
      </c>
      <c r="G24" s="1">
        <f t="shared" si="2"/>
        <v>13812.5</v>
      </c>
      <c r="H24" s="1">
        <f t="shared" si="3"/>
        <v>69.0625</v>
      </c>
      <c r="I24" s="16"/>
      <c r="J24" s="16"/>
      <c r="K24" s="5">
        <v>8.9999999999999993E-3</v>
      </c>
      <c r="L24" s="1">
        <v>71000</v>
      </c>
    </row>
    <row r="25" spans="2:12">
      <c r="B25" s="18">
        <v>25</v>
      </c>
      <c r="C25" s="19">
        <v>17056</v>
      </c>
      <c r="D25" s="19">
        <v>17138</v>
      </c>
      <c r="E25" s="19">
        <v>17128</v>
      </c>
      <c r="F25" s="19">
        <v>17160</v>
      </c>
      <c r="G25" s="19">
        <f t="shared" si="2"/>
        <v>17120.5</v>
      </c>
      <c r="H25" s="19">
        <f t="shared" si="3"/>
        <v>68.481999999999999</v>
      </c>
      <c r="I25" s="16"/>
      <c r="J25" s="16"/>
      <c r="K25" s="20">
        <v>1.0999999999999999E-2</v>
      </c>
      <c r="L25" s="19">
        <v>87000</v>
      </c>
    </row>
    <row r="26" spans="2:12">
      <c r="B26" s="2">
        <v>30</v>
      </c>
      <c r="C26" s="1">
        <v>20543</v>
      </c>
      <c r="D26" s="1">
        <v>20573</v>
      </c>
      <c r="E26" s="1">
        <v>21107</v>
      </c>
      <c r="F26" s="1">
        <v>20813</v>
      </c>
      <c r="G26" s="1">
        <f t="shared" si="2"/>
        <v>20759</v>
      </c>
      <c r="H26" s="1">
        <f t="shared" si="3"/>
        <v>69.196666666666673</v>
      </c>
      <c r="I26" s="16"/>
      <c r="J26" s="16"/>
      <c r="K26" s="5">
        <v>1.4E-2</v>
      </c>
      <c r="L26" s="1">
        <v>107000</v>
      </c>
    </row>
    <row r="27" spans="2:12">
      <c r="B27" s="18">
        <v>35</v>
      </c>
      <c r="C27" s="19">
        <v>23861</v>
      </c>
      <c r="D27" s="19">
        <v>23990</v>
      </c>
      <c r="E27" s="19">
        <v>24428</v>
      </c>
      <c r="F27" s="19">
        <v>24366</v>
      </c>
      <c r="G27" s="19">
        <f t="shared" si="2"/>
        <v>24161.25</v>
      </c>
      <c r="H27" s="19">
        <f t="shared" si="3"/>
        <v>69.032142857142858</v>
      </c>
      <c r="I27" s="16"/>
      <c r="J27" s="16"/>
      <c r="K27" s="20">
        <v>1.6E-2</v>
      </c>
      <c r="L27" s="19">
        <v>123000</v>
      </c>
    </row>
    <row r="28" spans="2:12">
      <c r="B28" s="2">
        <v>40</v>
      </c>
      <c r="C28" s="1">
        <v>27607</v>
      </c>
      <c r="D28" s="1">
        <v>27535</v>
      </c>
      <c r="E28" s="1">
        <v>27050</v>
      </c>
      <c r="F28" s="1">
        <v>27857</v>
      </c>
      <c r="G28" s="1">
        <f t="shared" si="2"/>
        <v>27512.25</v>
      </c>
      <c r="H28" s="1">
        <f t="shared" si="3"/>
        <v>68.780625000000001</v>
      </c>
      <c r="I28" s="16"/>
      <c r="J28" s="16"/>
      <c r="K28" s="5">
        <v>1.7999999999999999E-2</v>
      </c>
      <c r="L28" s="1">
        <v>139000</v>
      </c>
    </row>
    <row r="29" spans="2:12">
      <c r="B29" s="18">
        <v>45</v>
      </c>
      <c r="C29" s="19">
        <v>31265</v>
      </c>
      <c r="D29" s="19">
        <v>31582</v>
      </c>
      <c r="E29" s="19">
        <v>31427</v>
      </c>
      <c r="F29" s="19">
        <v>31530</v>
      </c>
      <c r="G29" s="19">
        <f t="shared" si="2"/>
        <v>31451</v>
      </c>
      <c r="H29" s="19">
        <f t="shared" si="3"/>
        <v>69.891111111111115</v>
      </c>
      <c r="I29" s="16"/>
      <c r="J29" s="16"/>
      <c r="K29" s="20">
        <v>0.02</v>
      </c>
      <c r="L29" s="19">
        <v>153000</v>
      </c>
    </row>
    <row r="30" spans="2:12">
      <c r="B30" s="2">
        <v>50</v>
      </c>
      <c r="C30" s="1">
        <v>34000</v>
      </c>
      <c r="D30" s="1">
        <v>34203</v>
      </c>
      <c r="E30" s="1">
        <v>34796</v>
      </c>
      <c r="F30" s="1">
        <v>34955</v>
      </c>
      <c r="G30" s="1">
        <f t="shared" si="2"/>
        <v>34488.5</v>
      </c>
      <c r="H30" s="1">
        <f t="shared" si="3"/>
        <v>68.977000000000004</v>
      </c>
      <c r="I30" s="17"/>
      <c r="J30" s="17"/>
      <c r="K30" s="5">
        <v>2.1999999999999999E-2</v>
      </c>
      <c r="L30" s="1">
        <v>169000</v>
      </c>
    </row>
  </sheetData>
  <mergeCells count="16">
    <mergeCell ref="I21:I30"/>
    <mergeCell ref="J21:J30"/>
    <mergeCell ref="I6:I15"/>
    <mergeCell ref="J6:J15"/>
    <mergeCell ref="C4:G4"/>
    <mergeCell ref="H4:H5"/>
    <mergeCell ref="C19:G19"/>
    <mergeCell ref="H19:H20"/>
    <mergeCell ref="B4:B5"/>
    <mergeCell ref="B2:L2"/>
    <mergeCell ref="B3:L3"/>
    <mergeCell ref="I4:L4"/>
    <mergeCell ref="B19:B20"/>
    <mergeCell ref="B17:L17"/>
    <mergeCell ref="B18:L18"/>
    <mergeCell ref="I19:L1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9" workbookViewId="0">
      <selection activeCell="M24" sqref="M24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内存数据库</vt:lpstr>
      <vt:lpstr>文件数据库</vt:lpstr>
      <vt:lpstr>混合数据库</vt:lpstr>
      <vt:lpstr>综合分析</vt:lpstr>
    </vt:vector>
  </TitlesOfParts>
  <Company>CDC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liangxiaxu</dc:creator>
  <cp:lastModifiedBy>liangxiaxu</cp:lastModifiedBy>
  <dcterms:created xsi:type="dcterms:W3CDTF">2013-02-28T01:21:39Z</dcterms:created>
  <dcterms:modified xsi:type="dcterms:W3CDTF">2013-03-04T10:24:53Z</dcterms:modified>
</cp:coreProperties>
</file>