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<sst xmlns="http://schemas.openxmlformats.org/spreadsheetml/2006/main" count="68" uniqueCount="25">
  <si>
    <t>1、用示波器观测</t>
  </si>
  <si>
    <t>波谷</t>
  </si>
  <si>
    <r>
      <rPr>
        <sz val="11"/>
        <color theme="1"/>
        <rFont val="宋体"/>
        <charset val="134"/>
        <scheme val="minor"/>
      </rPr>
      <t>I</t>
    </r>
    <r>
      <rPr>
        <vertAlign val="subscript"/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（小格）</t>
    </r>
  </si>
  <si>
    <r>
      <rPr>
        <sz val="11"/>
        <color theme="1"/>
        <rFont val="宋体"/>
        <charset val="134"/>
        <scheme val="minor"/>
      </rPr>
      <t>V</t>
    </r>
    <r>
      <rPr>
        <vertAlign val="subscript"/>
        <sz val="11"/>
        <color theme="1"/>
        <rFont val="宋体"/>
        <charset val="134"/>
        <scheme val="minor"/>
      </rPr>
      <t>G2K</t>
    </r>
    <r>
      <rPr>
        <sz val="11"/>
        <color theme="1"/>
        <rFont val="宋体"/>
        <charset val="134"/>
        <scheme val="minor"/>
      </rPr>
      <t>（V）</t>
    </r>
  </si>
  <si>
    <r>
      <rPr>
        <sz val="11"/>
        <color theme="1"/>
        <rFont val="宋体"/>
        <charset val="134"/>
        <scheme val="minor"/>
      </rPr>
      <t>△V</t>
    </r>
    <r>
      <rPr>
        <vertAlign val="subscript"/>
        <sz val="11"/>
        <color theme="1"/>
        <rFont val="宋体"/>
        <charset val="134"/>
        <scheme val="minor"/>
      </rPr>
      <t>G2K</t>
    </r>
    <r>
      <rPr>
        <sz val="11"/>
        <color theme="1"/>
        <rFont val="宋体"/>
        <charset val="134"/>
        <scheme val="minor"/>
      </rPr>
      <t>（V）</t>
    </r>
  </si>
  <si>
    <t>K</t>
  </si>
  <si>
    <r>
      <rPr>
        <sz val="11"/>
        <color theme="1"/>
        <rFont val="宋体"/>
        <charset val="134"/>
        <scheme val="minor"/>
      </rPr>
      <t>u（V</t>
    </r>
    <r>
      <rPr>
        <vertAlign val="subscript"/>
        <sz val="11"/>
        <color theme="1"/>
        <rFont val="宋体"/>
        <charset val="134"/>
        <scheme val="minor"/>
      </rPr>
      <t>G2K</t>
    </r>
    <r>
      <rPr>
        <sz val="11"/>
        <color theme="1"/>
        <rFont val="宋体"/>
        <charset val="134"/>
        <scheme val="minor"/>
      </rPr>
      <t>）</t>
    </r>
  </si>
  <si>
    <t>相对误差E</t>
  </si>
  <si>
    <t>（相对于13.08）</t>
  </si>
  <si>
    <t>（相对于11.72）</t>
  </si>
  <si>
    <t>左</t>
  </si>
  <si>
    <t>峰1</t>
  </si>
  <si>
    <t>右</t>
  </si>
  <si>
    <t>谷1</t>
  </si>
  <si>
    <r>
      <rPr>
        <sz val="11"/>
        <color theme="1"/>
        <rFont val="宋体"/>
        <charset val="134"/>
        <scheme val="minor"/>
      </rPr>
      <t>I（×10</t>
    </r>
    <r>
      <rPr>
        <vertAlign val="superscript"/>
        <sz val="11"/>
        <color theme="1"/>
        <rFont val="宋体"/>
        <charset val="134"/>
        <scheme val="minor"/>
      </rPr>
      <t>-6</t>
    </r>
    <r>
      <rPr>
        <sz val="11"/>
        <color theme="1"/>
        <rFont val="宋体"/>
        <charset val="134"/>
        <scheme val="minor"/>
      </rPr>
      <t>μA）</t>
    </r>
  </si>
  <si>
    <t>峰2</t>
  </si>
  <si>
    <t>谷2</t>
  </si>
  <si>
    <t>峰3</t>
  </si>
  <si>
    <t>谷3</t>
  </si>
  <si>
    <t>峰4</t>
  </si>
  <si>
    <t>谷4</t>
  </si>
  <si>
    <t>峰5</t>
  </si>
  <si>
    <t>谷5</t>
  </si>
  <si>
    <t>峰6</t>
  </si>
  <si>
    <t>谷6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</si>
</sst>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0_ "/>
    <numFmt numFmtId="179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15" fillId="14" borderId="19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F-H</a:t>
            </a:r>
            <a:r>
              <a:rPr altLang="en-US" sz="1200"/>
              <a:t>实验曲线</a:t>
            </a:r>
            <a:endParaRPr lang="en-US" altLang="en-US" sz="1200"/>
          </a:p>
        </c:rich>
      </c:tx>
      <c:layout>
        <c:manualLayout>
          <c:xMode val="edge"/>
          <c:yMode val="edge"/>
          <c:x val="0.405396470388887"/>
          <c:y val="0.040246976941026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51949963208241"/>
          <c:y val="0.195994277539342"/>
          <c:w val="0.844910473387295"/>
          <c:h val="0.642918454935622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 contourW="9525"/>
          </c:spPr>
          <c:marker>
            <c:symbol val="circle"/>
            <c:size val="2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xVal>
            <c:numRef>
              <c:f>(Sheet1!$C$18,Sheet1!$E$18:$J$18,Sheet1!$E$21:$J$21,Sheet1!$E$24:$J$24,Sheet1!$E$27:$J$27,Sheet1!$E$30:$J$30,Sheet1!$E$33:$J$33)</c:f>
              <c:numCache>
                <c:formatCode>General</c:formatCode>
                <c:ptCount val="37"/>
                <c:pt idx="0">
                  <c:v>0</c:v>
                </c:pt>
                <c:pt idx="1" c:formatCode="0.0_ ">
                  <c:v>13.3</c:v>
                </c:pt>
                <c:pt idx="2" c:formatCode="0.0_ ">
                  <c:v>15.3</c:v>
                </c:pt>
                <c:pt idx="3" c:formatCode="0.0_ ">
                  <c:v>17.3</c:v>
                </c:pt>
                <c:pt idx="4" c:formatCode="0.0_ ">
                  <c:v>18.5</c:v>
                </c:pt>
                <c:pt idx="5" c:formatCode="0.0_ ">
                  <c:v>20.5</c:v>
                </c:pt>
                <c:pt idx="6" c:formatCode="0.0_ ">
                  <c:v>22.5</c:v>
                </c:pt>
                <c:pt idx="7" c:formatCode="0.0_ ">
                  <c:v>24.5</c:v>
                </c:pt>
                <c:pt idx="8" c:formatCode="0.0_ ">
                  <c:v>26.5</c:v>
                </c:pt>
                <c:pt idx="9" c:formatCode="0.0_ ">
                  <c:v>28.5</c:v>
                </c:pt>
                <c:pt idx="10" c:formatCode="0.0_ ">
                  <c:v>30.3</c:v>
                </c:pt>
                <c:pt idx="11" c:formatCode="0.0_ ">
                  <c:v>32.3</c:v>
                </c:pt>
                <c:pt idx="12" c:formatCode="0.0_ ">
                  <c:v>34.3</c:v>
                </c:pt>
                <c:pt idx="13" c:formatCode="0.0_ ">
                  <c:v>35.9</c:v>
                </c:pt>
                <c:pt idx="14" c:formatCode="0.0_ ">
                  <c:v>37.9</c:v>
                </c:pt>
                <c:pt idx="15" c:formatCode="0.0_ ">
                  <c:v>39.9</c:v>
                </c:pt>
                <c:pt idx="16" c:formatCode="0.0_ ">
                  <c:v>42.1</c:v>
                </c:pt>
                <c:pt idx="17" c:formatCode="0.0_ ">
                  <c:v>44.1</c:v>
                </c:pt>
                <c:pt idx="18" c:formatCode="0.0_ ">
                  <c:v>46.1</c:v>
                </c:pt>
                <c:pt idx="19" c:formatCode="0.0_ ">
                  <c:v>48.2</c:v>
                </c:pt>
                <c:pt idx="20" c:formatCode="0.0_ ">
                  <c:v>50.2</c:v>
                </c:pt>
                <c:pt idx="21" c:formatCode="0.0_ ">
                  <c:v>52.2</c:v>
                </c:pt>
                <c:pt idx="22" c:formatCode="0.0_ ">
                  <c:v>54.2</c:v>
                </c:pt>
                <c:pt idx="23" c:formatCode="0.0_ ">
                  <c:v>56.2</c:v>
                </c:pt>
                <c:pt idx="24" c:formatCode="0.0_ ">
                  <c:v>58.2</c:v>
                </c:pt>
                <c:pt idx="25" c:formatCode="0.0_ ">
                  <c:v>60.9</c:v>
                </c:pt>
                <c:pt idx="26" c:formatCode="0.0_ ">
                  <c:v>62.9</c:v>
                </c:pt>
                <c:pt idx="27" c:formatCode="0.0_ ">
                  <c:v>64.9</c:v>
                </c:pt>
                <c:pt idx="28" c:formatCode="0.0_ ">
                  <c:v>67.1</c:v>
                </c:pt>
                <c:pt idx="29" c:formatCode="0.0_ ">
                  <c:v>69.1</c:v>
                </c:pt>
                <c:pt idx="30" c:formatCode="0.0_ ">
                  <c:v>71.1</c:v>
                </c:pt>
                <c:pt idx="31" c:formatCode="0.0_ ">
                  <c:v>74.4</c:v>
                </c:pt>
                <c:pt idx="32" c:formatCode="0.0_ ">
                  <c:v>76.4</c:v>
                </c:pt>
                <c:pt idx="33" c:formatCode="0.0_ ">
                  <c:v>78.4</c:v>
                </c:pt>
                <c:pt idx="34" c:formatCode="0.0_ ">
                  <c:v>80</c:v>
                </c:pt>
                <c:pt idx="35" c:formatCode="0.0_ ">
                  <c:v>82</c:v>
                </c:pt>
                <c:pt idx="36" c:formatCode="0.0_ ">
                  <c:v>84</c:v>
                </c:pt>
              </c:numCache>
            </c:numRef>
          </c:xVal>
          <c:yVal>
            <c:numRef>
              <c:f>(Sheet1!$C$17,Sheet1!$E$17:$J$17,Sheet1!$E$20:$J$20,Sheet1!$E$23:$J$23,Sheet1!$E$26:$J$26,Sheet1!$E$29:$J$29,Sheet1!$E$32:$J$32)</c:f>
              <c:numCache>
                <c:formatCode>General</c:formatCode>
                <c:ptCount val="37"/>
                <c:pt idx="0">
                  <c:v>0</c:v>
                </c:pt>
                <c:pt idx="1" c:formatCode="0_ ">
                  <c:v>130</c:v>
                </c:pt>
                <c:pt idx="2" c:formatCode="0_ ">
                  <c:v>140</c:v>
                </c:pt>
                <c:pt idx="3" c:formatCode="0_ ">
                  <c:v>123</c:v>
                </c:pt>
                <c:pt idx="4" c:formatCode="0_ ">
                  <c:v>95</c:v>
                </c:pt>
                <c:pt idx="5" c:formatCode="0_ ">
                  <c:v>53</c:v>
                </c:pt>
                <c:pt idx="6" c:formatCode="0_ ">
                  <c:v>105</c:v>
                </c:pt>
                <c:pt idx="7" c:formatCode="0_ ">
                  <c:v>154</c:v>
                </c:pt>
                <c:pt idx="8" c:formatCode="0_ ">
                  <c:v>167</c:v>
                </c:pt>
                <c:pt idx="9" c:formatCode="0_ ">
                  <c:v>140</c:v>
                </c:pt>
                <c:pt idx="10" c:formatCode="0_ ">
                  <c:v>77</c:v>
                </c:pt>
                <c:pt idx="11" c:formatCode="0_ ">
                  <c:v>31</c:v>
                </c:pt>
                <c:pt idx="12" c:formatCode="0_ ">
                  <c:v>108</c:v>
                </c:pt>
                <c:pt idx="13" c:formatCode="0_ ">
                  <c:v>168</c:v>
                </c:pt>
                <c:pt idx="14" c:formatCode="0_ ">
                  <c:v>193</c:v>
                </c:pt>
                <c:pt idx="15" c:formatCode="0_ ">
                  <c:v>169</c:v>
                </c:pt>
                <c:pt idx="16" c:formatCode="0_ ">
                  <c:v>81</c:v>
                </c:pt>
                <c:pt idx="17" c:formatCode="0_ ">
                  <c:v>26</c:v>
                </c:pt>
                <c:pt idx="18" c:formatCode="0_ ">
                  <c:v>100</c:v>
                </c:pt>
                <c:pt idx="19" c:formatCode="0_ ">
                  <c:v>189</c:v>
                </c:pt>
                <c:pt idx="20" c:formatCode="0_ ">
                  <c:v>216</c:v>
                </c:pt>
                <c:pt idx="21" c:formatCode="0_ ">
                  <c:v>187</c:v>
                </c:pt>
                <c:pt idx="22" c:formatCode="0_ ">
                  <c:v>101</c:v>
                </c:pt>
                <c:pt idx="23" c:formatCode="0_ ">
                  <c:v>43</c:v>
                </c:pt>
                <c:pt idx="24" c:formatCode="0_ ">
                  <c:v>98</c:v>
                </c:pt>
                <c:pt idx="25" c:formatCode="0_ ">
                  <c:v>209</c:v>
                </c:pt>
                <c:pt idx="26" c:formatCode="0_ ">
                  <c:v>240</c:v>
                </c:pt>
                <c:pt idx="27" c:formatCode="0_ ">
                  <c:v>207</c:v>
                </c:pt>
                <c:pt idx="28" c:formatCode="0_ ">
                  <c:v>117</c:v>
                </c:pt>
                <c:pt idx="29" c:formatCode="0_ ">
                  <c:v>85</c:v>
                </c:pt>
                <c:pt idx="30" c:formatCode="0_ ">
                  <c:v>129</c:v>
                </c:pt>
                <c:pt idx="31" c:formatCode="0_ ">
                  <c:v>242</c:v>
                </c:pt>
                <c:pt idx="32" c:formatCode="0_ ">
                  <c:v>261</c:v>
                </c:pt>
                <c:pt idx="33" c:formatCode="0_ ">
                  <c:v>222</c:v>
                </c:pt>
                <c:pt idx="34" c:formatCode="0_ ">
                  <c:v>170</c:v>
                </c:pt>
                <c:pt idx="35" c:formatCode="0_ ">
                  <c:v>140</c:v>
                </c:pt>
                <c:pt idx="36" c:formatCode="0_ ">
                  <c:v>167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7938"/>
        <c:axId val="511329626"/>
      </c:scatterChart>
      <c:valAx>
        <c:axId val="3343793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11329626"/>
        <c:crosses val="autoZero"/>
        <c:crossBetween val="midCat"/>
      </c:valAx>
      <c:valAx>
        <c:axId val="5113296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343793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188595</xdr:colOff>
      <xdr:row>16</xdr:row>
      <xdr:rowOff>165735</xdr:rowOff>
    </xdr:from>
    <xdr:to>
      <xdr:col>18</xdr:col>
      <xdr:colOff>442595</xdr:colOff>
      <xdr:row>29</xdr:row>
      <xdr:rowOff>191135</xdr:rowOff>
    </xdr:to>
    <xdr:graphicFrame>
      <xdr:nvGraphicFramePr>
        <xdr:cNvPr id="4" name="图表 3"/>
        <xdr:cNvGraphicFramePr/>
      </xdr:nvGraphicFramePr>
      <xdr:xfrm>
        <a:off x="6743065" y="3291840"/>
        <a:ext cx="5191760" cy="2669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0.019910888331941</cdr:x>
      <cdr:y>0.0769689345432633</cdr:y>
    </cdr:from>
    <cdr:to>
      <cdr:x>0.254664438874965</cdr:x>
      <cdr:y>0.188002938707038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03082" y="204934"/>
          <a:ext cx="1215356" cy="295634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I</a:t>
          </a:r>
          <a:r>
            <a:rPr lang="zh-CN" altLang="en-US" sz="900"/>
            <a:t>（×</a:t>
          </a:r>
          <a:r>
            <a:rPr lang="en-US" altLang="zh-CN" sz="900"/>
            <a:t>10</a:t>
          </a:r>
          <a:r>
            <a:rPr lang="en-US" altLang="zh-CN" sz="900" baseline="30000"/>
            <a:t>-6</a:t>
          </a:r>
          <a:r>
            <a:rPr lang="en-US" altLang="zh-CN" sz="900"/>
            <a:t>μA</a:t>
          </a:r>
          <a:r>
            <a:rPr lang="zh-CN" altLang="en-US" sz="900"/>
            <a:t>）</a:t>
          </a:r>
          <a:endParaRPr lang="zh-CN" altLang="en-US" sz="900"/>
        </a:p>
      </cdr:txBody>
    </cdr:sp>
  </cdr:relSizeAnchor>
  <cdr:relSizeAnchor xmlns:cdr="http://schemas.openxmlformats.org/drawingml/2006/chartDrawing">
    <cdr:from>
      <cdr:x>0.839203675344563</cdr:x>
      <cdr:y>0.783781774050704</cdr:y>
    </cdr:from>
    <cdr:to>
      <cdr:x>1</cdr:x>
      <cdr:y>0.869158914263568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4345220" y="2087360"/>
          <a:ext cx="832570" cy="227376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pPr algn="r"/>
          <a:r>
            <a:rPr lang="en-US" altLang="zh-CN" sz="900"/>
            <a:t>U</a:t>
          </a:r>
          <a:r>
            <a:rPr lang="en-US" altLang="zh-CN" sz="900" baseline="-25000"/>
            <a:t>G2K</a:t>
          </a:r>
          <a:r>
            <a:rPr lang="en-US" altLang="zh-CN" sz="900"/>
            <a:t>(V)</a:t>
          </a:r>
          <a:endParaRPr lang="en-US" altLang="zh-CN" sz="9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J40"/>
  <sheetViews>
    <sheetView tabSelected="1" zoomScale="130" zoomScaleNormal="130" topLeftCell="A33" workbookViewId="0">
      <selection activeCell="J44" sqref="J44"/>
    </sheetView>
  </sheetViews>
  <sheetFormatPr defaultColWidth="9" defaultRowHeight="14.4"/>
  <cols>
    <col min="4" max="4" width="14.7777777777778" customWidth="1"/>
    <col min="5" max="5" width="8.7962962962963" customWidth="1"/>
  </cols>
  <sheetData>
    <row r="4" spans="4:10">
      <c r="D4" s="1" t="s">
        <v>0</v>
      </c>
      <c r="E4" s="1"/>
      <c r="F4" s="1"/>
      <c r="G4" s="1"/>
      <c r="H4" s="1"/>
      <c r="I4" s="1"/>
      <c r="J4" s="1"/>
    </row>
    <row r="5" spans="4:10">
      <c r="D5" s="1" t="s">
        <v>1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</row>
    <row r="6" ht="17.4" spans="4:10">
      <c r="D6" s="2" t="s">
        <v>2</v>
      </c>
      <c r="E6" s="3">
        <v>0.5</v>
      </c>
      <c r="F6" s="3">
        <v>0.2</v>
      </c>
      <c r="G6" s="3">
        <v>0.1</v>
      </c>
      <c r="H6" s="3">
        <v>0.3</v>
      </c>
      <c r="I6" s="3">
        <v>0.7</v>
      </c>
      <c r="J6" s="3">
        <v>1.7</v>
      </c>
    </row>
    <row r="7" ht="17.4" spans="4:10">
      <c r="D7" s="2" t="s">
        <v>3</v>
      </c>
      <c r="E7" s="3">
        <v>23</v>
      </c>
      <c r="F7" s="3">
        <v>35</v>
      </c>
      <c r="G7" s="3">
        <v>47</v>
      </c>
      <c r="H7" s="3">
        <v>58</v>
      </c>
      <c r="I7" s="3">
        <v>72</v>
      </c>
      <c r="J7" s="3">
        <v>85</v>
      </c>
    </row>
    <row r="8" spans="4:10">
      <c r="D8" s="4"/>
      <c r="E8" s="4"/>
      <c r="F8" s="4"/>
      <c r="G8" s="4"/>
      <c r="H8" s="4"/>
      <c r="I8" s="4"/>
      <c r="J8" s="4"/>
    </row>
    <row r="9" ht="17.4" spans="4:10">
      <c r="D9" s="2" t="s">
        <v>3</v>
      </c>
      <c r="E9" s="5">
        <f>(SUM(H7:J7)-SUM(E7:G7))/9</f>
        <v>12.2222222222222</v>
      </c>
      <c r="F9" s="4"/>
      <c r="G9" s="4"/>
      <c r="H9" s="4"/>
      <c r="I9" s="4"/>
      <c r="J9" s="4"/>
    </row>
    <row r="10" ht="17.4" spans="4:10">
      <c r="D10" s="2" t="s">
        <v>4</v>
      </c>
      <c r="E10" s="6">
        <v>1</v>
      </c>
      <c r="F10" s="4"/>
      <c r="G10" s="4"/>
      <c r="H10" s="4"/>
      <c r="I10" s="4"/>
      <c r="J10" s="4"/>
    </row>
    <row r="11" spans="4:10">
      <c r="D11" s="1" t="s">
        <v>5</v>
      </c>
      <c r="E11" s="6">
        <v>1.645</v>
      </c>
      <c r="F11" s="4"/>
      <c r="G11" s="4"/>
      <c r="H11" s="4"/>
      <c r="I11" s="4"/>
      <c r="J11" s="4"/>
    </row>
    <row r="12" ht="17.4" spans="4:10">
      <c r="D12" s="7" t="s">
        <v>6</v>
      </c>
      <c r="E12" s="8">
        <f>E10/E11</f>
        <v>0.60790273556231</v>
      </c>
      <c r="F12" s="4"/>
      <c r="G12" s="4"/>
      <c r="H12" s="4"/>
      <c r="I12" s="4"/>
      <c r="J12" s="4"/>
    </row>
    <row r="13" spans="4:7">
      <c r="D13" s="9" t="s">
        <v>7</v>
      </c>
      <c r="E13" s="10">
        <f>ABS(E9-13.08)/13.08</f>
        <v>0.0655793408086987</v>
      </c>
      <c r="F13" s="11" t="s">
        <v>8</v>
      </c>
      <c r="G13" s="11"/>
    </row>
    <row r="14" spans="4:7">
      <c r="D14" s="9" t="s">
        <v>7</v>
      </c>
      <c r="E14" s="10">
        <f>ABS(E9-11.72)/11.72</f>
        <v>0.042851725445582</v>
      </c>
      <c r="F14" s="11" t="s">
        <v>9</v>
      </c>
      <c r="G14" s="11"/>
    </row>
    <row r="15" ht="15.15"/>
    <row r="16" spans="4:10">
      <c r="D16" s="12"/>
      <c r="E16" s="13" t="s">
        <v>10</v>
      </c>
      <c r="F16" s="14" t="s">
        <v>11</v>
      </c>
      <c r="G16" s="15" t="s">
        <v>12</v>
      </c>
      <c r="H16" s="13" t="s">
        <v>10</v>
      </c>
      <c r="I16" s="14" t="s">
        <v>13</v>
      </c>
      <c r="J16" s="15" t="s">
        <v>12</v>
      </c>
    </row>
    <row r="17" ht="15.6" spans="3:10">
      <c r="C17" s="4">
        <v>0</v>
      </c>
      <c r="D17" s="16" t="s">
        <v>14</v>
      </c>
      <c r="E17" s="17">
        <v>130</v>
      </c>
      <c r="F17" s="18">
        <v>140</v>
      </c>
      <c r="G17" s="19">
        <v>123</v>
      </c>
      <c r="H17" s="17">
        <v>95</v>
      </c>
      <c r="I17" s="18">
        <v>53</v>
      </c>
      <c r="J17" s="19">
        <v>105</v>
      </c>
    </row>
    <row r="18" ht="18.15" spans="3:10">
      <c r="C18" s="4">
        <v>0</v>
      </c>
      <c r="D18" s="20" t="s">
        <v>3</v>
      </c>
      <c r="E18" s="21">
        <v>13.3</v>
      </c>
      <c r="F18" s="22">
        <v>15.3</v>
      </c>
      <c r="G18" s="23">
        <v>17.3</v>
      </c>
      <c r="H18" s="21">
        <v>18.5</v>
      </c>
      <c r="I18" s="22">
        <v>20.5</v>
      </c>
      <c r="J18" s="23">
        <v>22.5</v>
      </c>
    </row>
    <row r="19" spans="4:10">
      <c r="D19" s="12"/>
      <c r="E19" s="13" t="s">
        <v>10</v>
      </c>
      <c r="F19" s="14" t="s">
        <v>15</v>
      </c>
      <c r="G19" s="15" t="s">
        <v>12</v>
      </c>
      <c r="H19" s="13" t="s">
        <v>10</v>
      </c>
      <c r="I19" s="14" t="s">
        <v>16</v>
      </c>
      <c r="J19" s="15" t="s">
        <v>12</v>
      </c>
    </row>
    <row r="20" ht="15.6" spans="4:10">
      <c r="D20" s="16" t="s">
        <v>14</v>
      </c>
      <c r="E20" s="17">
        <v>154</v>
      </c>
      <c r="F20" s="18">
        <v>167</v>
      </c>
      <c r="G20" s="19">
        <v>140</v>
      </c>
      <c r="H20" s="17">
        <v>77</v>
      </c>
      <c r="I20" s="18">
        <v>31</v>
      </c>
      <c r="J20" s="19">
        <v>108</v>
      </c>
    </row>
    <row r="21" ht="18.15" spans="4:10">
      <c r="D21" s="20" t="s">
        <v>3</v>
      </c>
      <c r="E21" s="21">
        <v>24.5</v>
      </c>
      <c r="F21" s="22">
        <v>26.5</v>
      </c>
      <c r="G21" s="23">
        <v>28.5</v>
      </c>
      <c r="H21" s="21">
        <v>30.3</v>
      </c>
      <c r="I21" s="22">
        <v>32.3</v>
      </c>
      <c r="J21" s="23">
        <v>34.3</v>
      </c>
    </row>
    <row r="22" spans="4:10">
      <c r="D22" s="12"/>
      <c r="E22" s="13" t="s">
        <v>10</v>
      </c>
      <c r="F22" s="14" t="s">
        <v>17</v>
      </c>
      <c r="G22" s="15" t="s">
        <v>12</v>
      </c>
      <c r="H22" s="13" t="s">
        <v>10</v>
      </c>
      <c r="I22" s="14" t="s">
        <v>18</v>
      </c>
      <c r="J22" s="15" t="s">
        <v>12</v>
      </c>
    </row>
    <row r="23" ht="15.6" spans="4:10">
      <c r="D23" s="16" t="s">
        <v>14</v>
      </c>
      <c r="E23" s="17">
        <v>168</v>
      </c>
      <c r="F23" s="18">
        <v>193</v>
      </c>
      <c r="G23" s="19">
        <v>169</v>
      </c>
      <c r="H23" s="17">
        <v>81</v>
      </c>
      <c r="I23" s="18">
        <v>26</v>
      </c>
      <c r="J23" s="19">
        <v>100</v>
      </c>
    </row>
    <row r="24" ht="18.15" spans="4:10">
      <c r="D24" s="20" t="s">
        <v>3</v>
      </c>
      <c r="E24" s="21">
        <v>35.9</v>
      </c>
      <c r="F24" s="22">
        <v>37.9</v>
      </c>
      <c r="G24" s="23">
        <v>39.9</v>
      </c>
      <c r="H24" s="21">
        <v>42.1</v>
      </c>
      <c r="I24" s="22">
        <v>44.1</v>
      </c>
      <c r="J24" s="23">
        <v>46.1</v>
      </c>
    </row>
    <row r="25" spans="4:10">
      <c r="D25" s="12"/>
      <c r="E25" s="13" t="s">
        <v>10</v>
      </c>
      <c r="F25" s="14" t="s">
        <v>19</v>
      </c>
      <c r="G25" s="15" t="s">
        <v>12</v>
      </c>
      <c r="H25" s="13" t="s">
        <v>10</v>
      </c>
      <c r="I25" s="14" t="s">
        <v>20</v>
      </c>
      <c r="J25" s="15" t="s">
        <v>12</v>
      </c>
    </row>
    <row r="26" ht="15.6" spans="4:10">
      <c r="D26" s="16" t="s">
        <v>14</v>
      </c>
      <c r="E26" s="17">
        <v>189</v>
      </c>
      <c r="F26" s="18">
        <v>216</v>
      </c>
      <c r="G26" s="19">
        <v>187</v>
      </c>
      <c r="H26" s="17">
        <v>101</v>
      </c>
      <c r="I26" s="18">
        <v>43</v>
      </c>
      <c r="J26" s="19">
        <v>98</v>
      </c>
    </row>
    <row r="27" ht="18.15" spans="4:10">
      <c r="D27" s="20" t="s">
        <v>3</v>
      </c>
      <c r="E27" s="21">
        <v>48.2</v>
      </c>
      <c r="F27" s="22">
        <v>50.2</v>
      </c>
      <c r="G27" s="23">
        <v>52.2</v>
      </c>
      <c r="H27" s="21">
        <v>54.2</v>
      </c>
      <c r="I27" s="22">
        <v>56.2</v>
      </c>
      <c r="J27" s="23">
        <v>58.2</v>
      </c>
    </row>
    <row r="28" spans="4:10">
      <c r="D28" s="12"/>
      <c r="E28" s="13" t="s">
        <v>10</v>
      </c>
      <c r="F28" s="14" t="s">
        <v>21</v>
      </c>
      <c r="G28" s="15" t="s">
        <v>12</v>
      </c>
      <c r="H28" s="13" t="s">
        <v>10</v>
      </c>
      <c r="I28" s="14" t="s">
        <v>22</v>
      </c>
      <c r="J28" s="15" t="s">
        <v>12</v>
      </c>
    </row>
    <row r="29" ht="15.6" spans="4:10">
      <c r="D29" s="16" t="s">
        <v>14</v>
      </c>
      <c r="E29" s="17">
        <v>209</v>
      </c>
      <c r="F29" s="18">
        <v>240</v>
      </c>
      <c r="G29" s="19">
        <v>207</v>
      </c>
      <c r="H29" s="17">
        <v>117</v>
      </c>
      <c r="I29" s="18">
        <v>85</v>
      </c>
      <c r="J29" s="19">
        <v>129</v>
      </c>
    </row>
    <row r="30" ht="18.15" spans="4:10">
      <c r="D30" s="20" t="s">
        <v>3</v>
      </c>
      <c r="E30" s="21">
        <v>60.9</v>
      </c>
      <c r="F30" s="22">
        <v>62.9</v>
      </c>
      <c r="G30" s="23">
        <v>64.9</v>
      </c>
      <c r="H30" s="21">
        <v>67.1</v>
      </c>
      <c r="I30" s="22">
        <v>69.1</v>
      </c>
      <c r="J30" s="23">
        <v>71.1</v>
      </c>
    </row>
    <row r="31" spans="4:10">
      <c r="D31" s="12"/>
      <c r="E31" s="13" t="s">
        <v>10</v>
      </c>
      <c r="F31" s="14" t="s">
        <v>23</v>
      </c>
      <c r="G31" s="15" t="s">
        <v>12</v>
      </c>
      <c r="H31" s="13" t="s">
        <v>10</v>
      </c>
      <c r="I31" s="14" t="s">
        <v>24</v>
      </c>
      <c r="J31" s="15" t="s">
        <v>12</v>
      </c>
    </row>
    <row r="32" ht="15.6" spans="4:10">
      <c r="D32" s="16" t="s">
        <v>14</v>
      </c>
      <c r="E32" s="17">
        <v>242</v>
      </c>
      <c r="F32" s="18">
        <v>261</v>
      </c>
      <c r="G32" s="19">
        <v>222</v>
      </c>
      <c r="H32" s="17">
        <v>170</v>
      </c>
      <c r="I32" s="18">
        <v>140</v>
      </c>
      <c r="J32" s="19">
        <v>167</v>
      </c>
    </row>
    <row r="33" ht="18.15" spans="4:10">
      <c r="D33" s="20" t="s">
        <v>3</v>
      </c>
      <c r="E33" s="21">
        <v>74.4</v>
      </c>
      <c r="F33" s="22">
        <v>76.4</v>
      </c>
      <c r="G33" s="23">
        <v>78.4</v>
      </c>
      <c r="H33" s="21">
        <v>80</v>
      </c>
      <c r="I33" s="22">
        <v>82</v>
      </c>
      <c r="J33" s="23">
        <v>84</v>
      </c>
    </row>
    <row r="35" ht="17.4" spans="4:5">
      <c r="D35" s="2" t="s">
        <v>3</v>
      </c>
      <c r="E35" s="24">
        <f>(F33+F30+F27+I33+I30+I27-F24-F21-F18-I24-I21-I18)/18</f>
        <v>12.2333333333333</v>
      </c>
    </row>
    <row r="36" ht="17.4" spans="4:5">
      <c r="D36" s="2" t="s">
        <v>4</v>
      </c>
      <c r="E36" s="6">
        <v>0.1</v>
      </c>
    </row>
    <row r="37" spans="4:5">
      <c r="D37" s="1" t="s">
        <v>5</v>
      </c>
      <c r="E37" s="6">
        <v>1.645</v>
      </c>
    </row>
    <row r="38" ht="17.4" spans="4:5">
      <c r="D38" s="2" t="s">
        <v>6</v>
      </c>
      <c r="E38" s="5">
        <f>E36/E37</f>
        <v>0.060790273556231</v>
      </c>
    </row>
    <row r="39" spans="4:7">
      <c r="D39" s="9" t="s">
        <v>7</v>
      </c>
      <c r="E39" s="10">
        <f>ABS(E35-13.08)/13.08</f>
        <v>0.0647298674821611</v>
      </c>
      <c r="F39" s="11" t="s">
        <v>8</v>
      </c>
      <c r="G39" s="11"/>
    </row>
    <row r="40" spans="4:7">
      <c r="D40" s="9" t="s">
        <v>7</v>
      </c>
      <c r="E40" s="10">
        <f>ABS(E35-11.72)/11.72</f>
        <v>0.0437997724687143</v>
      </c>
      <c r="F40" s="11" t="s">
        <v>9</v>
      </c>
      <c r="G40" s="11"/>
    </row>
  </sheetData>
  <mergeCells count="5">
    <mergeCell ref="D4:J4"/>
    <mergeCell ref="F13:G13"/>
    <mergeCell ref="F14:G14"/>
    <mergeCell ref="F39:G39"/>
    <mergeCell ref="F40:G4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青草</cp:lastModifiedBy>
  <dcterms:created xsi:type="dcterms:W3CDTF">2022-11-04T04:37:00Z</dcterms:created>
  <dcterms:modified xsi:type="dcterms:W3CDTF">2022-11-04T17:38:04Z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C7944D2CD9184462BB8D6E705246CF7C</vt:lpwstr>
  </property>
  <property fmtid="{D5CDD505-2E9C-101B-9397-08002B2CF9AE}" pid="3" name="KSOProductBuildVer">
    <vt:lpwstr>2052-11.1.0.12598</vt:lpwstr>
  </property>
</Properties>
</file>