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xr:revisionPtr revIDLastSave="0" documentId="13_ncr:1000001_{0F8CC380-22F6-4E45-8F0D-1DFD9A859C26}" xr6:coauthVersionLast="47" xr6:coauthVersionMax="47" xr10:uidLastSave="{00000000-0000-0000-0000-000000000000}"/>
  <bookViews>
    <workbookView xWindow="0" yWindow="0" windowWidth="22368" windowHeight="942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40" i="1"/>
  <c r="E39" i="1"/>
  <c r="E38" i="1"/>
  <c r="E9" i="1"/>
  <c r="E14" i="1"/>
  <c r="E13" i="1"/>
  <c r="E12" i="1"/>
</calcChain>
</file>

<file path=xl/sharedStrings.xml><?xml version="1.0" encoding="utf-8"?>
<sst xmlns="http://schemas.openxmlformats.org/spreadsheetml/2006/main" count="68" uniqueCount="25">
  <si>
    <t>1、用示波器观测</t>
  </si>
  <si>
    <t>波谷</t>
  </si>
  <si>
    <r>
      <rPr>
        <sz val="11"/>
        <color theme="1"/>
        <rFont val="宋体"/>
        <charset val="134"/>
        <scheme val="minor"/>
      </rPr>
      <t>I</t>
    </r>
    <r>
      <rPr>
        <vertAlign val="subscript"/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（小格）</t>
    </r>
  </si>
  <si>
    <r>
      <rPr>
        <sz val="11"/>
        <color theme="1"/>
        <rFont val="宋体"/>
        <charset val="134"/>
        <scheme val="minor"/>
      </rPr>
      <t>V</t>
    </r>
    <r>
      <rPr>
        <vertAlign val="subscript"/>
        <sz val="11"/>
        <color theme="1"/>
        <rFont val="宋体"/>
        <charset val="134"/>
        <scheme val="minor"/>
      </rPr>
      <t>G2K</t>
    </r>
    <r>
      <rPr>
        <sz val="11"/>
        <color theme="1"/>
        <rFont val="宋体"/>
        <charset val="134"/>
        <scheme val="minor"/>
      </rPr>
      <t>（V）</t>
    </r>
  </si>
  <si>
    <r>
      <rPr>
        <sz val="11"/>
        <color theme="1"/>
        <rFont val="宋体"/>
        <charset val="134"/>
        <scheme val="minor"/>
      </rPr>
      <t>△V</t>
    </r>
    <r>
      <rPr>
        <vertAlign val="subscript"/>
        <sz val="11"/>
        <color theme="1"/>
        <rFont val="宋体"/>
        <charset val="134"/>
        <scheme val="minor"/>
      </rPr>
      <t>G2K</t>
    </r>
    <r>
      <rPr>
        <sz val="11"/>
        <color theme="1"/>
        <rFont val="宋体"/>
        <charset val="134"/>
        <scheme val="minor"/>
      </rPr>
      <t>（V）</t>
    </r>
  </si>
  <si>
    <t>K</t>
  </si>
  <si>
    <r>
      <rPr>
        <sz val="11"/>
        <color theme="1"/>
        <rFont val="宋体"/>
        <charset val="134"/>
        <scheme val="minor"/>
      </rPr>
      <t>u（V</t>
    </r>
    <r>
      <rPr>
        <vertAlign val="subscript"/>
        <sz val="11"/>
        <color theme="1"/>
        <rFont val="宋体"/>
        <charset val="134"/>
        <scheme val="minor"/>
      </rPr>
      <t>G2K</t>
    </r>
    <r>
      <rPr>
        <sz val="11"/>
        <color theme="1"/>
        <rFont val="宋体"/>
        <charset val="134"/>
        <scheme val="minor"/>
      </rPr>
      <t>）</t>
    </r>
  </si>
  <si>
    <t>相对误差E</t>
  </si>
  <si>
    <t>（相对于13.08）</t>
  </si>
  <si>
    <t>（相对于11.72）</t>
  </si>
  <si>
    <t>左</t>
  </si>
  <si>
    <t>峰1</t>
  </si>
  <si>
    <t>右</t>
  </si>
  <si>
    <t>谷1</t>
  </si>
  <si>
    <r>
      <rPr>
        <sz val="11"/>
        <color theme="1"/>
        <rFont val="宋体"/>
        <charset val="134"/>
        <scheme val="minor"/>
      </rPr>
      <t>I（×10</t>
    </r>
    <r>
      <rPr>
        <vertAlign val="superscript"/>
        <sz val="11"/>
        <color theme="1"/>
        <rFont val="宋体"/>
        <charset val="134"/>
        <scheme val="minor"/>
      </rPr>
      <t>-6</t>
    </r>
    <r>
      <rPr>
        <sz val="11"/>
        <color theme="1"/>
        <rFont val="宋体"/>
        <charset val="134"/>
        <scheme val="minor"/>
      </rPr>
      <t>μA）</t>
    </r>
  </si>
  <si>
    <t>峰2</t>
  </si>
  <si>
    <t>谷2</t>
  </si>
  <si>
    <t>峰3</t>
  </si>
  <si>
    <t>谷3</t>
  </si>
  <si>
    <t>峰4</t>
  </si>
  <si>
    <t>谷4</t>
  </si>
  <si>
    <t>峰5</t>
  </si>
  <si>
    <t>谷5</t>
  </si>
  <si>
    <t>峰6</t>
  </si>
  <si>
    <t>谷6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</si>
</sst>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0.0_ "/>
    <numFmt numFmtId="179" formatCode="0.00_ "/>
    <numFmt numFmtId="180" formatCode="0_ "/>
    <numFmt numFmtId="181" formatCode="0.000_ "/>
  </numFmts>
  <fonts count="3" x14ac:knownFonts="1">
    <font>
      <sz val="11"/>
      <color theme="1"/>
      <name val="宋体"/>
      <charset val="134"/>
      <scheme val="minor"/>
    </font>
    <font>
      <vertAlign val="subscript"/>
      <sz val="11"/>
      <color theme="1"/>
      <name val="宋体"/>
      <charset val="134"/>
      <scheme val="minor"/>
    </font>
    <font>
      <vertAlign val="superscript"/>
      <sz val="11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78" fontId="0" fillId="2" borderId="2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10" fontId="0" fillId="2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80" fontId="0" fillId="0" borderId="8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9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78" fontId="0" fillId="0" borderId="11" xfId="0" applyNumberFormat="1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81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 /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F-H</a:t>
            </a:r>
            <a:r>
              <a:rPr lang="zh-CN" altLang="en-US" sz="1200"/>
              <a:t>实验曲线</a:t>
            </a:r>
          </a:p>
        </c:rich>
      </c:tx>
      <c:layout>
        <c:manualLayout>
          <c:xMode val="edge"/>
          <c:yMode val="edge"/>
          <c:x val="0.40539647038888699"/>
          <c:y val="4.02469769410261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5194996320824095E-2"/>
          <c:y val="0.19599427753934201"/>
          <c:w val="0.84491047338729497"/>
          <c:h val="0.64291845493562205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(Sheet1!$C$18,Sheet1!$E$18:$J$18,Sheet1!$E$21:$J$21,Sheet1!$E$24:$J$24,Sheet1!$E$27:$J$27,Sheet1!$E$30:$J$30,Sheet1!$E$33:$J$33)</c:f>
              <c:numCache>
                <c:formatCode>0.0_ </c:formatCode>
                <c:ptCount val="37"/>
                <c:pt idx="0" formatCode="General">
                  <c:v>0</c:v>
                </c:pt>
                <c:pt idx="1">
                  <c:v>13.3</c:v>
                </c:pt>
                <c:pt idx="2">
                  <c:v>15.3</c:v>
                </c:pt>
                <c:pt idx="3">
                  <c:v>17.3</c:v>
                </c:pt>
                <c:pt idx="4">
                  <c:v>18.5</c:v>
                </c:pt>
                <c:pt idx="5">
                  <c:v>20.5</c:v>
                </c:pt>
                <c:pt idx="6">
                  <c:v>22.5</c:v>
                </c:pt>
                <c:pt idx="7">
                  <c:v>24.5</c:v>
                </c:pt>
                <c:pt idx="8">
                  <c:v>26.5</c:v>
                </c:pt>
                <c:pt idx="9">
                  <c:v>28.5</c:v>
                </c:pt>
                <c:pt idx="10">
                  <c:v>30.3</c:v>
                </c:pt>
                <c:pt idx="11">
                  <c:v>32.299999999999997</c:v>
                </c:pt>
                <c:pt idx="12">
                  <c:v>34.299999999999997</c:v>
                </c:pt>
                <c:pt idx="13">
                  <c:v>35.9</c:v>
                </c:pt>
                <c:pt idx="14">
                  <c:v>37.9</c:v>
                </c:pt>
                <c:pt idx="15">
                  <c:v>39.9</c:v>
                </c:pt>
                <c:pt idx="16">
                  <c:v>42.1</c:v>
                </c:pt>
                <c:pt idx="17">
                  <c:v>44.1</c:v>
                </c:pt>
                <c:pt idx="18">
                  <c:v>46.1</c:v>
                </c:pt>
                <c:pt idx="19">
                  <c:v>48.2</c:v>
                </c:pt>
                <c:pt idx="20">
                  <c:v>50.2</c:v>
                </c:pt>
                <c:pt idx="21">
                  <c:v>52.2</c:v>
                </c:pt>
                <c:pt idx="22">
                  <c:v>54.2</c:v>
                </c:pt>
                <c:pt idx="23">
                  <c:v>56.2</c:v>
                </c:pt>
                <c:pt idx="24">
                  <c:v>58.2</c:v>
                </c:pt>
                <c:pt idx="25">
                  <c:v>60.9</c:v>
                </c:pt>
                <c:pt idx="26">
                  <c:v>62.9</c:v>
                </c:pt>
                <c:pt idx="27">
                  <c:v>64.900000000000006</c:v>
                </c:pt>
                <c:pt idx="28">
                  <c:v>67.099999999999994</c:v>
                </c:pt>
                <c:pt idx="29">
                  <c:v>69.099999999999994</c:v>
                </c:pt>
                <c:pt idx="30">
                  <c:v>71.099999999999994</c:v>
                </c:pt>
                <c:pt idx="31">
                  <c:v>74.400000000000006</c:v>
                </c:pt>
                <c:pt idx="32">
                  <c:v>76.400000000000006</c:v>
                </c:pt>
                <c:pt idx="33">
                  <c:v>78.400000000000006</c:v>
                </c:pt>
                <c:pt idx="34">
                  <c:v>80</c:v>
                </c:pt>
                <c:pt idx="35">
                  <c:v>82</c:v>
                </c:pt>
                <c:pt idx="36">
                  <c:v>84</c:v>
                </c:pt>
              </c:numCache>
            </c:numRef>
          </c:xVal>
          <c:yVal>
            <c:numRef>
              <c:f>(Sheet1!$C$17,Sheet1!$E$17:$J$17,Sheet1!$E$20:$J$20,Sheet1!$E$23:$J$23,Sheet1!$E$26:$J$26,Sheet1!$E$29:$J$29,Sheet1!$E$32:$J$32)</c:f>
              <c:numCache>
                <c:formatCode>0_ </c:formatCode>
                <c:ptCount val="37"/>
                <c:pt idx="0" formatCode="General">
                  <c:v>0</c:v>
                </c:pt>
                <c:pt idx="1">
                  <c:v>130</c:v>
                </c:pt>
                <c:pt idx="2">
                  <c:v>140</c:v>
                </c:pt>
                <c:pt idx="3">
                  <c:v>123</c:v>
                </c:pt>
                <c:pt idx="4">
                  <c:v>95</c:v>
                </c:pt>
                <c:pt idx="5">
                  <c:v>53</c:v>
                </c:pt>
                <c:pt idx="6">
                  <c:v>105</c:v>
                </c:pt>
                <c:pt idx="7">
                  <c:v>154</c:v>
                </c:pt>
                <c:pt idx="8">
                  <c:v>167</c:v>
                </c:pt>
                <c:pt idx="9">
                  <c:v>140</c:v>
                </c:pt>
                <c:pt idx="10">
                  <c:v>77</c:v>
                </c:pt>
                <c:pt idx="11">
                  <c:v>31</c:v>
                </c:pt>
                <c:pt idx="12">
                  <c:v>108</c:v>
                </c:pt>
                <c:pt idx="13">
                  <c:v>168</c:v>
                </c:pt>
                <c:pt idx="14">
                  <c:v>193</c:v>
                </c:pt>
                <c:pt idx="15">
                  <c:v>169</c:v>
                </c:pt>
                <c:pt idx="16">
                  <c:v>81</c:v>
                </c:pt>
                <c:pt idx="17">
                  <c:v>26</c:v>
                </c:pt>
                <c:pt idx="18">
                  <c:v>100</c:v>
                </c:pt>
                <c:pt idx="19">
                  <c:v>189</c:v>
                </c:pt>
                <c:pt idx="20">
                  <c:v>216</c:v>
                </c:pt>
                <c:pt idx="21">
                  <c:v>187</c:v>
                </c:pt>
                <c:pt idx="22">
                  <c:v>101</c:v>
                </c:pt>
                <c:pt idx="23">
                  <c:v>43</c:v>
                </c:pt>
                <c:pt idx="24">
                  <c:v>98</c:v>
                </c:pt>
                <c:pt idx="25">
                  <c:v>209</c:v>
                </c:pt>
                <c:pt idx="26">
                  <c:v>240</c:v>
                </c:pt>
                <c:pt idx="27">
                  <c:v>207</c:v>
                </c:pt>
                <c:pt idx="28">
                  <c:v>117</c:v>
                </c:pt>
                <c:pt idx="29">
                  <c:v>85</c:v>
                </c:pt>
                <c:pt idx="30">
                  <c:v>129</c:v>
                </c:pt>
                <c:pt idx="31">
                  <c:v>242</c:v>
                </c:pt>
                <c:pt idx="32">
                  <c:v>261</c:v>
                </c:pt>
                <c:pt idx="33">
                  <c:v>222</c:v>
                </c:pt>
                <c:pt idx="34">
                  <c:v>170</c:v>
                </c:pt>
                <c:pt idx="35">
                  <c:v>140</c:v>
                </c:pt>
                <c:pt idx="36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6A-BD43-B073-B8A12F3BE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37938"/>
        <c:axId val="511329626"/>
      </c:scatterChart>
      <c:valAx>
        <c:axId val="3343793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29626"/>
        <c:crosses val="autoZero"/>
        <c:crossBetween val="midCat"/>
      </c:valAx>
      <c:valAx>
        <c:axId val="511329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3793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188595</xdr:colOff>
      <xdr:row>16</xdr:row>
      <xdr:rowOff>165735</xdr:rowOff>
    </xdr:from>
    <xdr:to>
      <xdr:col>18</xdr:col>
      <xdr:colOff>442595</xdr:colOff>
      <xdr:row>29</xdr:row>
      <xdr:rowOff>191135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0.01991</cdr:x>
      <cdr:y>0.07697</cdr:y>
    </cdr:from>
    <cdr:to>
      <cdr:x>0.25466</cdr:x>
      <cdr:y>0.188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03082" y="204934"/>
          <a:ext cx="1215356" cy="2956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r>
            <a:rPr lang="en-US" altLang="zh-CN" sz="900"/>
            <a:t>I</a:t>
          </a:r>
          <a:r>
            <a:rPr lang="zh-CN" altLang="en-US" sz="900"/>
            <a:t>（×</a:t>
          </a:r>
          <a:r>
            <a:rPr lang="en-US" altLang="zh-CN" sz="900"/>
            <a:t>10</a:t>
          </a:r>
          <a:r>
            <a:rPr lang="en-US" altLang="zh-CN" sz="900" baseline="30000"/>
            <a:t>-6</a:t>
          </a:r>
          <a:r>
            <a:rPr lang="en-US" altLang="zh-CN" sz="900"/>
            <a:t>μA</a:t>
          </a:r>
          <a:r>
            <a:rPr lang="zh-CN" altLang="en-US" sz="900"/>
            <a:t>）</a:t>
          </a:r>
        </a:p>
      </cdr:txBody>
    </cdr:sp>
  </cdr:relSizeAnchor>
  <cdr:relSizeAnchor xmlns:cdr="http://schemas.openxmlformats.org/drawingml/2006/chartDrawing">
    <cdr:from>
      <cdr:x>0.8392</cdr:x>
      <cdr:y>0.78378</cdr:y>
    </cdr:from>
    <cdr:to>
      <cdr:x>1</cdr:x>
      <cdr:y>0.86916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4345220" y="2087360"/>
          <a:ext cx="832570" cy="2273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pPr algn="r"/>
          <a:r>
            <a:rPr lang="en-US" altLang="zh-CN" sz="900"/>
            <a:t>U</a:t>
          </a:r>
          <a:r>
            <a:rPr lang="en-US" altLang="zh-CN" sz="900" baseline="-25000"/>
            <a:t>G2K</a:t>
          </a:r>
          <a:r>
            <a:rPr lang="en-US" altLang="zh-CN" sz="900"/>
            <a:t>(V)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J40"/>
  <sheetViews>
    <sheetView tabSelected="1" zoomScale="130" zoomScaleNormal="130" workbookViewId="0">
      <selection activeCell="E14" sqref="E14"/>
    </sheetView>
  </sheetViews>
  <sheetFormatPr defaultColWidth="8.99609375" defaultRowHeight="13.5" x14ac:dyDescent="0.1"/>
  <cols>
    <col min="4" max="4" width="14.7265625" customWidth="1"/>
    <col min="5" max="5" width="8.7265625" customWidth="1"/>
  </cols>
  <sheetData>
    <row r="4" spans="4:10" x14ac:dyDescent="0.1">
      <c r="D4" s="24" t="s">
        <v>0</v>
      </c>
      <c r="E4" s="24"/>
      <c r="F4" s="24"/>
      <c r="G4" s="24"/>
      <c r="H4" s="24"/>
      <c r="I4" s="24"/>
      <c r="J4" s="24"/>
    </row>
    <row r="5" spans="4:10" x14ac:dyDescent="0.1">
      <c r="D5" s="1" t="s">
        <v>1</v>
      </c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</row>
    <row r="6" spans="4:10" ht="16.5" x14ac:dyDescent="0.1">
      <c r="D6" s="2" t="s">
        <v>2</v>
      </c>
      <c r="E6" s="3">
        <v>0.7</v>
      </c>
      <c r="F6" s="3">
        <v>0.5</v>
      </c>
      <c r="G6" s="3">
        <v>0.6</v>
      </c>
      <c r="H6" s="3">
        <v>0.7</v>
      </c>
      <c r="I6" s="3">
        <v>1</v>
      </c>
      <c r="J6" s="3">
        <v>1.9</v>
      </c>
    </row>
    <row r="7" spans="4:10" ht="16.5" x14ac:dyDescent="0.1">
      <c r="D7" s="2" t="s">
        <v>3</v>
      </c>
      <c r="E7" s="3">
        <v>19</v>
      </c>
      <c r="F7" s="3">
        <v>31</v>
      </c>
      <c r="G7" s="3">
        <v>44</v>
      </c>
      <c r="H7" s="3">
        <v>56</v>
      </c>
      <c r="I7" s="3">
        <v>68</v>
      </c>
      <c r="J7" s="3">
        <v>80</v>
      </c>
    </row>
    <row r="8" spans="4:10" x14ac:dyDescent="0.1">
      <c r="D8" s="4"/>
      <c r="E8" s="4"/>
      <c r="F8" s="4"/>
      <c r="G8" s="4"/>
      <c r="H8" s="4"/>
      <c r="I8" s="4"/>
      <c r="J8" s="4"/>
    </row>
    <row r="9" spans="4:10" ht="16.5" x14ac:dyDescent="0.1">
      <c r="D9" s="2" t="s">
        <v>3</v>
      </c>
      <c r="E9" s="5">
        <f>(SUM(H7:J7)-SUM(E7:G7))/9</f>
        <v>12.222222222222221</v>
      </c>
      <c r="F9" s="4"/>
      <c r="G9" s="4"/>
      <c r="H9" s="4"/>
      <c r="I9" s="4"/>
      <c r="J9" s="4"/>
    </row>
    <row r="10" spans="4:10" ht="16.5" x14ac:dyDescent="0.1">
      <c r="D10" s="2" t="s">
        <v>4</v>
      </c>
      <c r="E10" s="6">
        <v>1</v>
      </c>
      <c r="F10" s="4"/>
      <c r="G10" s="4"/>
      <c r="H10" s="4"/>
      <c r="I10" s="4"/>
      <c r="J10" s="4"/>
    </row>
    <row r="11" spans="4:10" x14ac:dyDescent="0.1">
      <c r="D11" s="1" t="s">
        <v>5</v>
      </c>
      <c r="E11" s="6">
        <v>1.645</v>
      </c>
      <c r="F11" s="4"/>
      <c r="G11" s="4"/>
      <c r="H11" s="4"/>
      <c r="I11" s="4"/>
      <c r="J11" s="4"/>
    </row>
    <row r="12" spans="4:10" ht="16.5" x14ac:dyDescent="0.1">
      <c r="D12" s="7" t="s">
        <v>6</v>
      </c>
      <c r="E12" s="8">
        <f>E10/E11</f>
        <v>0.60790273556231</v>
      </c>
      <c r="F12" s="4"/>
      <c r="G12" s="4"/>
      <c r="H12" s="4"/>
      <c r="I12" s="4"/>
      <c r="J12" s="4"/>
    </row>
    <row r="13" spans="4:10" x14ac:dyDescent="0.1">
      <c r="D13" s="9" t="s">
        <v>7</v>
      </c>
      <c r="E13" s="10">
        <f>ABS(E9-13.08)/13.08</f>
        <v>6.5579340808698677E-2</v>
      </c>
      <c r="F13" s="25" t="s">
        <v>8</v>
      </c>
      <c r="G13" s="25"/>
    </row>
    <row r="14" spans="4:10" x14ac:dyDescent="0.1">
      <c r="D14" s="9" t="s">
        <v>7</v>
      </c>
      <c r="E14" s="10">
        <f>ABS(E9-11.72)/11.72</f>
        <v>4.2851725445581974E-2</v>
      </c>
      <c r="F14" s="25" t="s">
        <v>9</v>
      </c>
      <c r="G14" s="25"/>
    </row>
    <row r="16" spans="4:10" x14ac:dyDescent="0.1">
      <c r="D16" s="11"/>
      <c r="E16" s="12" t="s">
        <v>10</v>
      </c>
      <c r="F16" s="13" t="s">
        <v>11</v>
      </c>
      <c r="G16" s="14" t="s">
        <v>12</v>
      </c>
      <c r="H16" s="12" t="s">
        <v>10</v>
      </c>
      <c r="I16" s="13" t="s">
        <v>13</v>
      </c>
      <c r="J16" s="14" t="s">
        <v>12</v>
      </c>
    </row>
    <row r="17" spans="3:10" ht="15.75" x14ac:dyDescent="0.1">
      <c r="C17" s="4">
        <v>0</v>
      </c>
      <c r="D17" s="15" t="s">
        <v>14</v>
      </c>
      <c r="E17" s="16">
        <v>130</v>
      </c>
      <c r="F17" s="17">
        <v>140</v>
      </c>
      <c r="G17" s="18">
        <v>123</v>
      </c>
      <c r="H17" s="16">
        <v>95</v>
      </c>
      <c r="I17" s="17">
        <v>53</v>
      </c>
      <c r="J17" s="18">
        <v>105</v>
      </c>
    </row>
    <row r="18" spans="3:10" ht="16.5" x14ac:dyDescent="0.1">
      <c r="C18" s="4">
        <v>0</v>
      </c>
      <c r="D18" s="19" t="s">
        <v>3</v>
      </c>
      <c r="E18" s="20">
        <v>13.3</v>
      </c>
      <c r="F18" s="21">
        <v>15.3</v>
      </c>
      <c r="G18" s="22">
        <v>17.3</v>
      </c>
      <c r="H18" s="20">
        <v>18.5</v>
      </c>
      <c r="I18" s="21">
        <v>20.5</v>
      </c>
      <c r="J18" s="22">
        <v>22.5</v>
      </c>
    </row>
    <row r="19" spans="3:10" x14ac:dyDescent="0.1">
      <c r="D19" s="11"/>
      <c r="E19" s="12" t="s">
        <v>10</v>
      </c>
      <c r="F19" s="13" t="s">
        <v>15</v>
      </c>
      <c r="G19" s="14" t="s">
        <v>12</v>
      </c>
      <c r="H19" s="12" t="s">
        <v>10</v>
      </c>
      <c r="I19" s="13" t="s">
        <v>16</v>
      </c>
      <c r="J19" s="14" t="s">
        <v>12</v>
      </c>
    </row>
    <row r="20" spans="3:10" ht="15.75" x14ac:dyDescent="0.1">
      <c r="D20" s="15" t="s">
        <v>14</v>
      </c>
      <c r="E20" s="16">
        <v>154</v>
      </c>
      <c r="F20" s="17">
        <v>167</v>
      </c>
      <c r="G20" s="18">
        <v>140</v>
      </c>
      <c r="H20" s="16">
        <v>77</v>
      </c>
      <c r="I20" s="17">
        <v>31</v>
      </c>
      <c r="J20" s="18">
        <v>108</v>
      </c>
    </row>
    <row r="21" spans="3:10" ht="16.5" x14ac:dyDescent="0.1">
      <c r="D21" s="19" t="s">
        <v>3</v>
      </c>
      <c r="E21" s="20">
        <v>24.5</v>
      </c>
      <c r="F21" s="21">
        <v>26.5</v>
      </c>
      <c r="G21" s="22">
        <v>28.5</v>
      </c>
      <c r="H21" s="20">
        <v>30.3</v>
      </c>
      <c r="I21" s="21">
        <v>32.299999999999997</v>
      </c>
      <c r="J21" s="22">
        <v>34.299999999999997</v>
      </c>
    </row>
    <row r="22" spans="3:10" x14ac:dyDescent="0.1">
      <c r="D22" s="11"/>
      <c r="E22" s="12" t="s">
        <v>10</v>
      </c>
      <c r="F22" s="13" t="s">
        <v>17</v>
      </c>
      <c r="G22" s="14" t="s">
        <v>12</v>
      </c>
      <c r="H22" s="12" t="s">
        <v>10</v>
      </c>
      <c r="I22" s="13" t="s">
        <v>18</v>
      </c>
      <c r="J22" s="14" t="s">
        <v>12</v>
      </c>
    </row>
    <row r="23" spans="3:10" ht="15.75" x14ac:dyDescent="0.1">
      <c r="D23" s="15" t="s">
        <v>14</v>
      </c>
      <c r="E23" s="16">
        <v>168</v>
      </c>
      <c r="F23" s="17">
        <v>193</v>
      </c>
      <c r="G23" s="18">
        <v>169</v>
      </c>
      <c r="H23" s="16">
        <v>81</v>
      </c>
      <c r="I23" s="17">
        <v>26</v>
      </c>
      <c r="J23" s="18">
        <v>100</v>
      </c>
    </row>
    <row r="24" spans="3:10" ht="16.5" x14ac:dyDescent="0.1">
      <c r="D24" s="19" t="s">
        <v>3</v>
      </c>
      <c r="E24" s="20">
        <v>35.9</v>
      </c>
      <c r="F24" s="21">
        <v>37.9</v>
      </c>
      <c r="G24" s="22">
        <v>39.9</v>
      </c>
      <c r="H24" s="20">
        <v>42.1</v>
      </c>
      <c r="I24" s="21">
        <v>44.1</v>
      </c>
      <c r="J24" s="22">
        <v>46.1</v>
      </c>
    </row>
    <row r="25" spans="3:10" x14ac:dyDescent="0.1">
      <c r="D25" s="11"/>
      <c r="E25" s="12" t="s">
        <v>10</v>
      </c>
      <c r="F25" s="13" t="s">
        <v>19</v>
      </c>
      <c r="G25" s="14" t="s">
        <v>12</v>
      </c>
      <c r="H25" s="12" t="s">
        <v>10</v>
      </c>
      <c r="I25" s="13" t="s">
        <v>20</v>
      </c>
      <c r="J25" s="14" t="s">
        <v>12</v>
      </c>
    </row>
    <row r="26" spans="3:10" ht="15.75" x14ac:dyDescent="0.1">
      <c r="D26" s="15" t="s">
        <v>14</v>
      </c>
      <c r="E26" s="16">
        <v>189</v>
      </c>
      <c r="F26" s="17">
        <v>216</v>
      </c>
      <c r="G26" s="18">
        <v>187</v>
      </c>
      <c r="H26" s="16">
        <v>101</v>
      </c>
      <c r="I26" s="17">
        <v>43</v>
      </c>
      <c r="J26" s="18">
        <v>98</v>
      </c>
    </row>
    <row r="27" spans="3:10" ht="16.5" x14ac:dyDescent="0.1">
      <c r="D27" s="19" t="s">
        <v>3</v>
      </c>
      <c r="E27" s="20">
        <v>48.2</v>
      </c>
      <c r="F27" s="21">
        <v>50.2</v>
      </c>
      <c r="G27" s="22">
        <v>52.2</v>
      </c>
      <c r="H27" s="20">
        <v>54.2</v>
      </c>
      <c r="I27" s="21">
        <v>56.2</v>
      </c>
      <c r="J27" s="22">
        <v>58.2</v>
      </c>
    </row>
    <row r="28" spans="3:10" x14ac:dyDescent="0.1">
      <c r="D28" s="11"/>
      <c r="E28" s="12" t="s">
        <v>10</v>
      </c>
      <c r="F28" s="13" t="s">
        <v>21</v>
      </c>
      <c r="G28" s="14" t="s">
        <v>12</v>
      </c>
      <c r="H28" s="12" t="s">
        <v>10</v>
      </c>
      <c r="I28" s="13" t="s">
        <v>22</v>
      </c>
      <c r="J28" s="14" t="s">
        <v>12</v>
      </c>
    </row>
    <row r="29" spans="3:10" ht="15.75" x14ac:dyDescent="0.1">
      <c r="D29" s="15" t="s">
        <v>14</v>
      </c>
      <c r="E29" s="16">
        <v>209</v>
      </c>
      <c r="F29" s="17">
        <v>240</v>
      </c>
      <c r="G29" s="18">
        <v>207</v>
      </c>
      <c r="H29" s="16">
        <v>117</v>
      </c>
      <c r="I29" s="17">
        <v>85</v>
      </c>
      <c r="J29" s="18">
        <v>129</v>
      </c>
    </row>
    <row r="30" spans="3:10" ht="16.5" x14ac:dyDescent="0.1">
      <c r="D30" s="19" t="s">
        <v>3</v>
      </c>
      <c r="E30" s="20">
        <v>60.9</v>
      </c>
      <c r="F30" s="21">
        <v>62.9</v>
      </c>
      <c r="G30" s="22">
        <v>64.900000000000006</v>
      </c>
      <c r="H30" s="20">
        <v>67.099999999999994</v>
      </c>
      <c r="I30" s="21">
        <v>69.099999999999994</v>
      </c>
      <c r="J30" s="22">
        <v>71.099999999999994</v>
      </c>
    </row>
    <row r="31" spans="3:10" x14ac:dyDescent="0.1">
      <c r="D31" s="11"/>
      <c r="E31" s="12" t="s">
        <v>10</v>
      </c>
      <c r="F31" s="13" t="s">
        <v>23</v>
      </c>
      <c r="G31" s="14" t="s">
        <v>12</v>
      </c>
      <c r="H31" s="12" t="s">
        <v>10</v>
      </c>
      <c r="I31" s="13" t="s">
        <v>24</v>
      </c>
      <c r="J31" s="14" t="s">
        <v>12</v>
      </c>
    </row>
    <row r="32" spans="3:10" ht="15.75" x14ac:dyDescent="0.1">
      <c r="D32" s="15" t="s">
        <v>14</v>
      </c>
      <c r="E32" s="16">
        <v>242</v>
      </c>
      <c r="F32" s="17">
        <v>261</v>
      </c>
      <c r="G32" s="18">
        <v>222</v>
      </c>
      <c r="H32" s="16">
        <v>170</v>
      </c>
      <c r="I32" s="17">
        <v>140</v>
      </c>
      <c r="J32" s="18">
        <v>167</v>
      </c>
    </row>
    <row r="33" spans="4:10" ht="16.5" x14ac:dyDescent="0.1">
      <c r="D33" s="19" t="s">
        <v>3</v>
      </c>
      <c r="E33" s="20">
        <v>74.400000000000006</v>
      </c>
      <c r="F33" s="21">
        <v>76.400000000000006</v>
      </c>
      <c r="G33" s="22">
        <v>78.400000000000006</v>
      </c>
      <c r="H33" s="20">
        <v>80</v>
      </c>
      <c r="I33" s="21">
        <v>82</v>
      </c>
      <c r="J33" s="22">
        <v>84</v>
      </c>
    </row>
    <row r="35" spans="4:10" ht="16.5" x14ac:dyDescent="0.1">
      <c r="D35" s="2" t="s">
        <v>3</v>
      </c>
      <c r="E35" s="23">
        <f>(F33+F30+F27+I33+I30+I27-F24-F21-F18-I24-I21-I18)/18</f>
        <v>12.233333333333333</v>
      </c>
    </row>
    <row r="36" spans="4:10" ht="16.5" x14ac:dyDescent="0.1">
      <c r="D36" s="2" t="s">
        <v>4</v>
      </c>
      <c r="E36" s="6">
        <v>0.1</v>
      </c>
    </row>
    <row r="37" spans="4:10" x14ac:dyDescent="0.1">
      <c r="D37" s="1" t="s">
        <v>5</v>
      </c>
      <c r="E37" s="6">
        <v>1.645</v>
      </c>
    </row>
    <row r="38" spans="4:10" ht="16.5" x14ac:dyDescent="0.1">
      <c r="D38" s="2" t="s">
        <v>6</v>
      </c>
      <c r="E38" s="5">
        <f>E36/E37</f>
        <v>6.0790273556231005E-2</v>
      </c>
    </row>
    <row r="39" spans="4:10" x14ac:dyDescent="0.1">
      <c r="D39" s="9" t="s">
        <v>7</v>
      </c>
      <c r="E39" s="10">
        <f>ABS(E35-13.08)/13.08</f>
        <v>6.4729867482161127E-2</v>
      </c>
      <c r="F39" s="25" t="s">
        <v>8</v>
      </c>
      <c r="G39" s="25"/>
    </row>
    <row r="40" spans="4:10" x14ac:dyDescent="0.1">
      <c r="D40" s="9" t="s">
        <v>7</v>
      </c>
      <c r="E40" s="10">
        <f>ABS(E35-11.72)/11.72</f>
        <v>4.3799772468714318E-2</v>
      </c>
      <c r="F40" s="25" t="s">
        <v>9</v>
      </c>
      <c r="G40" s="25"/>
    </row>
  </sheetData>
  <mergeCells count="5">
    <mergeCell ref="D4:J4"/>
    <mergeCell ref="F13:G13"/>
    <mergeCell ref="F14:G14"/>
    <mergeCell ref="F39:G39"/>
    <mergeCell ref="F40:G40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99609375" defaultRowHeight="13.5" x14ac:dyDescent="0.1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99609375" defaultRowHeight="13.5" x14ac:dyDescent="0.1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王子赫</dc:creator>
  <cp:lastModifiedBy>青草</cp:lastModifiedBy>
  <dcterms:created xsi:type="dcterms:W3CDTF">2022-11-04T04:37:00Z</dcterms:created>
  <dcterms:modified xsi:type="dcterms:W3CDTF">2022-11-04T17:38:04Z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C7944D2CD9184462BB8D6E705246CF7C</vt:lpwstr>
  </property>
  <property fmtid="{D5CDD505-2E9C-101B-9397-08002B2CF9AE}" pid="3" name="KSOProductBuildVer">
    <vt:lpwstr>2052-11.1.0.12598</vt:lpwstr>
  </property>
</Properties>
</file>