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3EB1E7AC-8F55-406E-B659-7450E73135CE}" xr6:coauthVersionLast="47" xr6:coauthVersionMax="47" xr10:uidLastSave="{00000000-0000-0000-0000-000000000000}"/>
  <bookViews>
    <workbookView xWindow="-110" yWindow="-110" windowWidth="19420" windowHeight="10420" activeTab="5" xr2:uid="{1FE1E0D4-993F-41FD-B22D-10937D0DE165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definedNames>
    <definedName name="Bonus2">Sheet5!$F$2:$F$1048576</definedName>
    <definedName name="Customer">Sheet6!$B$2:$B$1048576</definedName>
    <definedName name="Department">Sheet5!$B$2:$B$1048576</definedName>
    <definedName name="employee_name">Sheet5!$A$2:$A$1048576</definedName>
    <definedName name="John_Silas">Sheet5!$B$3:$F$3</definedName>
    <definedName name="Joyce_JosephSales">Sheet5!$B$2:$F$2</definedName>
    <definedName name="Judith_BomanSales">Sheet5!$B$6:$F$6</definedName>
    <definedName name="Justina_Victor">Sheet5!$B$5:$F$5</definedName>
    <definedName name="Min">Sheet6!$F$2:$F$1048576</definedName>
    <definedName name="New_Salary">Sheet5!$E$2:$E$1048576</definedName>
    <definedName name="Ojoma_Bayo">Sheet5!$B$4:$F$4</definedName>
    <definedName name="Order">Sheet6!$A$2:$A$1048576</definedName>
    <definedName name="Price_per_unitTotal">Sheet6!$D$2:$D$1048576</definedName>
    <definedName name="Quantity">Sheet6!$C$2:$C$1048576</definedName>
    <definedName name="Salary">Sheet5!$D$2:$D$1048576</definedName>
    <definedName name="Years">Sheet5!$C$2:$C$1048576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6" l="1"/>
  <c r="J4" i="6"/>
  <c r="J3" i="6"/>
  <c r="G2" i="6"/>
  <c r="F2" i="6"/>
  <c r="J2" i="6"/>
  <c r="K3" i="5"/>
  <c r="K2" i="5"/>
  <c r="E2" i="5"/>
  <c r="E3" i="5"/>
  <c r="E4" i="5"/>
  <c r="E5" i="5"/>
  <c r="E6" i="5"/>
  <c r="C2" i="4"/>
  <c r="C3" i="4"/>
  <c r="C4" i="4"/>
  <c r="C5" i="4"/>
  <c r="C6" i="4"/>
  <c r="C7" i="4"/>
  <c r="C8" i="4"/>
  <c r="F2" i="2"/>
  <c r="F1" i="2"/>
  <c r="F2" i="1"/>
  <c r="G2" i="1" s="1"/>
  <c r="F3" i="1"/>
  <c r="G3" i="1" s="1"/>
  <c r="F4" i="1"/>
  <c r="G4" i="1" s="1"/>
  <c r="F5" i="1"/>
  <c r="G5" i="1" s="1"/>
  <c r="H5" i="1" s="1"/>
  <c r="F6" i="1"/>
  <c r="G6" i="1" s="1"/>
  <c r="F7" i="1"/>
  <c r="G7" i="1" s="1"/>
  <c r="F8" i="1"/>
  <c r="G8" i="1" s="1"/>
  <c r="H8" i="1" l="1"/>
  <c r="H4" i="1"/>
  <c r="H7" i="1"/>
  <c r="H3" i="1"/>
  <c r="H6" i="1"/>
  <c r="H2" i="1"/>
</calcChain>
</file>

<file path=xl/sharedStrings.xml><?xml version="1.0" encoding="utf-8"?>
<sst xmlns="http://schemas.openxmlformats.org/spreadsheetml/2006/main" count="84" uniqueCount="81">
  <si>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</si>
  <si>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</si>
  <si>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</si>
  <si>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</si>
  <si>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</si>
  <si>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</si>
  <si>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</si>
  <si>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</si>
  <si>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</si>
  <si>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Jun</t>
  </si>
  <si>
    <t>Jul</t>
  </si>
  <si>
    <t>Column1</t>
  </si>
  <si>
    <t>AVERAGE</t>
  </si>
  <si>
    <t>MIN</t>
  </si>
  <si>
    <t>MAX</t>
  </si>
  <si>
    <t>TOTAL</t>
  </si>
  <si>
    <t>NAME</t>
  </si>
  <si>
    <t>JUDE</t>
  </si>
  <si>
    <t>JOYCE</t>
  </si>
  <si>
    <t>JESSE</t>
  </si>
  <si>
    <t>OJOMA</t>
  </si>
  <si>
    <t>BRIGHT</t>
  </si>
  <si>
    <t>NONSO</t>
  </si>
  <si>
    <t>OWEN</t>
  </si>
  <si>
    <t>PHILIP</t>
  </si>
  <si>
    <t>CHUDI</t>
  </si>
  <si>
    <t>MIMI</t>
  </si>
  <si>
    <t>GUY</t>
  </si>
  <si>
    <t>IAN</t>
  </si>
  <si>
    <t>NONYE</t>
  </si>
  <si>
    <t>ZAINAB</t>
  </si>
  <si>
    <t>JOSEPH</t>
  </si>
  <si>
    <t>AYA</t>
  </si>
  <si>
    <t>EBUKA</t>
  </si>
  <si>
    <t>STELLA</t>
  </si>
  <si>
    <t>PEACE</t>
  </si>
  <si>
    <t>TEST SCORE</t>
  </si>
  <si>
    <t>BETHEL</t>
  </si>
  <si>
    <t>COUNT</t>
  </si>
  <si>
    <t>COUNTA</t>
  </si>
  <si>
    <t>Product</t>
  </si>
  <si>
    <t>Old Price</t>
  </si>
  <si>
    <t>New Price</t>
  </si>
  <si>
    <t>Cracin</t>
  </si>
  <si>
    <t>Dala</t>
  </si>
  <si>
    <t>Calpol</t>
  </si>
  <si>
    <t>Pacimol</t>
  </si>
  <si>
    <t>Sumo</t>
  </si>
  <si>
    <t>Fepanil</t>
  </si>
  <si>
    <t>Pyrigesic</t>
  </si>
  <si>
    <t>Percentage Rate Increase</t>
  </si>
  <si>
    <t>employee name</t>
  </si>
  <si>
    <t>Department</t>
  </si>
  <si>
    <t>Joyce JosephSales</t>
  </si>
  <si>
    <t>Salary</t>
  </si>
  <si>
    <t>ADC</t>
  </si>
  <si>
    <t xml:space="preserve"> John Silas</t>
  </si>
  <si>
    <t>Ojoma Bayo</t>
  </si>
  <si>
    <t>Justina Victor</t>
  </si>
  <si>
    <t>Marketing</t>
  </si>
  <si>
    <t>Training</t>
  </si>
  <si>
    <t>Judith BomanSales</t>
  </si>
  <si>
    <t>New Salary</t>
  </si>
  <si>
    <t>Bonus2</t>
  </si>
  <si>
    <t>Years</t>
  </si>
  <si>
    <t>Sales</t>
  </si>
  <si>
    <t>salary</t>
  </si>
  <si>
    <t>Order</t>
  </si>
  <si>
    <t>Customer</t>
  </si>
  <si>
    <t>Quantity</t>
  </si>
  <si>
    <t>Price per unitTotal</t>
  </si>
  <si>
    <t>#Order</t>
  </si>
  <si>
    <t>Total</t>
  </si>
  <si>
    <t>Whales</t>
  </si>
  <si>
    <t>Blue yard</t>
  </si>
  <si>
    <t>Painter</t>
  </si>
  <si>
    <t>Avon</t>
  </si>
  <si>
    <t>Art bryte</t>
  </si>
  <si>
    <t>Minimum Order</t>
  </si>
  <si>
    <t>price</t>
  </si>
  <si>
    <t>Average Price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</si>
</sst>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3" fontId="0" fillId="0" borderId="0" xfId="0" applyNumberFormat="1"/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4D3E69-65C6-4FFB-90FA-2E0DBF0509B9}" name="Table2" displayName="Table2" ref="A1:I8" totalsRowShown="0">
  <autoFilter ref="A1:I8" xr:uid="{9E4D3E69-65C6-4FFB-90FA-2E0DBF0509B9}"/>
  <tableColumns count="9">
    <tableColumn id="1" xr3:uid="{203FB0ED-04E0-4D58-9F87-8DF131A6546D}" name="Column1"/>
    <tableColumn id="2" xr3:uid="{B2AF85BD-2C97-439B-A5D9-64FB2D5E7F37}" name="Q1"/>
    <tableColumn id="3" xr3:uid="{F98BE3B8-50E1-4A79-BF7A-A4604E76FBF7}" name="Q2"/>
    <tableColumn id="4" xr3:uid="{DF2E3D6D-D5FC-4B00-9ADE-A248FA69C06E}" name="Q3"/>
    <tableColumn id="5" xr3:uid="{6529484B-1109-4FD9-8E25-767495DA614F}" name="Q4"/>
    <tableColumn id="6" xr3:uid="{D611D226-E744-421B-9AAD-0CD0E15FEB42}" name="TOTAL" dataDxfId="6">
      <calculatedColumnFormula>SUM(Table2[[#This Row],[Q1]:[Q4]])</calculatedColumnFormula>
    </tableColumn>
    <tableColumn id="7" xr3:uid="{ADE04BA5-1F7E-4FB1-91EB-9C63901D8E39}" name="AVERAGE" dataDxfId="2">
      <calculatedColumnFormula>AVEDEV(Table2[[#This Row],[Q1]:[TOTAL]])</calculatedColumnFormula>
    </tableColumn>
    <tableColumn id="8" xr3:uid="{99699C8E-2EB7-47D8-8112-396F448B3D59}" name="MAX" dataDxfId="1">
      <calculatedColumnFormula>MAX(Table2[[#This Row],[Q1]:[AVERAGE]])</calculatedColumnFormula>
    </tableColumn>
    <tableColumn id="9" xr3:uid="{AF7CB290-6FB1-4000-94CE-31AD6BD2AD36}" name="MIN" dataDxfId="0">
      <calculatedColumnFormula>Min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3CBE25-FF27-4364-BC32-8945793A7931}" name="Table3" displayName="Table3" ref="A1:B21" totalsRowShown="0">
  <autoFilter ref="A1:B21" xr:uid="{053CBE25-FF27-4364-BC32-8945793A7931}"/>
  <tableColumns count="2">
    <tableColumn id="1" xr3:uid="{2CB56864-21DA-4468-91AD-310F4533C6BE}" name="NAME"/>
    <tableColumn id="2" xr3:uid="{1D2732EC-3E46-46FA-B83B-BF5D22080ED2}" name="TEST SCOR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63D98E-CF40-4CA8-BEFC-C8CE649AD8C5}" name="Table5" displayName="Table5" ref="A1:C8" totalsRowShown="0">
  <autoFilter ref="A1:C8" xr:uid="{0463D98E-CF40-4CA8-BEFC-C8CE649AD8C5}"/>
  <tableColumns count="3">
    <tableColumn id="1" xr3:uid="{D0AA69A8-9E9D-4381-89D0-46B24606DB3E}" name="Product"/>
    <tableColumn id="2" xr3:uid="{3283AEF8-2404-4882-AF3D-AF4CD1EBB884}" name="Old Price"/>
    <tableColumn id="3" xr3:uid="{F0F18B5C-9ED5-46A0-A462-42D4AA06B497}" name="New Price" dataDxfId="5">
      <calculatedColumnFormula>(Table5[[#This Row],[Old Price]]*$G$2+Table5[[#This Row],[Old Price]])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F67B527-5DA0-475B-8CA9-51F66CAF50CB}" name="Table10" displayName="Table10" ref="A1:F6" totalsRowShown="0">
  <autoFilter ref="A1:F6" xr:uid="{1F67B527-5DA0-475B-8CA9-51F66CAF50CB}"/>
  <tableColumns count="6">
    <tableColumn id="1" xr3:uid="{77FDF35C-5234-4882-9072-9B86672FA3A5}" name="employee name"/>
    <tableColumn id="2" xr3:uid="{60EBBE14-CEBE-4CAC-BAE6-CA2EFFA39490}" name="Department"/>
    <tableColumn id="3" xr3:uid="{E5156396-E54C-4450-A7E0-42AC08595CDC}" name="Years"/>
    <tableColumn id="4" xr3:uid="{4CDDABC2-29D1-451A-BC4C-CADF39A14A16}" name="Salary" dataDxfId="4"/>
    <tableColumn id="5" xr3:uid="{BE4930DB-D46B-44DB-B616-E8522D599C4F}" name="New Salary" dataDxfId="3">
      <calculatedColumnFormula>(Table10[[#This Row],[Salary]]*$I$3+Table10[[#This Row],[Salary]])</calculatedColumnFormula>
    </tableColumn>
    <tableColumn id="6" xr3:uid="{12E1C1E2-D36F-4A1E-898A-3C59B917FE2F}" name="Bonus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22D5-9DE4-4B37-BE2A-D783EE03EBCD}">
  <dimension ref="A1:I8"/>
  <sheetViews>
    <sheetView workbookViewId="0">
      <selection activeCell="J4" sqref="J4"/>
    </sheetView>
  </sheetViews>
  <sheetFormatPr defaultRowHeight="14.5" x14ac:dyDescent="0.35"/>
  <cols>
    <col min="1" max="1" width="10.26953125" customWidth="1"/>
    <col min="7" max="7" width="10.6328125" customWidth="1"/>
  </cols>
  <sheetData>
    <row r="1" spans="1:9" x14ac:dyDescent="0.3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15</v>
      </c>
      <c r="G1" t="s">
        <v>12</v>
      </c>
      <c r="H1" t="s">
        <v>14</v>
      </c>
      <c r="I1" t="s">
        <v>13</v>
      </c>
    </row>
    <row r="2" spans="1:9" x14ac:dyDescent="0.35">
      <c r="A2" t="s">
        <v>4</v>
      </c>
      <c r="B2">
        <v>9874</v>
      </c>
      <c r="C2">
        <v>9008</v>
      </c>
      <c r="D2">
        <v>8870</v>
      </c>
      <c r="E2">
        <v>1440</v>
      </c>
      <c r="F2">
        <f>SUM(Table2[[#This Row],[Q1]:[Q4]])</f>
        <v>29192</v>
      </c>
      <c r="G2">
        <f>AVEDEV(Table2[[#This Row],[Q1]:[TOTAL]])</f>
        <v>7006.079999999999</v>
      </c>
      <c r="H2">
        <f>MAX(Table2[[#This Row],[Q1]:[AVERAGE]])</f>
        <v>29192</v>
      </c>
      <c r="I2" s="7"/>
    </row>
    <row r="3" spans="1:9" x14ac:dyDescent="0.35">
      <c r="A3" t="s">
        <v>5</v>
      </c>
      <c r="B3">
        <v>7830</v>
      </c>
      <c r="C3">
        <v>8430</v>
      </c>
      <c r="D3">
        <v>7890</v>
      </c>
      <c r="E3">
        <v>1892</v>
      </c>
      <c r="F3">
        <f>SUM(Table2[[#This Row],[Q1]:[Q4]])</f>
        <v>26042</v>
      </c>
      <c r="G3">
        <f>AVEDEV(Table2[[#This Row],[Q1]:[TOTAL]])</f>
        <v>6250.08</v>
      </c>
      <c r="H3">
        <f>MAX(Table2[[#This Row],[Q1]:[AVERAGE]])</f>
        <v>26042</v>
      </c>
    </row>
    <row r="4" spans="1:9" x14ac:dyDescent="0.35">
      <c r="A4" t="s">
        <v>6</v>
      </c>
      <c r="B4">
        <v>9482</v>
      </c>
      <c r="C4">
        <v>1709</v>
      </c>
      <c r="D4">
        <v>3938</v>
      </c>
      <c r="E4">
        <v>9098</v>
      </c>
      <c r="F4">
        <f>SUM(Table2[[#This Row],[Q1]:[Q4]])</f>
        <v>24227</v>
      </c>
      <c r="G4">
        <f>AVEDEV(Table2[[#This Row],[Q1]:[TOTAL]])</f>
        <v>5814.48</v>
      </c>
      <c r="H4">
        <f>MAX(Table2[[#This Row],[Q1]:[AVERAGE]])</f>
        <v>24227</v>
      </c>
    </row>
    <row r="5" spans="1:9" x14ac:dyDescent="0.35">
      <c r="A5" t="s">
        <v>7</v>
      </c>
      <c r="B5">
        <v>8791</v>
      </c>
      <c r="C5">
        <v>8219</v>
      </c>
      <c r="D5">
        <v>1879</v>
      </c>
      <c r="E5">
        <v>7172</v>
      </c>
      <c r="F5">
        <f>SUM(Table2[[#This Row],[Q1]:[Q4]])</f>
        <v>26061</v>
      </c>
      <c r="G5">
        <f>AVEDEV(Table2[[#This Row],[Q1]:[TOTAL]])</f>
        <v>6254.6399999999994</v>
      </c>
      <c r="H5">
        <f>MAX(Table2[[#This Row],[Q1]:[AVERAGE]])</f>
        <v>26061</v>
      </c>
    </row>
    <row r="6" spans="1:9" x14ac:dyDescent="0.35">
      <c r="A6" t="s">
        <v>8</v>
      </c>
      <c r="B6">
        <v>3988</v>
      </c>
      <c r="C6">
        <v>4072</v>
      </c>
      <c r="D6">
        <v>9013</v>
      </c>
      <c r="E6">
        <v>8034</v>
      </c>
      <c r="F6">
        <f>SUM(Table2[[#This Row],[Q1]:[Q4]])</f>
        <v>25107</v>
      </c>
      <c r="G6">
        <f>AVEDEV(Table2[[#This Row],[Q1]:[TOTAL]])</f>
        <v>6025.6799999999994</v>
      </c>
      <c r="H6">
        <f>MAX(Table2[[#This Row],[Q1]:[AVERAGE]])</f>
        <v>25107</v>
      </c>
    </row>
    <row r="7" spans="1:9" x14ac:dyDescent="0.35">
      <c r="A7" t="s">
        <v>9</v>
      </c>
      <c r="B7">
        <v>7890</v>
      </c>
      <c r="C7">
        <v>9438</v>
      </c>
      <c r="D7">
        <v>1310</v>
      </c>
      <c r="E7">
        <v>1230</v>
      </c>
      <c r="F7">
        <f>SUM(Table2[[#This Row],[Q1]:[Q4]])</f>
        <v>19868</v>
      </c>
      <c r="G7">
        <f>AVEDEV(Table2[[#This Row],[Q1]:[TOTAL]])</f>
        <v>5364.6399999999994</v>
      </c>
      <c r="H7">
        <f>MAX(Table2[[#This Row],[Q1]:[AVERAGE]])</f>
        <v>19868</v>
      </c>
    </row>
    <row r="8" spans="1:9" x14ac:dyDescent="0.35">
      <c r="A8" t="s">
        <v>10</v>
      </c>
      <c r="B8">
        <v>9008</v>
      </c>
      <c r="C8">
        <v>8920</v>
      </c>
      <c r="D8">
        <v>1147</v>
      </c>
      <c r="E8">
        <v>7032</v>
      </c>
      <c r="F8">
        <f>SUM(Table2[[#This Row],[Q1]:[Q4]])</f>
        <v>26107</v>
      </c>
      <c r="G8">
        <f>AVEDEV(Table2[[#This Row],[Q1]:[TOTAL]])</f>
        <v>6265.6799999999994</v>
      </c>
      <c r="H8">
        <f>MAX(Table2[[#This Row],[Q1]:[AVERAGE]])</f>
        <v>26107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386C4-5E91-4815-918C-38F7065F729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9EF4-410B-49F2-A568-9A962D159A9B}">
  <dimension ref="A1:F21"/>
  <sheetViews>
    <sheetView workbookViewId="0">
      <selection activeCell="E2" sqref="E2"/>
    </sheetView>
  </sheetViews>
  <sheetFormatPr defaultRowHeight="14.5" x14ac:dyDescent="0.35"/>
  <cols>
    <col min="2" max="2" width="12.6328125" customWidth="1"/>
  </cols>
  <sheetData>
    <row r="1" spans="1:6" x14ac:dyDescent="0.35">
      <c r="A1" t="s">
        <v>16</v>
      </c>
      <c r="B1" t="s">
        <v>36</v>
      </c>
      <c r="E1" t="s">
        <v>38</v>
      </c>
      <c r="F1">
        <f>COUNT(Table3[TEST SCORE])</f>
        <v>20</v>
      </c>
    </row>
    <row r="2" spans="1:6" x14ac:dyDescent="0.35">
      <c r="A2" t="s">
        <v>17</v>
      </c>
      <c r="B2">
        <v>70</v>
      </c>
      <c r="E2" t="s">
        <v>39</v>
      </c>
      <c r="F2">
        <f>COUNTA(Table3[[#All],[TEST SCORE]])</f>
        <v>21</v>
      </c>
    </row>
    <row r="3" spans="1:6" x14ac:dyDescent="0.35">
      <c r="A3" t="s">
        <v>18</v>
      </c>
      <c r="B3">
        <v>80</v>
      </c>
    </row>
    <row r="4" spans="1:6" x14ac:dyDescent="0.35">
      <c r="A4" t="s">
        <v>19</v>
      </c>
      <c r="B4">
        <v>78</v>
      </c>
    </row>
    <row r="5" spans="1:6" x14ac:dyDescent="0.35">
      <c r="A5" t="s">
        <v>20</v>
      </c>
      <c r="B5">
        <v>78</v>
      </c>
    </row>
    <row r="6" spans="1:6" x14ac:dyDescent="0.35">
      <c r="A6" t="s">
        <v>21</v>
      </c>
      <c r="B6">
        <v>39</v>
      </c>
    </row>
    <row r="7" spans="1:6" x14ac:dyDescent="0.35">
      <c r="A7" t="s">
        <v>22</v>
      </c>
      <c r="B7">
        <v>49</v>
      </c>
    </row>
    <row r="8" spans="1:6" x14ac:dyDescent="0.35">
      <c r="A8" t="s">
        <v>23</v>
      </c>
      <c r="B8">
        <v>73</v>
      </c>
    </row>
    <row r="9" spans="1:6" x14ac:dyDescent="0.35">
      <c r="A9" t="s">
        <v>24</v>
      </c>
      <c r="B9">
        <v>48</v>
      </c>
    </row>
    <row r="10" spans="1:6" x14ac:dyDescent="0.35">
      <c r="A10" t="s">
        <v>25</v>
      </c>
      <c r="B10">
        <v>80</v>
      </c>
    </row>
    <row r="11" spans="1:6" x14ac:dyDescent="0.35">
      <c r="A11" t="s">
        <v>26</v>
      </c>
      <c r="B11">
        <v>80</v>
      </c>
    </row>
    <row r="12" spans="1:6" x14ac:dyDescent="0.35">
      <c r="A12" t="s">
        <v>27</v>
      </c>
      <c r="B12">
        <v>21</v>
      </c>
    </row>
    <row r="13" spans="1:6" x14ac:dyDescent="0.35">
      <c r="A13" t="s">
        <v>28</v>
      </c>
      <c r="B13">
        <v>32</v>
      </c>
    </row>
    <row r="14" spans="1:6" x14ac:dyDescent="0.35">
      <c r="A14" t="s">
        <v>29</v>
      </c>
      <c r="B14">
        <v>89</v>
      </c>
    </row>
    <row r="15" spans="1:6" x14ac:dyDescent="0.35">
      <c r="A15" t="s">
        <v>30</v>
      </c>
      <c r="B15">
        <v>79</v>
      </c>
    </row>
    <row r="16" spans="1:6" x14ac:dyDescent="0.35">
      <c r="A16" t="s">
        <v>31</v>
      </c>
      <c r="B16">
        <v>39</v>
      </c>
    </row>
    <row r="17" spans="1:2" x14ac:dyDescent="0.35">
      <c r="A17" t="s">
        <v>32</v>
      </c>
      <c r="B17">
        <v>20</v>
      </c>
    </row>
    <row r="18" spans="1:2" x14ac:dyDescent="0.35">
      <c r="A18" t="s">
        <v>33</v>
      </c>
      <c r="B18">
        <v>80</v>
      </c>
    </row>
    <row r="19" spans="1:2" x14ac:dyDescent="0.35">
      <c r="A19" t="s">
        <v>34</v>
      </c>
      <c r="B19">
        <v>74</v>
      </c>
    </row>
    <row r="20" spans="1:2" x14ac:dyDescent="0.35">
      <c r="A20" t="s">
        <v>35</v>
      </c>
      <c r="B20">
        <v>47</v>
      </c>
    </row>
    <row r="21" spans="1:2" x14ac:dyDescent="0.35">
      <c r="A21" t="s">
        <v>37</v>
      </c>
      <c r="B21">
        <v>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4E66-4B2D-473C-B71D-C0ABD72082A9}">
  <dimension ref="A1:G8"/>
  <sheetViews>
    <sheetView workbookViewId="0">
      <selection activeCell="C3" sqref="C3"/>
    </sheetView>
  </sheetViews>
  <sheetFormatPr defaultRowHeight="14.5" x14ac:dyDescent="0.35"/>
  <cols>
    <col min="1" max="1" width="9.26953125" customWidth="1"/>
    <col min="2" max="2" width="10.1796875" customWidth="1"/>
    <col min="3" max="3" width="11" customWidth="1"/>
  </cols>
  <sheetData>
    <row r="1" spans="1:7" x14ac:dyDescent="0.35">
      <c r="A1" t="s">
        <v>40</v>
      </c>
      <c r="B1" t="s">
        <v>41</v>
      </c>
      <c r="C1" t="s">
        <v>42</v>
      </c>
      <c r="F1" t="s">
        <v>50</v>
      </c>
    </row>
    <row r="2" spans="1:7" x14ac:dyDescent="0.35">
      <c r="A2" t="s">
        <v>43</v>
      </c>
      <c r="B2">
        <v>77</v>
      </c>
      <c r="C2">
        <f>(Table5[[#This Row],[Old Price]]*$G$2+Table5[[#This Row],[Old Price]])</f>
        <v>83.16</v>
      </c>
      <c r="G2" s="1">
        <v>0.08</v>
      </c>
    </row>
    <row r="3" spans="1:7" x14ac:dyDescent="0.35">
      <c r="A3" t="s">
        <v>44</v>
      </c>
      <c r="B3">
        <v>74</v>
      </c>
      <c r="C3">
        <f>(Table5[[#This Row],[Old Price]]*$G$2+Table5[[#This Row],[Old Price]])</f>
        <v>79.92</v>
      </c>
    </row>
    <row r="4" spans="1:7" x14ac:dyDescent="0.35">
      <c r="A4" t="s">
        <v>45</v>
      </c>
      <c r="B4">
        <v>49</v>
      </c>
      <c r="C4">
        <f>(Table5[[#This Row],[Old Price]]*$G$2+Table5[[#This Row],[Old Price]])</f>
        <v>52.92</v>
      </c>
    </row>
    <row r="5" spans="1:7" x14ac:dyDescent="0.35">
      <c r="A5" t="s">
        <v>46</v>
      </c>
      <c r="B5">
        <v>3</v>
      </c>
      <c r="C5">
        <f>(Table5[[#This Row],[Old Price]]*$G$2+Table5[[#This Row],[Old Price]])</f>
        <v>3.24</v>
      </c>
    </row>
    <row r="6" spans="1:7" x14ac:dyDescent="0.35">
      <c r="A6" t="s">
        <v>47</v>
      </c>
      <c r="B6">
        <v>34</v>
      </c>
      <c r="C6">
        <f>(Table5[[#This Row],[Old Price]]*$G$2+Table5[[#This Row],[Old Price]])</f>
        <v>36.72</v>
      </c>
    </row>
    <row r="7" spans="1:7" x14ac:dyDescent="0.35">
      <c r="A7" t="s">
        <v>48</v>
      </c>
      <c r="B7">
        <v>71</v>
      </c>
      <c r="C7">
        <f>(Table5[[#This Row],[Old Price]]*$G$2+Table5[[#This Row],[Old Price]])</f>
        <v>76.680000000000007</v>
      </c>
    </row>
    <row r="8" spans="1:7" x14ac:dyDescent="0.35">
      <c r="A8" t="s">
        <v>49</v>
      </c>
      <c r="B8">
        <v>40</v>
      </c>
      <c r="C8">
        <f>(Table5[[#This Row],[Old Price]]*$G$2+Table5[[#This Row],[Old Price]])</f>
        <v>43.2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56273-E8A8-48B5-BC1A-A500A34B9C6A}">
  <dimension ref="A1:K11"/>
  <sheetViews>
    <sheetView workbookViewId="0">
      <selection activeCell="G1" sqref="G1"/>
    </sheetView>
  </sheetViews>
  <sheetFormatPr defaultRowHeight="14.5" x14ac:dyDescent="0.35"/>
  <cols>
    <col min="1" max="1" width="16.1796875" customWidth="1"/>
    <col min="2" max="2" width="12.90625" customWidth="1"/>
    <col min="4" max="4" width="12.08984375" bestFit="1" customWidth="1"/>
    <col min="5" max="5" width="12" customWidth="1"/>
    <col min="6" max="6" width="9" customWidth="1"/>
  </cols>
  <sheetData>
    <row r="1" spans="1:11" x14ac:dyDescent="0.35">
      <c r="A1" t="s">
        <v>51</v>
      </c>
      <c r="B1" t="s">
        <v>52</v>
      </c>
      <c r="C1" t="s">
        <v>64</v>
      </c>
      <c r="D1" t="s">
        <v>54</v>
      </c>
      <c r="E1" t="s">
        <v>62</v>
      </c>
      <c r="F1" t="s">
        <v>63</v>
      </c>
      <c r="I1" s="3"/>
    </row>
    <row r="2" spans="1:11" x14ac:dyDescent="0.35">
      <c r="A2" t="s">
        <v>53</v>
      </c>
      <c r="B2" t="s">
        <v>65</v>
      </c>
      <c r="C2" s="4"/>
      <c r="D2" s="4">
        <v>9000</v>
      </c>
      <c r="E2" s="5">
        <f>(Table10[[#This Row],[Salary]]*$I$3+Table10[[#This Row],[Salary]])</f>
        <v>9810</v>
      </c>
      <c r="J2" t="s">
        <v>66</v>
      </c>
      <c r="K2">
        <f>Salary</f>
        <v>9000</v>
      </c>
    </row>
    <row r="3" spans="1:11" x14ac:dyDescent="0.35">
      <c r="A3" t="s">
        <v>56</v>
      </c>
      <c r="B3" t="s">
        <v>55</v>
      </c>
      <c r="D3" s="4">
        <v>10000</v>
      </c>
      <c r="E3" s="5">
        <f>(Table10[[#This Row],[Salary]]*$I$3+Table10[[#This Row],[Salary]])</f>
        <v>10900</v>
      </c>
      <c r="I3" s="1">
        <v>0.09</v>
      </c>
      <c r="J3" t="s">
        <v>62</v>
      </c>
      <c r="K3">
        <f>New_Salary</f>
        <v>10900</v>
      </c>
    </row>
    <row r="4" spans="1:11" x14ac:dyDescent="0.35">
      <c r="A4" t="s">
        <v>57</v>
      </c>
      <c r="B4" t="s">
        <v>59</v>
      </c>
      <c r="D4" s="4">
        <v>120000</v>
      </c>
      <c r="E4" s="5">
        <f>(Table10[[#This Row],[Salary]]*$I$3+Table10[[#This Row],[Salary]])</f>
        <v>130800</v>
      </c>
    </row>
    <row r="5" spans="1:11" x14ac:dyDescent="0.35">
      <c r="A5" t="s">
        <v>58</v>
      </c>
      <c r="B5" t="s">
        <v>60</v>
      </c>
      <c r="D5" s="4">
        <v>7800</v>
      </c>
      <c r="E5" s="5">
        <f>(Table10[[#This Row],[Salary]]*$I$3+Table10[[#This Row],[Salary]])</f>
        <v>8502</v>
      </c>
    </row>
    <row r="6" spans="1:11" x14ac:dyDescent="0.35">
      <c r="A6" t="s">
        <v>61</v>
      </c>
      <c r="B6" t="s">
        <v>60</v>
      </c>
      <c r="D6" s="4">
        <v>900</v>
      </c>
      <c r="E6" s="5">
        <f>(Table10[[#This Row],[Salary]]*$I$3+Table10[[#This Row],[Salary]])</f>
        <v>981</v>
      </c>
    </row>
    <row r="11" spans="1:11" x14ac:dyDescent="0.35">
      <c r="E11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C04EA-FF56-4191-A161-71AE52CB5DB1}">
  <dimension ref="A1:J6"/>
  <sheetViews>
    <sheetView tabSelected="1" workbookViewId="0">
      <selection activeCell="J4" sqref="J4"/>
    </sheetView>
  </sheetViews>
  <sheetFormatPr defaultRowHeight="14.5" x14ac:dyDescent="0.35"/>
  <cols>
    <col min="3" max="3" width="9.81640625" bestFit="1" customWidth="1"/>
  </cols>
  <sheetData>
    <row r="1" spans="1:10" x14ac:dyDescent="0.35">
      <c r="A1" s="4" t="s">
        <v>71</v>
      </c>
      <c r="B1" t="s">
        <v>68</v>
      </c>
      <c r="C1" t="s">
        <v>69</v>
      </c>
      <c r="D1" t="s">
        <v>70</v>
      </c>
      <c r="F1" t="s">
        <v>72</v>
      </c>
      <c r="G1" t="s">
        <v>78</v>
      </c>
      <c r="I1" t="s">
        <v>80</v>
      </c>
      <c r="J1">
        <f>AVERAGE(Price_per_unitTotal)</f>
        <v>0.17600000000000002</v>
      </c>
    </row>
    <row r="2" spans="1:10" x14ac:dyDescent="0.35">
      <c r="A2">
        <v>321</v>
      </c>
      <c r="B2" t="s">
        <v>73</v>
      </c>
      <c r="C2" s="6">
        <v>27200</v>
      </c>
      <c r="D2" s="4">
        <v>0.2</v>
      </c>
      <c r="E2">
        <v>8</v>
      </c>
      <c r="F2">
        <f>SUM(A2:E6)</f>
        <v>197465.88</v>
      </c>
      <c r="G2">
        <f>Min</f>
        <v>197465.88</v>
      </c>
      <c r="I2" t="s">
        <v>67</v>
      </c>
      <c r="J2">
        <f>COUNT(Order)</f>
        <v>5</v>
      </c>
    </row>
    <row r="3" spans="1:10" x14ac:dyDescent="0.35">
      <c r="A3">
        <v>2977</v>
      </c>
      <c r="B3" t="s">
        <v>74</v>
      </c>
      <c r="C3" s="2">
        <v>40240</v>
      </c>
      <c r="D3" s="4">
        <v>0.1</v>
      </c>
      <c r="E3">
        <v>7</v>
      </c>
      <c r="I3" t="s">
        <v>69</v>
      </c>
      <c r="J3">
        <f>COUNT(Quantity)</f>
        <v>5</v>
      </c>
    </row>
    <row r="4" spans="1:10" x14ac:dyDescent="0.35">
      <c r="A4">
        <v>3128</v>
      </c>
      <c r="B4" t="s">
        <v>75</v>
      </c>
      <c r="C4" s="2">
        <v>21900</v>
      </c>
      <c r="D4" s="4">
        <v>0.3</v>
      </c>
      <c r="E4">
        <v>9</v>
      </c>
      <c r="I4" t="s">
        <v>79</v>
      </c>
      <c r="J4">
        <f>SUM(Price_per_unitTotal)</f>
        <v>0.88000000000000012</v>
      </c>
    </row>
    <row r="5" spans="1:10" x14ac:dyDescent="0.35">
      <c r="A5">
        <v>2220</v>
      </c>
      <c r="B5" t="s">
        <v>76</v>
      </c>
      <c r="C5" s="2">
        <v>70100</v>
      </c>
      <c r="D5" s="4">
        <v>0.1</v>
      </c>
      <c r="E5">
        <v>7</v>
      </c>
    </row>
    <row r="6" spans="1:10" x14ac:dyDescent="0.35">
      <c r="A6">
        <v>2044</v>
      </c>
      <c r="B6" t="s">
        <v>77</v>
      </c>
      <c r="C6" s="2">
        <v>27300</v>
      </c>
      <c r="D6" s="4">
        <v>0.18</v>
      </c>
      <c r="E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16</vt:i4>
      </vt:variant>
    </vt:vector>
  </HeadingPairs>
  <TitlesOfParts>
    <vt:vector size="22" baseType="lpstr">
      <vt:lpstr>Sheet1</vt:lpstr>
      <vt:lpstr>Sheet3</vt:lpstr>
      <vt:lpstr>Sheet2</vt:lpstr>
      <vt:lpstr>Sheet4</vt:lpstr>
      <vt:lpstr>Sheet5</vt:lpstr>
      <vt:lpstr>Sheet6</vt:lpstr>
      <vt:lpstr>Bonus2</vt:lpstr>
      <vt:lpstr>Customer</vt:lpstr>
      <vt:lpstr>Department</vt:lpstr>
      <vt:lpstr>employee_name</vt:lpstr>
      <vt:lpstr>John_Silas</vt:lpstr>
      <vt:lpstr>Joyce_JosephSales</vt:lpstr>
      <vt:lpstr>Judith_BomanSales</vt:lpstr>
      <vt:lpstr>Justina_Victor</vt:lpstr>
      <vt:lpstr>Min</vt:lpstr>
      <vt:lpstr>New_Salary</vt:lpstr>
      <vt:lpstr>Ojoma_Bayo</vt:lpstr>
      <vt:lpstr>Order</vt:lpstr>
      <vt:lpstr>Price_per_unitTotal</vt:lpstr>
      <vt:lpstr>Quantity</vt:lpstr>
      <vt:lpstr>Salary</vt:lpstr>
      <vt:lpstr>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2024-11-14T08:35:07Z</dcterms:created>
  <dcterms:modified xsi:type="dcterms:W3CDTF">2024-11-14T12:41:40Z</dcterms:modified>
</cp:coreProperties>
</file>