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 EPA" sheetId="1" r:id="rId4"/>
    <sheet state="visible" name="Ghana" sheetId="2" r:id="rId5"/>
    <sheet state="visible" name="WHO" sheetId="3" r:id="rId6"/>
    <sheet state="visible" name="Targets" sheetId="4" r:id="rId7"/>
    <sheet state="visible" name="README" sheetId="5" r:id="rId8"/>
    <sheet state="visible" name="galamsey" sheetId="6" r:id="rId9"/>
    <sheet state="visible" name="Data Sheet" sheetId="7" r:id="rId10"/>
    <sheet state="visible" name="Statistical Test" sheetId="8" r:id="rId11"/>
    <sheet state="visible" name="images" sheetId="9" r:id="rId12"/>
  </sheets>
  <definedNames>
    <definedName localSheetId="0" name="ExternalData_4">'US EPA'!$A$1:$C$11</definedName>
    <definedName localSheetId="5" name="ExternalData_1">galamsey!$A$1:$F$121</definedName>
    <definedName localSheetId="1" name="ExternalData_3">Ghana!$A$1:$C$11</definedName>
    <definedName localSheetId="3" name="ExternalData_1">Targets!$A$1:$C$31</definedName>
    <definedName localSheetId="2" name="ExternalData_2">WHO!$A$1:$C$11</definedName>
  </definedNames>
  <calcPr/>
  <extLst>
    <ext uri="GoogleSheetsCustomDataVersion2">
      <go:sheetsCustomData xmlns:go="http://customooxmlschemas.google.com/" r:id="rId13" roundtripDataChecksum="9Mfpez7ikNBRQNpKyaJs3WRWMOfrqUM4HltlY019pE8="/>
    </ext>
  </extLst>
</workbook>
</file>

<file path=xl/sharedStrings.xml><?xml version="1.0" encoding="utf-8"?>
<sst xmlns="http://schemas.openxmlformats.org/spreadsheetml/2006/main" count="650" uniqueCount="147">
  <si>
    <t>Org</t>
  </si>
  <si>
    <t>Key Pollutant</t>
  </si>
  <si>
    <t>Pollutant Concentration</t>
  </si>
  <si>
    <t>US EPA</t>
  </si>
  <si>
    <t>Arsenic (mg/L)</t>
  </si>
  <si>
    <t>Cadmium (mg/L)</t>
  </si>
  <si>
    <t>Chromium (mg/L)</t>
  </si>
  <si>
    <t>Lead (mg/L)</t>
  </si>
  <si>
    <t>pH</t>
  </si>
  <si>
    <t>Total Dissolved Solids (mg/L)</t>
  </si>
  <si>
    <t>Conductivity (µS/cm)</t>
  </si>
  <si>
    <t>Hardness (mg/L)</t>
  </si>
  <si>
    <t>Calcium Hardness (mg/L)</t>
  </si>
  <si>
    <t>Magnesium Hardness (mg/L)</t>
  </si>
  <si>
    <t>Ghana Standards</t>
  </si>
  <si>
    <t>WHO</t>
  </si>
  <si>
    <t>This dataset provides a detailed analysis of water quality from various rivers in Ghana, including River Oda, River Pra, River Ankobra, River Ashrey/Ashire, River Anuru, and a Galamsey pit. The study focuses on the presence of pollutants and their potential impacts on human health and the environment.</t>
  </si>
  <si>
    <t>Locations</t>
  </si>
  <si>
    <t>The dataset includes water quality data from the following locations:</t>
  </si>
  <si>
    <r>
      <rPr>
        <rFont val="Arial"/>
        <b/>
        <color rgb="FF000000"/>
        <sz val="10.0"/>
      </rPr>
      <t>1. River Oda:</t>
    </r>
    <r>
      <rPr>
        <rFont val="Arial"/>
        <b val="0"/>
        <color rgb="FF000000"/>
        <sz val="10.0"/>
      </rPr>
      <t xml:space="preserve"> A significant water body in Ghana included in the study.</t>
    </r>
  </si>
  <si>
    <r>
      <rPr>
        <rFont val="Arial"/>
        <b/>
        <color rgb="FF000000"/>
        <sz val="10.0"/>
      </rPr>
      <t>2. River Pra:</t>
    </r>
    <r>
      <rPr>
        <rFont val="Arial"/>
        <b val="0"/>
        <color rgb="FF000000"/>
        <sz val="10.0"/>
      </rPr>
      <t xml:space="preserve"> Sampling was conducted at the </t>
    </r>
    <r>
      <rPr>
        <rFont val="Arial"/>
        <b/>
        <color rgb="FF000000"/>
        <sz val="10.0"/>
      </rPr>
      <t>Twifo Praso Bridge</t>
    </r>
    <r>
      <rPr>
        <rFont val="Arial"/>
        <b val="0"/>
        <color rgb="FF000000"/>
        <sz val="10.0"/>
      </rPr>
      <t>, a key monitoring point due to its proximity to human activities.</t>
    </r>
  </si>
  <si>
    <r>
      <rPr>
        <rFont val="Arial"/>
        <b/>
        <color rgb="FF000000"/>
        <sz val="10.0"/>
      </rPr>
      <t>3. River Ankobra:</t>
    </r>
    <r>
      <rPr>
        <rFont val="Arial"/>
        <b val="0"/>
        <color rgb="FF000000"/>
        <sz val="10.0"/>
      </rPr>
      <t xml:space="preserve"> Known for its connection to mining areas, making it a vital site for pollution assessment.</t>
    </r>
  </si>
  <si>
    <r>
      <rPr>
        <rFont val="Arial"/>
        <b/>
        <color rgb="FF000000"/>
        <sz val="10.0"/>
      </rPr>
      <t>4. River Ashrey/Ashire:</t>
    </r>
    <r>
      <rPr>
        <rFont val="Arial"/>
        <b val="0"/>
        <color rgb="FF000000"/>
        <sz val="10.0"/>
      </rPr>
      <t xml:space="preserve"> Located in </t>
    </r>
    <r>
      <rPr>
        <rFont val="Arial"/>
        <b/>
        <color rgb="FF000000"/>
        <sz val="10.0"/>
      </rPr>
      <t>Wassa Akropong</t>
    </r>
    <r>
      <rPr>
        <rFont val="Arial"/>
        <b val="0"/>
        <color rgb="FF000000"/>
        <sz val="10.0"/>
      </rPr>
      <t>, an area impacted by small-scale mining and agricultural activities.</t>
    </r>
  </si>
  <si>
    <r>
      <rPr>
        <rFont val="Arial"/>
        <b/>
        <color rgb="FF000000"/>
        <sz val="10.0"/>
      </rPr>
      <t>5. River Anuru:</t>
    </r>
    <r>
      <rPr>
        <rFont val="Arial"/>
        <b val="0"/>
        <color rgb="FF000000"/>
        <sz val="10.0"/>
      </rPr>
      <t xml:space="preserve"> Flowing through multiple towns including </t>
    </r>
    <r>
      <rPr>
        <rFont val="Arial"/>
        <b/>
        <color rgb="FF000000"/>
        <sz val="10.0"/>
      </rPr>
      <t>Akyease</t>
    </r>
    <r>
      <rPr>
        <rFont val="Arial"/>
        <b val="0"/>
        <color rgb="FF000000"/>
        <sz val="10.0"/>
      </rPr>
      <t xml:space="preserve">, </t>
    </r>
    <r>
      <rPr>
        <rFont val="Arial"/>
        <b/>
        <color rgb="FF000000"/>
        <sz val="10.0"/>
      </rPr>
      <t>Ofoase</t>
    </r>
    <r>
      <rPr>
        <rFont val="Arial"/>
        <b val="0"/>
        <color rgb="FF000000"/>
        <sz val="10.0"/>
      </rPr>
      <t xml:space="preserve">, </t>
    </r>
    <r>
      <rPr>
        <rFont val="Arial"/>
        <b/>
        <color rgb="FF000000"/>
        <sz val="10.0"/>
      </rPr>
      <t>Konongo</t>
    </r>
    <r>
      <rPr>
        <rFont val="Arial"/>
        <b val="0"/>
        <color rgb="FF000000"/>
        <sz val="10.0"/>
      </rPr>
      <t xml:space="preserve">, and </t>
    </r>
    <r>
      <rPr>
        <rFont val="Arial"/>
        <b/>
        <color rgb="FF000000"/>
        <sz val="10.0"/>
      </rPr>
      <t>Bomfa</t>
    </r>
    <r>
      <rPr>
        <rFont val="Arial"/>
        <b val="0"/>
        <color rgb="FF000000"/>
        <sz val="10.0"/>
      </rPr>
      <t xml:space="preserve"> in </t>
    </r>
    <r>
      <rPr>
        <rFont val="Arial"/>
        <b/>
        <color rgb="FF000000"/>
        <sz val="10.0"/>
      </rPr>
      <t>Asante Akyem Juaben</t>
    </r>
    <r>
      <rPr>
        <rFont val="Arial"/>
        <b val="0"/>
        <color rgb="FF000000"/>
        <sz val="10.0"/>
      </rPr>
      <t>, representing diverse environmental influences from agricultural and urban runoff.</t>
    </r>
  </si>
  <si>
    <r>
      <rPr>
        <rFont val="Arial"/>
        <b/>
        <color rgb="FF000000"/>
        <sz val="10.0"/>
      </rPr>
      <t>6. Galamsey Pit:</t>
    </r>
    <r>
      <rPr>
        <rFont val="Arial"/>
        <b val="0"/>
        <color rgb="FF000000"/>
        <sz val="10.0"/>
      </rPr>
      <t xml:space="preserve"> Represents a small-scale mining site, highlighting the environmental impact of illegal mining on nearby water bodies.</t>
    </r>
  </si>
  <si>
    <t>Key Pollutants</t>
  </si>
  <si>
    <t>The analysis focuses on the following parameters, measured in milligrams per liter (mg/L):</t>
  </si>
  <si>
    <r>
      <rPr>
        <rFont val="Arial"/>
        <b/>
        <color rgb="FF000000"/>
        <sz val="10.0"/>
      </rPr>
      <t>Arsenic (As):</t>
    </r>
    <r>
      <rPr>
        <rFont val="Arial"/>
        <b val="0"/>
        <color rgb="FF000000"/>
        <sz val="10.0"/>
      </rPr>
      <t xml:space="preserve"> Toxic heavy metal harmful even in trace amounts.</t>
    </r>
  </si>
  <si>
    <r>
      <rPr>
        <rFont val="Arial"/>
        <b/>
        <color rgb="FF000000"/>
        <sz val="10.0"/>
      </rPr>
      <t>Mercury (Hg):</t>
    </r>
    <r>
      <rPr>
        <rFont val="Arial"/>
        <b val="0"/>
        <color rgb="FF000000"/>
        <sz val="10.0"/>
      </rPr>
      <t xml:space="preserve"> Hazardous metal with significant neurological and toxic effects.</t>
    </r>
  </si>
  <si>
    <r>
      <rPr>
        <rFont val="Arial"/>
        <b/>
        <color rgb="FF000000"/>
        <sz val="10.0"/>
      </rPr>
      <t>Cadmium (Cd):</t>
    </r>
    <r>
      <rPr>
        <rFont val="Arial"/>
        <b val="0"/>
        <color rgb="FF000000"/>
        <sz val="10.0"/>
      </rPr>
      <t xml:space="preserve"> Pollutant linked to industrial and agricultural activities.</t>
    </r>
  </si>
  <si>
    <r>
      <rPr>
        <rFont val="Arial"/>
        <b/>
        <color rgb="FF000000"/>
        <sz val="10.0"/>
      </rPr>
      <t>Lead (Pb):</t>
    </r>
    <r>
      <rPr>
        <rFont val="Arial"/>
        <b val="0"/>
        <color rgb="FF000000"/>
        <sz val="10.0"/>
      </rPr>
      <t xml:space="preserve"> Toxic metal posing severe health risks, especially for children.</t>
    </r>
  </si>
  <si>
    <r>
      <rPr>
        <rFont val="Arial"/>
        <b/>
        <color rgb="FF000000"/>
        <sz val="10.0"/>
      </rPr>
      <t>Nitrate-Nitrogen (NO₃-N):</t>
    </r>
    <r>
      <rPr>
        <rFont val="Arial"/>
        <b val="0"/>
        <color rgb="FF000000"/>
        <sz val="10.0"/>
      </rPr>
      <t xml:space="preserve"> Indicator of agricultural runoff or sewage contamination.</t>
    </r>
  </si>
  <si>
    <r>
      <rPr>
        <rFont val="Arial"/>
        <b/>
        <color rgb="FF000000"/>
        <sz val="10.0"/>
      </rPr>
      <t>Chromium (Cr):</t>
    </r>
    <r>
      <rPr>
        <rFont val="Arial"/>
        <b val="0"/>
        <color rgb="FF000000"/>
        <sz val="10.0"/>
      </rPr>
      <t xml:space="preserve"> Potentially toxic element depending on its chemical form.</t>
    </r>
  </si>
  <si>
    <t>Additionally:</t>
  </si>
  <si>
    <r>
      <rPr>
        <rFont val="Arial"/>
        <b/>
        <color rgb="FF000000"/>
        <sz val="10.0"/>
      </rPr>
      <t>pH:</t>
    </r>
    <r>
      <rPr>
        <rFont val="Arial"/>
        <b val="0"/>
        <color rgb="FF000000"/>
        <sz val="10.0"/>
      </rPr>
      <t xml:space="preserve"> Indicates water acidity or alkalinity (scale 0–14). The </t>
    </r>
    <r>
      <rPr>
        <rFont val="Arial"/>
        <b/>
        <color rgb="FF000000"/>
        <sz val="10.0"/>
      </rPr>
      <t>ideal pH range for water quality is 6.5–8.5</t>
    </r>
    <r>
      <rPr>
        <rFont val="Arial"/>
        <b val="0"/>
        <color rgb="FF000000"/>
        <sz val="10.0"/>
      </rPr>
      <t>, ensuring water is neither too acidic nor too alkaline for consumption and use.</t>
    </r>
  </si>
  <si>
    <r>
      <rPr>
        <rFont val="Arial"/>
        <b/>
        <color rgb="FF000000"/>
        <sz val="10.0"/>
      </rPr>
      <t>Total Dissolved Solids (TDS):</t>
    </r>
    <r>
      <rPr>
        <rFont val="Arial"/>
        <b val="0"/>
        <color rgb="FF000000"/>
        <sz val="10.0"/>
      </rPr>
      <t xml:space="preserve"> Reflects dissolved substances in water.</t>
    </r>
  </si>
  <si>
    <r>
      <rPr>
        <rFont val="Arial"/>
        <b/>
        <color rgb="FF000000"/>
        <sz val="10.0"/>
      </rPr>
      <t>Conductivity:</t>
    </r>
    <r>
      <rPr>
        <rFont val="Arial"/>
        <b val="0"/>
        <color rgb="FF000000"/>
        <sz val="10.0"/>
      </rPr>
      <t xml:space="preserve"> Measures ionic content through electrical conductance (µS/cm).</t>
    </r>
  </si>
  <si>
    <r>
      <rPr>
        <rFont val="Arial"/>
        <b/>
        <color rgb="FF000000"/>
        <sz val="10.0"/>
      </rPr>
      <t>Hardness:</t>
    </r>
    <r>
      <rPr>
        <rFont val="Arial"/>
        <b val="0"/>
        <color rgb="FF000000"/>
        <sz val="10.0"/>
      </rPr>
      <t xml:space="preserve"> Includes total, calcium (Ca), and magnesium (Mg) hardness.</t>
    </r>
  </si>
  <si>
    <t>Standards and Guidelines</t>
  </si>
  <si>
    <t>The dataset compares pollutant levels against benchmarks from:</t>
  </si>
  <si>
    <t>World Health Organization (WHO):</t>
  </si>
  <si>
    <t>Arsenic: 0.01 mg/L</t>
  </si>
  <si>
    <t>Mercury: 0.001 mg/L</t>
  </si>
  <si>
    <t>Cadmium: 0.003 mg/L</t>
  </si>
  <si>
    <t>Lead: 0.01 mg/L</t>
  </si>
  <si>
    <t>Nitrate-Nitrogen: 10 mg/L</t>
  </si>
  <si>
    <t>pH: 6.5–8.5</t>
  </si>
  <si>
    <t>TDS: 1000 mg/L</t>
  </si>
  <si>
    <r>
      <rPr>
        <rFont val="Arial"/>
        <b/>
        <color rgb="FF000000"/>
        <sz val="10.0"/>
      </rPr>
      <t>United States Environmental Protection Agency (US EPA):</t>
    </r>
    <r>
      <rPr>
        <rFont val="Arial"/>
        <b val="0"/>
        <color rgb="FF000000"/>
        <sz val="10.0"/>
      </rPr>
      <t xml:space="preserve"> Regulatory limits for pollutants.</t>
    </r>
  </si>
  <si>
    <r>
      <rPr>
        <rFont val="Arial"/>
        <b/>
        <color rgb="FF000000"/>
        <sz val="10.0"/>
      </rPr>
      <t>Ghana Standards Authority:</t>
    </r>
    <r>
      <rPr>
        <rFont val="Arial"/>
        <b val="0"/>
        <color rgb="FF000000"/>
        <sz val="10.0"/>
      </rPr>
      <t xml:space="preserve"> Local guidelines aligning with WHO for pH and TDS.</t>
    </r>
  </si>
  <si>
    <t>Context and Insights</t>
  </si>
  <si>
    <t>The dataset underscores the environmental and health risks posed by water pollutants. By comparing pollutant concentrations to global and local standards, it identifies critical areas for intervention and emphasizes the need for sustainable solutions to protect water resources and public health.</t>
  </si>
  <si>
    <t>As (mg/L)</t>
  </si>
  <si>
    <t>Cd (mg/L)</t>
  </si>
  <si>
    <t>Cr (mg/L)</t>
  </si>
  <si>
    <t>Pb (mg/L)</t>
  </si>
  <si>
    <t>TDS (mg/L)</t>
  </si>
  <si>
    <t>Ca Hardness (mg/L)</t>
  </si>
  <si>
    <t>Mg Hardness (mg/L)</t>
  </si>
  <si>
    <t>6.5 - 8.5</t>
  </si>
  <si>
    <t>River</t>
  </si>
  <si>
    <t>WHO.Pollutant Concentration</t>
  </si>
  <si>
    <t>Ghana.Pollutant Concentration</t>
  </si>
  <si>
    <t>US EPA.Pollutant Concentration</t>
  </si>
  <si>
    <t>Galamsey Pit</t>
  </si>
  <si>
    <t>River Ankobra</t>
  </si>
  <si>
    <t>River Anuru</t>
  </si>
  <si>
    <t>River Ashrey</t>
  </si>
  <si>
    <t>River Birim</t>
  </si>
  <si>
    <t>River Butre</t>
  </si>
  <si>
    <t>River Oda</t>
  </si>
  <si>
    <t>River Offin</t>
  </si>
  <si>
    <t>River Pra Daboase</t>
  </si>
  <si>
    <t>River Pra Twifo</t>
  </si>
  <si>
    <t>River Subri</t>
  </si>
  <si>
    <t>River Tano</t>
  </si>
  <si>
    <t>Sample</t>
  </si>
  <si>
    <t>Using One Sample Wilcoxon Test</t>
  </si>
  <si>
    <t>Diff</t>
  </si>
  <si>
    <t>ABS</t>
  </si>
  <si>
    <t>Rank</t>
  </si>
  <si>
    <t>Signed Rank</t>
  </si>
  <si>
    <t>HYPOTHESES</t>
  </si>
  <si>
    <t>Significance Level</t>
  </si>
  <si>
    <t>Ho:</t>
  </si>
  <si>
    <t>μ</t>
  </si>
  <si>
    <t>&lt;=</t>
  </si>
  <si>
    <t>Alpha:</t>
  </si>
  <si>
    <t>Ha:</t>
  </si>
  <si>
    <t>&gt;</t>
  </si>
  <si>
    <t>w+</t>
  </si>
  <si>
    <t>w-</t>
  </si>
  <si>
    <t>a = 0.1</t>
  </si>
  <si>
    <t>n=11</t>
  </si>
  <si>
    <t>W=13</t>
  </si>
  <si>
    <t>Test Statistic</t>
  </si>
  <si>
    <t>Critical Value</t>
  </si>
  <si>
    <t>62 &gt; 13</t>
  </si>
  <si>
    <t>Fail to reject Ho</t>
  </si>
  <si>
    <t>0 &lt; 13</t>
  </si>
  <si>
    <t>Reject Ho</t>
  </si>
  <si>
    <t>a = 0.05</t>
  </si>
  <si>
    <t>Description</t>
  </si>
  <si>
    <t>image url</t>
  </si>
  <si>
    <t>Latitude</t>
  </si>
  <si>
    <t>Longitude</t>
  </si>
  <si>
    <t>Country</t>
  </si>
  <si>
    <t>Oda is a stream in Ashanti Region, Ghana. Oda is situated nearby to the locality Adaboa, as well as near Awomaso. Surrounding it is the Oda River Forest Reserve, a protected area in Ashanti Region, Ghana. The Oda River Forest Reserve derives its name from the Oda River that drains through the Reserve.</t>
  </si>
  <si>
    <t xml:space="preserve">https://www.adomonline.com/wp-content/uploads/2024/08/illegal-mining-pollution-of-rive-1068x601.jpg </t>
  </si>
  <si>
    <t>6.09159°</t>
  </si>
  <si>
    <t>-1.97511°</t>
  </si>
  <si>
    <t>Ghana</t>
  </si>
  <si>
    <t xml:space="preserve">The Birim River is one of the main tributaries of the Pra River in Ghana and the country's most important diamond-producing area, flowing through most of the width of the Eastern region. The river rises in the east of the Atewa Range, flows north through the gap between this range and the Kwahu Plateau, then runs roughly south-west until it joins the Pra. </t>
  </si>
  <si>
    <t xml:space="preserve">https://radiogoldlive.com/wp-content/uploads/2022/10/Birim-River.jpg </t>
  </si>
  <si>
    <t>6.37429°</t>
  </si>
  <si>
    <t>-0.49754°</t>
  </si>
  <si>
    <t>It's the part of River Pra at Twifo Praso in the Twifo Atti Mokwa District of the Central Region. The bridge links Praso to major communities, including Assin Fosu and Dunkwa on-Offin.</t>
  </si>
  <si>
    <t xml:space="preserve">https://live.staticflickr.com/7558/15767450330_05d4aedbec_b.jpg </t>
  </si>
  <si>
    <t>5.01345°</t>
  </si>
  <si>
    <t>-1.62903°</t>
  </si>
  <si>
    <t xml:space="preserve">The Ankobra River is situated in southwest Ghana. Starting north east of Wiawso, it flows about 190 kilometres (120 mi) south to the Gulf of Guinea, and enters the ocean about 60 km to the west of the city of Takoradi. The Ankobra River is fed by the Nini River. </t>
  </si>
  <si>
    <t xml:space="preserve">https://editorial01.shutterstock.com/preview-440/13507023a/0e76577f/Shutterstock_13507023a.jpg </t>
  </si>
  <si>
    <t>5.36486°</t>
  </si>
  <si>
    <t>-2.13468°</t>
  </si>
  <si>
    <t xml:space="preserve"> River Subri serves as a tributary to the Pra River. </t>
  </si>
  <si>
    <t>https://3news.com/wp-content/uploads/2024/09/WhatsApp-Image-2024-09-22-at-22.48.38-1.jpeg</t>
  </si>
  <si>
    <t>5.31244°</t>
  </si>
  <si>
    <t>-1.67403°</t>
  </si>
  <si>
    <t>It flows through multiple towns including Akyease, Ofoase, Konongo, and Bomfa in Asante Akyem Juaben, representing diverse environmental influences from agricultural and urban runoff.</t>
  </si>
  <si>
    <t xml:space="preserve">https://www.adomonline.com/wp-content/uploads/2023/02/Ofoase.png </t>
  </si>
  <si>
    <t>The Ofin River is an easterly-flowing waterway in Ghana. It flows through the Tano Ofin Reserve in Ghana's Atwima Mponua District. The Ofin and the Pra rivers form the boundary between Ghana's Ashanti region and Central region. Dunkwa-on-Offin is a major town on the river.</t>
  </si>
  <si>
    <t xml:space="preserve">https://ghextractives.com/wp-content/uploads/2022/08/Offin-1.jpg </t>
  </si>
  <si>
    <t>6.59523°</t>
  </si>
  <si>
    <t>-1.59308°</t>
  </si>
  <si>
    <t>River Ashire is a stream in Ashanti Region, Ghana. Ashire is situated nearby to the village Kokofu, as well as near the locality Akyeremade.</t>
  </si>
  <si>
    <t>6.50403°</t>
  </si>
  <si>
    <t>-1.52485°</t>
  </si>
  <si>
    <t>Located in Butre, a village in the Ahanta West district, district in the Western Region of Ghana.</t>
  </si>
  <si>
    <t xml:space="preserve">https://media-cdn.tripadvisor.com/media/photo-m/1280/1a/97/14/be/i-take-a-boat-upstream.jpg </t>
  </si>
  <si>
    <t>Tano flows for 400 kilometres from a town called Traa, a suburb of Techiman, the capital town of Bono East Region of the Republic of Ghana to Ehy Lagoon, Tendo Lagoon and finally Aby Lagoon in Ivory Coast where it enters the Atlantic Ocean. The river forms the last few kilometres of the international land boundary between Ghana and Ivory Coast.</t>
  </si>
  <si>
    <t xml:space="preserve">https://alchetron.com/cdn/tano-river-b8d3af68-09e7-4bd4-9615-070db65b34e-resize-750.jpeg </t>
  </si>
  <si>
    <t>5.73414°</t>
  </si>
  <si>
    <t>-2.59279°</t>
  </si>
  <si>
    <t>River Pra Daboase runs through Twifo Hemang Lower Denkyira District through Daboase to Shama.</t>
  </si>
  <si>
    <t xml:space="preserve">https://citinewsroom.com/wp-content/uploads/2020/02/Pra-River.jpg </t>
  </si>
  <si>
    <t>5.77901°</t>
  </si>
  <si>
    <t>-1.57848°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</si>
</sst>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16">
    <font>
      <sz val="10.0"/>
      <color rgb="FF000000"/>
      <name val="Arial"/>
      <scheme val="minor"/>
    </font>
    <font>
      <color theme="1"/>
      <name val="Arial"/>
      <scheme val="minor"/>
    </font>
    <font>
      <b/>
      <sz val="13.0"/>
      <color rgb="FF000000"/>
      <name val="Arial"/>
    </font>
    <font>
      <sz val="10.0"/>
      <color rgb="FF000000"/>
      <name val="Arial"/>
    </font>
    <font>
      <b/>
      <sz val="10.0"/>
      <color rgb="FF000000"/>
      <name val="Arial"/>
    </font>
    <font>
      <b/>
      <sz val="11.0"/>
      <color theme="1"/>
      <name val="Calibri"/>
    </font>
    <font>
      <sz val="11.0"/>
      <color theme="1"/>
      <name val="Calibri"/>
    </font>
    <font>
      <b/>
      <sz val="16.0"/>
      <color rgb="FF000000"/>
      <name val="Arial"/>
    </font>
    <font>
      <i/>
      <sz val="11.0"/>
      <color theme="1"/>
      <name val="Arial"/>
    </font>
    <font>
      <b/>
      <sz val="11.0"/>
      <color theme="1"/>
      <name val="Arial"/>
    </font>
    <font/>
    <font>
      <sz val="12.0"/>
      <color theme="1"/>
      <name val="Times New Roman"/>
    </font>
    <font>
      <sz val="12.0"/>
      <color rgb="FF000000"/>
      <name val="Times New Roman"/>
    </font>
    <font>
      <u/>
      <sz val="10.0"/>
      <color theme="10"/>
      <name val="Arial"/>
    </font>
    <font>
      <sz val="12.0"/>
      <color rgb="FF333333"/>
      <name val="Times New Roman"/>
    </font>
    <font>
      <u/>
      <sz val="12.0"/>
      <color theme="10"/>
      <name val="Times New Roman"/>
    </font>
  </fonts>
  <fills count="3">
    <fill>
      <patternFill patternType="none"/>
    </fill>
    <fill>
      <patternFill patternType="lightGray"/>
    </fill>
    <fill>
      <patternFill patternType="solid">
        <fgColor rgb="FFD9E6FC"/>
        <bgColor rgb="FFD9E6FC"/>
      </patternFill>
    </fill>
  </fills>
  <borders count="8">
    <border/>
    <border>
      <left style="thin">
        <color rgb="FFFFFFFF"/>
      </left>
      <right style="thin">
        <color rgb="FFFFFFFF"/>
      </right>
      <top style="thin">
        <color rgb="FFFFFFFF"/>
      </top>
      <bottom style="thin">
        <color rgb="FFFFFFFF"/>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top/>
      <bottom/>
    </border>
    <border>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Font="1"/>
    <xf borderId="0" fillId="0" fontId="1" numFmtId="0" xfId="0" applyFont="1"/>
    <xf borderId="0" fillId="0" fontId="2" numFmtId="0" xfId="0" applyAlignment="1" applyFont="1">
      <alignment vertical="center"/>
    </xf>
    <xf borderId="0" fillId="0" fontId="3" numFmtId="0" xfId="0" applyAlignment="1" applyFont="1">
      <alignment horizontal="left" vertical="center"/>
    </xf>
    <xf borderId="0" fillId="0" fontId="4" numFmtId="0" xfId="0" applyAlignment="1" applyFont="1">
      <alignment horizontal="left" vertical="center"/>
    </xf>
    <xf borderId="0" fillId="0" fontId="5" numFmtId="0" xfId="0" applyAlignment="1" applyFont="1">
      <alignment horizontal="center" vertical="top"/>
    </xf>
    <xf borderId="0" fillId="0" fontId="5" numFmtId="0" xfId="0" applyAlignment="1" applyFont="1">
      <alignment horizontal="center" vertical="top"/>
    </xf>
    <xf borderId="0" fillId="0" fontId="6" numFmtId="0" xfId="0" applyAlignment="1" applyFont="1">
      <alignment horizontal="center"/>
    </xf>
    <xf borderId="0" fillId="0" fontId="6" numFmtId="4" xfId="0" applyAlignment="1" applyFont="1" applyNumberFormat="1">
      <alignment horizontal="center"/>
    </xf>
    <xf borderId="0" fillId="0" fontId="6" numFmtId="0" xfId="0" applyAlignment="1" applyFont="1">
      <alignment horizontal="center"/>
    </xf>
    <xf borderId="0" fillId="0" fontId="4" numFmtId="0" xfId="0" applyFont="1"/>
    <xf borderId="0" fillId="0" fontId="7" numFmtId="0" xfId="0" applyFont="1"/>
    <xf borderId="0" fillId="0" fontId="8" numFmtId="0" xfId="0" applyFont="1"/>
    <xf borderId="1" fillId="0" fontId="6" numFmtId="0" xfId="0" applyAlignment="1" applyBorder="1" applyFont="1">
      <alignment horizontal="center"/>
    </xf>
    <xf borderId="2" fillId="2" fontId="9" numFmtId="0" xfId="0" applyAlignment="1" applyBorder="1" applyFill="1" applyFont="1">
      <alignment horizontal="center"/>
    </xf>
    <xf borderId="3" fillId="0" fontId="10" numFmtId="0" xfId="0" applyBorder="1" applyFont="1"/>
    <xf borderId="4" fillId="0" fontId="10" numFmtId="0" xfId="0" applyBorder="1" applyFont="1"/>
    <xf borderId="5" fillId="2" fontId="9" numFmtId="0" xfId="0" applyAlignment="1" applyBorder="1" applyFont="1">
      <alignment horizontal="center"/>
    </xf>
    <xf borderId="6" fillId="0" fontId="10" numFmtId="0" xfId="0" applyBorder="1" applyFont="1"/>
    <xf borderId="7" fillId="0" fontId="8" numFmtId="0" xfId="0" applyAlignment="1" applyBorder="1" applyFont="1">
      <alignment horizontal="right"/>
    </xf>
    <xf borderId="7" fillId="0" fontId="6" numFmtId="9" xfId="0" applyAlignment="1" applyBorder="1" applyFont="1" applyNumberFormat="1">
      <alignment horizontal="center"/>
    </xf>
    <xf borderId="7" fillId="0" fontId="6" numFmtId="0" xfId="0" applyAlignment="1" applyBorder="1" applyFont="1">
      <alignment horizontal="center"/>
    </xf>
    <xf borderId="0" fillId="0" fontId="8" numFmtId="0" xfId="0" applyAlignment="1" applyFont="1">
      <alignment horizontal="right"/>
    </xf>
    <xf borderId="1" fillId="0" fontId="3" numFmtId="0" xfId="0" applyAlignment="1" applyBorder="1" applyFont="1">
      <alignment horizontal="center"/>
    </xf>
    <xf borderId="0" fillId="0" fontId="3" numFmtId="0" xfId="0" applyAlignment="1" applyFont="1">
      <alignment horizontal="center"/>
    </xf>
    <xf borderId="0" fillId="0" fontId="3" numFmtId="164" xfId="0" applyAlignment="1" applyFont="1" applyNumberFormat="1">
      <alignment horizontal="center"/>
    </xf>
    <xf borderId="0" fillId="0" fontId="3" numFmtId="2" xfId="0" applyAlignment="1" applyFont="1" applyNumberFormat="1">
      <alignment horizontal="center"/>
    </xf>
    <xf borderId="0" fillId="0" fontId="3" numFmtId="0" xfId="0" applyFont="1"/>
    <xf borderId="0" fillId="0" fontId="3" numFmtId="0" xfId="0" applyAlignment="1" applyFont="1">
      <alignment readingOrder="0"/>
    </xf>
    <xf borderId="0" fillId="0" fontId="1" numFmtId="0" xfId="0" applyAlignment="1" applyFont="1">
      <alignment readingOrder="0"/>
    </xf>
    <xf borderId="0" fillId="0" fontId="11" numFmtId="0" xfId="0" applyAlignment="1" applyFont="1">
      <alignment horizontal="center"/>
    </xf>
    <xf borderId="0" fillId="0" fontId="12" numFmtId="0" xfId="0" applyFont="1"/>
    <xf borderId="0" fillId="0" fontId="13" numFmtId="0" xfId="0" applyFont="1"/>
    <xf borderId="0" fillId="0" fontId="14" numFmtId="0" xfId="0" applyFont="1"/>
    <xf borderId="0" fillId="0" fontId="15" numFmtId="0" xfId="0" applyFont="1"/>
  </cellXfs>
  <cellStyles count="1">
    <cellStyle xfId="0" name="Normal" builtinId="0"/>
  </cellStyles>
  <dxfs count="6">
    <dxf>
      <font/>
      <fill>
        <patternFill patternType="none"/>
      </fill>
      <border/>
    </dxf>
    <dxf>
      <font/>
      <fill>
        <patternFill patternType="solid">
          <fgColor theme="9"/>
          <bgColor theme="9"/>
        </patternFill>
      </fill>
      <border/>
    </dxf>
    <dxf>
      <font/>
      <fill>
        <patternFill patternType="solid">
          <fgColor rgb="FFD9F1F3"/>
          <bgColor rgb="FFD9F1F3"/>
        </patternFill>
      </fill>
      <border/>
    </dxf>
    <dxf>
      <font/>
      <fill>
        <patternFill patternType="solid">
          <fgColor rgb="FFB3CEFA"/>
          <bgColor rgb="FFB3CEFA"/>
        </patternFill>
      </fill>
      <border/>
    </dxf>
    <dxf>
      <font/>
      <fill>
        <patternFill patternType="solid">
          <fgColor theme="4"/>
          <bgColor theme="4"/>
        </patternFill>
      </fill>
      <border/>
    </dxf>
    <dxf>
      <font/>
      <fill>
        <patternFill patternType="solid">
          <fgColor rgb="FFD9E6FC"/>
          <bgColor rgb="FFD9E6FC"/>
        </patternFill>
      </fill>
      <border/>
    </dxf>
  </dxfs>
  <tableStyles count="5">
    <tableStyle count="3" pivot="0" name="US EPA-style">
      <tableStyleElement dxfId="1" type="headerRow"/>
      <tableStyleElement dxfId="2" type="firstRowStripe"/>
      <tableStyleElement dxfId="3" type="secondRowStripe"/>
    </tableStyle>
    <tableStyle count="3" pivot="0" name="Ghana-style">
      <tableStyleElement dxfId="1" type="headerRow"/>
      <tableStyleElement dxfId="2" type="firstRowStripe"/>
      <tableStyleElement dxfId="3" type="secondRowStripe"/>
    </tableStyle>
    <tableStyle count="3" pivot="0" name="WHO-style">
      <tableStyleElement dxfId="1" type="headerRow"/>
      <tableStyleElement dxfId="2" type="firstRowStripe"/>
      <tableStyleElement dxfId="3" type="secondRowStripe"/>
    </tableStyle>
    <tableStyle count="3" pivot="0" name="Targets-style">
      <tableStyleElement dxfId="1" type="headerRow"/>
      <tableStyleElement dxfId="2" type="firstRowStripe"/>
      <tableStyleElement dxfId="3" type="secondRowStripe"/>
    </tableStyle>
    <tableStyle count="3" pivot="0" name="README-style">
      <tableStyleElement dxfId="4" type="headerRow"/>
      <tableStyleElement dxfId="5"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C11" displayName="Table_1" name="Table_1" id="1">
  <tableColumns count="3">
    <tableColumn name="Org" id="1"/>
    <tableColumn name="Key Pollutant" id="2"/>
    <tableColumn name="Pollutant Concentration" id="3"/>
  </tableColumns>
  <tableStyleInfo name="US EPA-style" showColumnStripes="0" showFirstColumn="1" showLastColumn="1" showRowStripes="1"/>
</table>
</file>

<file path=xl/tables/table2.xml><?xml version="1.0" encoding="utf-8"?>
<table xmlns="http://schemas.openxmlformats.org/spreadsheetml/2006/main" ref="A1:C11" displayName="Table_2" name="Table_2" id="2">
  <tableColumns count="3">
    <tableColumn name="Org" id="1"/>
    <tableColumn name="Key Pollutant" id="2"/>
    <tableColumn name="Pollutant Concentration" id="3"/>
  </tableColumns>
  <tableStyleInfo name="Ghana-style" showColumnStripes="0" showFirstColumn="1" showLastColumn="1" showRowStripes="1"/>
</table>
</file>

<file path=xl/tables/table3.xml><?xml version="1.0" encoding="utf-8"?>
<table xmlns="http://schemas.openxmlformats.org/spreadsheetml/2006/main" ref="A1:C11" displayName="Table_3" name="Table_3" id="3">
  <tableColumns count="3">
    <tableColumn name="Org" id="1"/>
    <tableColumn name="Key Pollutant" id="2"/>
    <tableColumn name="Pollutant Concentration" id="3"/>
  </tableColumns>
  <tableStyleInfo name="WHO-style" showColumnStripes="0" showFirstColumn="1" showLastColumn="1" showRowStripes="1"/>
</table>
</file>

<file path=xl/tables/table4.xml><?xml version="1.0" encoding="utf-8"?>
<table xmlns="http://schemas.openxmlformats.org/spreadsheetml/2006/main" ref="A1:C31" displayName="Table_4" name="Table_4" id="4">
  <tableColumns count="3">
    <tableColumn name="Org" id="1"/>
    <tableColumn name="Key Pollutant" id="2"/>
    <tableColumn name="Pollutant Concentration" id="3"/>
  </tableColumns>
  <tableStyleInfo name="Targets-style" showColumnStripes="0" showFirstColumn="1" showLastColumn="1" showRowStripes="1"/>
</table>
</file>

<file path=xl/tables/table5.xml><?xml version="1.0" encoding="utf-8"?>
<table xmlns="http://schemas.openxmlformats.org/spreadsheetml/2006/main" ref="A67:K70" displayName="Table_5" name="Table_5" id="5">
  <tableColumns count="11">
    <tableColumn name="Org" id="1"/>
    <tableColumn name="As (mg/L)" id="2"/>
    <tableColumn name="Cd (mg/L)" id="3"/>
    <tableColumn name="Cr (mg/L)" id="4"/>
    <tableColumn name="Pb (mg/L)" id="5"/>
    <tableColumn name="pH" id="6"/>
    <tableColumn name="TDS (mg/L)" id="7"/>
    <tableColumn name="Conductivity (µS/cm)" id="8"/>
    <tableColumn name="Hardness (mg/L)" id="9"/>
    <tableColumn name="Ca Hardness (mg/L)" id="10"/>
    <tableColumn name="Mg Hardness (mg/L)" id="11"/>
  </tableColumns>
  <tableStyleInfo name="READM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adomonline.com/wp-content/uploads/2024/08/illegal-mining-pollution-of-rive-1068x601.jpg" TargetMode="External"/><Relationship Id="rId2" Type="http://schemas.openxmlformats.org/officeDocument/2006/relationships/hyperlink" Target="https://radiogoldlive.com/wp-content/uploads/2022/10/Birim-River.jpg" TargetMode="External"/><Relationship Id="rId3" Type="http://schemas.openxmlformats.org/officeDocument/2006/relationships/hyperlink" Target="https://live.staticflickr.com/7558/15767450330_05d4aedbec_b.jpg" TargetMode="External"/><Relationship Id="rId4" Type="http://schemas.openxmlformats.org/officeDocument/2006/relationships/hyperlink" Target="https://editorial01.shutterstock.com/preview-440/13507023a/0e76577f/Shutterstock_13507023a.jpg" TargetMode="External"/><Relationship Id="rId11" Type="http://schemas.openxmlformats.org/officeDocument/2006/relationships/drawing" Target="../drawings/drawing9.xml"/><Relationship Id="rId10" Type="http://schemas.openxmlformats.org/officeDocument/2006/relationships/hyperlink" Target="https://citinewsroom.com/wp-content/uploads/2020/02/Pra-River.jpg" TargetMode="External"/><Relationship Id="rId9" Type="http://schemas.openxmlformats.org/officeDocument/2006/relationships/hyperlink" Target="https://alchetron.com/cdn/tano-river-b8d3af68-09e7-4bd4-9615-070db65b34e-resize-750.jpeg" TargetMode="External"/><Relationship Id="rId5" Type="http://schemas.openxmlformats.org/officeDocument/2006/relationships/hyperlink" Target="https://3news.com/wp-content/uploads/2024/09/WhatsApp-Image-2024-09-22-at-22.48.38-1.jpeg" TargetMode="External"/><Relationship Id="rId6" Type="http://schemas.openxmlformats.org/officeDocument/2006/relationships/hyperlink" Target="https://www.adomonline.com/wp-content/uploads/2023/02/Ofoase.png" TargetMode="External"/><Relationship Id="rId7" Type="http://schemas.openxmlformats.org/officeDocument/2006/relationships/hyperlink" Target="https://ghextractives.com/wp-content/uploads/2022/08/Offin-1.jpg" TargetMode="External"/><Relationship Id="rId8" Type="http://schemas.openxmlformats.org/officeDocument/2006/relationships/hyperlink" Target="https://media-cdn.tripadvisor.com/media/photo-m/1280/1a/97/14/be/i-take-a-boat-upstream.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25"/>
    <col customWidth="1" min="2" max="2" width="24.5"/>
    <col customWidth="1" min="3" max="3" width="23.75"/>
    <col customWidth="1" min="4" max="26" width="8.63"/>
  </cols>
  <sheetData>
    <row r="1" ht="12.0" customHeight="1">
      <c r="A1" s="1" t="s">
        <v>0</v>
      </c>
      <c r="B1" s="1" t="s">
        <v>1</v>
      </c>
      <c r="C1" s="1" t="s">
        <v>2</v>
      </c>
    </row>
    <row r="2" ht="12.0" customHeight="1">
      <c r="A2" s="1" t="s">
        <v>3</v>
      </c>
      <c r="B2" s="1" t="s">
        <v>4</v>
      </c>
      <c r="C2" s="1">
        <v>0.01</v>
      </c>
    </row>
    <row r="3" ht="12.0" customHeight="1">
      <c r="A3" s="1" t="s">
        <v>3</v>
      </c>
      <c r="B3" s="1" t="s">
        <v>5</v>
      </c>
      <c r="C3" s="1">
        <v>0.005</v>
      </c>
    </row>
    <row r="4" ht="12.0" customHeight="1">
      <c r="A4" s="1" t="s">
        <v>3</v>
      </c>
      <c r="B4" s="1" t="s">
        <v>6</v>
      </c>
      <c r="C4" s="1">
        <v>0.05</v>
      </c>
    </row>
    <row r="5" ht="12.0" customHeight="1">
      <c r="A5" s="1" t="s">
        <v>3</v>
      </c>
      <c r="B5" s="1" t="s">
        <v>7</v>
      </c>
      <c r="C5" s="1">
        <v>0.015</v>
      </c>
    </row>
    <row r="6" ht="12.0" customHeight="1">
      <c r="A6" s="1" t="s">
        <v>3</v>
      </c>
      <c r="B6" s="1" t="s">
        <v>8</v>
      </c>
      <c r="C6" s="1">
        <v>6.5</v>
      </c>
    </row>
    <row r="7" ht="12.0" customHeight="1">
      <c r="A7" s="1" t="s">
        <v>3</v>
      </c>
      <c r="B7" s="1" t="s">
        <v>9</v>
      </c>
      <c r="C7" s="1">
        <v>500.0</v>
      </c>
    </row>
    <row r="8" ht="12.0" customHeight="1">
      <c r="A8" s="1" t="s">
        <v>3</v>
      </c>
      <c r="B8" s="1" t="s">
        <v>10</v>
      </c>
      <c r="C8" s="1">
        <v>1000.0</v>
      </c>
    </row>
    <row r="9" ht="12.0" customHeight="1">
      <c r="A9" s="1" t="s">
        <v>3</v>
      </c>
      <c r="B9" s="1" t="s">
        <v>11</v>
      </c>
      <c r="C9" s="1">
        <v>500.0</v>
      </c>
    </row>
    <row r="10" ht="12.0" customHeight="1">
      <c r="A10" s="1" t="s">
        <v>3</v>
      </c>
      <c r="B10" s="1" t="s">
        <v>12</v>
      </c>
      <c r="C10" s="1">
        <v>500.0</v>
      </c>
    </row>
    <row r="11" ht="12.0" customHeight="1">
      <c r="A11" s="1" t="s">
        <v>3</v>
      </c>
      <c r="B11" s="1" t="s">
        <v>13</v>
      </c>
      <c r="C11" s="1">
        <v>500.0</v>
      </c>
    </row>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24.5"/>
    <col customWidth="1" min="3" max="3" width="23.75"/>
    <col customWidth="1" min="4" max="26" width="8.63"/>
  </cols>
  <sheetData>
    <row r="1" ht="12.0" customHeight="1">
      <c r="A1" s="1" t="s">
        <v>0</v>
      </c>
      <c r="B1" s="1" t="s">
        <v>1</v>
      </c>
      <c r="C1" s="1" t="s">
        <v>2</v>
      </c>
    </row>
    <row r="2" ht="12.0" customHeight="1">
      <c r="A2" s="1" t="s">
        <v>14</v>
      </c>
      <c r="B2" s="1" t="s">
        <v>4</v>
      </c>
      <c r="C2" s="1">
        <v>0.01</v>
      </c>
    </row>
    <row r="3" ht="12.0" customHeight="1">
      <c r="A3" s="1" t="s">
        <v>14</v>
      </c>
      <c r="B3" s="1" t="s">
        <v>5</v>
      </c>
      <c r="C3" s="1">
        <v>0.003</v>
      </c>
    </row>
    <row r="4" ht="12.0" customHeight="1">
      <c r="A4" s="1" t="s">
        <v>14</v>
      </c>
      <c r="B4" s="1" t="s">
        <v>6</v>
      </c>
      <c r="C4" s="1">
        <v>0.05</v>
      </c>
    </row>
    <row r="5" ht="12.0" customHeight="1">
      <c r="A5" s="1" t="s">
        <v>14</v>
      </c>
      <c r="B5" s="1" t="s">
        <v>7</v>
      </c>
      <c r="C5" s="1">
        <v>0.01</v>
      </c>
    </row>
    <row r="6" ht="12.0" customHeight="1">
      <c r="A6" s="1" t="s">
        <v>14</v>
      </c>
      <c r="B6" s="1" t="s">
        <v>8</v>
      </c>
      <c r="C6" s="1">
        <v>6.5</v>
      </c>
    </row>
    <row r="7" ht="12.0" customHeight="1">
      <c r="A7" s="1" t="s">
        <v>14</v>
      </c>
      <c r="B7" s="1" t="s">
        <v>9</v>
      </c>
      <c r="C7" s="1">
        <v>1000.0</v>
      </c>
    </row>
    <row r="8" ht="12.0" customHeight="1">
      <c r="A8" s="1" t="s">
        <v>14</v>
      </c>
      <c r="B8" s="1" t="s">
        <v>10</v>
      </c>
      <c r="C8" s="1">
        <v>1000.0</v>
      </c>
    </row>
    <row r="9" ht="12.0" customHeight="1">
      <c r="A9" s="1" t="s">
        <v>14</v>
      </c>
      <c r="B9" s="1" t="s">
        <v>11</v>
      </c>
      <c r="C9" s="1">
        <v>500.0</v>
      </c>
    </row>
    <row r="10" ht="12.0" customHeight="1">
      <c r="A10" s="1" t="s">
        <v>14</v>
      </c>
      <c r="B10" s="1" t="s">
        <v>12</v>
      </c>
      <c r="C10" s="1">
        <v>500.0</v>
      </c>
    </row>
    <row r="11" ht="12.0" customHeight="1">
      <c r="A11" s="1" t="s">
        <v>14</v>
      </c>
      <c r="B11" s="1" t="s">
        <v>13</v>
      </c>
      <c r="C11" s="1">
        <v>500.0</v>
      </c>
    </row>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38"/>
    <col customWidth="1" min="2" max="2" width="24.5"/>
    <col customWidth="1" min="3" max="3" width="23.75"/>
    <col customWidth="1" min="4" max="26" width="8.63"/>
  </cols>
  <sheetData>
    <row r="1" ht="12.0" customHeight="1">
      <c r="A1" s="1" t="s">
        <v>0</v>
      </c>
      <c r="B1" s="1" t="s">
        <v>1</v>
      </c>
      <c r="C1" s="1" t="s">
        <v>2</v>
      </c>
    </row>
    <row r="2" ht="12.0" customHeight="1">
      <c r="A2" s="1" t="s">
        <v>15</v>
      </c>
      <c r="B2" s="1" t="s">
        <v>4</v>
      </c>
      <c r="C2" s="1">
        <v>0.05</v>
      </c>
    </row>
    <row r="3" ht="12.0" customHeight="1">
      <c r="A3" s="1" t="s">
        <v>15</v>
      </c>
      <c r="B3" s="1" t="s">
        <v>5</v>
      </c>
      <c r="C3" s="1">
        <v>0.005</v>
      </c>
    </row>
    <row r="4" ht="12.0" customHeight="1">
      <c r="A4" s="1" t="s">
        <v>15</v>
      </c>
      <c r="B4" s="1" t="s">
        <v>6</v>
      </c>
      <c r="C4" s="1">
        <v>0.05</v>
      </c>
    </row>
    <row r="5" ht="12.0" customHeight="1">
      <c r="A5" s="1" t="s">
        <v>15</v>
      </c>
      <c r="B5" s="1" t="s">
        <v>7</v>
      </c>
      <c r="C5" s="1">
        <v>0.05</v>
      </c>
    </row>
    <row r="6" ht="12.0" customHeight="1">
      <c r="A6" s="1" t="s">
        <v>15</v>
      </c>
      <c r="B6" s="1" t="s">
        <v>8</v>
      </c>
      <c r="C6" s="1">
        <v>6.5</v>
      </c>
    </row>
    <row r="7" ht="12.0" customHeight="1">
      <c r="A7" s="1" t="s">
        <v>15</v>
      </c>
      <c r="B7" s="1" t="s">
        <v>9</v>
      </c>
      <c r="C7" s="1">
        <v>1000.0</v>
      </c>
    </row>
    <row r="8" ht="12.0" customHeight="1">
      <c r="A8" s="1" t="s">
        <v>15</v>
      </c>
      <c r="B8" s="1" t="s">
        <v>10</v>
      </c>
      <c r="C8" s="1">
        <v>1000.0</v>
      </c>
    </row>
    <row r="9" ht="12.0" customHeight="1">
      <c r="A9" s="1" t="s">
        <v>15</v>
      </c>
      <c r="B9" s="1" t="s">
        <v>11</v>
      </c>
      <c r="C9" s="1">
        <v>500.0</v>
      </c>
    </row>
    <row r="10" ht="12.0" customHeight="1">
      <c r="A10" s="1" t="s">
        <v>15</v>
      </c>
      <c r="B10" s="1" t="s">
        <v>12</v>
      </c>
      <c r="C10" s="1">
        <v>500.0</v>
      </c>
    </row>
    <row r="11" ht="12.0" customHeight="1">
      <c r="A11" s="1" t="s">
        <v>15</v>
      </c>
      <c r="B11" s="1" t="s">
        <v>13</v>
      </c>
      <c r="C11" s="1">
        <v>500.0</v>
      </c>
    </row>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24.5"/>
    <col customWidth="1" min="3" max="3" width="23.75"/>
    <col customWidth="1" min="4" max="26" width="8.63"/>
  </cols>
  <sheetData>
    <row r="1" ht="12.0" customHeight="1">
      <c r="A1" s="1" t="s">
        <v>0</v>
      </c>
      <c r="B1" s="1" t="s">
        <v>1</v>
      </c>
      <c r="C1" s="1" t="s">
        <v>2</v>
      </c>
    </row>
    <row r="2" ht="12.0" customHeight="1">
      <c r="A2" s="1" t="s">
        <v>15</v>
      </c>
      <c r="B2" s="1" t="s">
        <v>4</v>
      </c>
      <c r="C2" s="1">
        <v>0.05</v>
      </c>
    </row>
    <row r="3" ht="12.0" customHeight="1">
      <c r="A3" s="1" t="s">
        <v>15</v>
      </c>
      <c r="B3" s="1" t="s">
        <v>5</v>
      </c>
      <c r="C3" s="1">
        <v>0.005</v>
      </c>
    </row>
    <row r="4" ht="12.0" customHeight="1">
      <c r="A4" s="1" t="s">
        <v>15</v>
      </c>
      <c r="B4" s="1" t="s">
        <v>6</v>
      </c>
      <c r="C4" s="1">
        <v>0.05</v>
      </c>
    </row>
    <row r="5" ht="12.0" customHeight="1">
      <c r="A5" s="1" t="s">
        <v>15</v>
      </c>
      <c r="B5" s="1" t="s">
        <v>7</v>
      </c>
      <c r="C5" s="1">
        <v>0.05</v>
      </c>
    </row>
    <row r="6" ht="12.0" customHeight="1">
      <c r="A6" s="1" t="s">
        <v>15</v>
      </c>
      <c r="B6" s="1" t="s">
        <v>8</v>
      </c>
      <c r="C6" s="1">
        <v>6.5</v>
      </c>
    </row>
    <row r="7" ht="12.0" customHeight="1">
      <c r="A7" s="1" t="s">
        <v>15</v>
      </c>
      <c r="B7" s="1" t="s">
        <v>9</v>
      </c>
      <c r="C7" s="1">
        <v>1000.0</v>
      </c>
    </row>
    <row r="8" ht="12.0" customHeight="1">
      <c r="A8" s="1" t="s">
        <v>15</v>
      </c>
      <c r="B8" s="1" t="s">
        <v>10</v>
      </c>
      <c r="C8" s="1">
        <v>1000.0</v>
      </c>
    </row>
    <row r="9" ht="12.0" customHeight="1">
      <c r="A9" s="1" t="s">
        <v>15</v>
      </c>
      <c r="B9" s="1" t="s">
        <v>11</v>
      </c>
      <c r="C9" s="1">
        <v>500.0</v>
      </c>
    </row>
    <row r="10" ht="12.0" customHeight="1">
      <c r="A10" s="1" t="s">
        <v>15</v>
      </c>
      <c r="B10" s="1" t="s">
        <v>12</v>
      </c>
      <c r="C10" s="1">
        <v>500.0</v>
      </c>
    </row>
    <row r="11" ht="12.0" customHeight="1">
      <c r="A11" s="1" t="s">
        <v>15</v>
      </c>
      <c r="B11" s="1" t="s">
        <v>13</v>
      </c>
      <c r="C11" s="1">
        <v>500.0</v>
      </c>
    </row>
    <row r="12" ht="12.0" customHeight="1">
      <c r="A12" s="1" t="s">
        <v>3</v>
      </c>
      <c r="B12" s="1" t="s">
        <v>4</v>
      </c>
      <c r="C12" s="1">
        <v>0.01</v>
      </c>
    </row>
    <row r="13" ht="12.0" customHeight="1">
      <c r="A13" s="1" t="s">
        <v>3</v>
      </c>
      <c r="B13" s="1" t="s">
        <v>5</v>
      </c>
      <c r="C13" s="1">
        <v>0.005</v>
      </c>
    </row>
    <row r="14" ht="12.0" customHeight="1">
      <c r="A14" s="1" t="s">
        <v>3</v>
      </c>
      <c r="B14" s="1" t="s">
        <v>6</v>
      </c>
      <c r="C14" s="1">
        <v>0.05</v>
      </c>
    </row>
    <row r="15" ht="12.0" customHeight="1">
      <c r="A15" s="1" t="s">
        <v>3</v>
      </c>
      <c r="B15" s="1" t="s">
        <v>7</v>
      </c>
      <c r="C15" s="1">
        <v>0.015</v>
      </c>
    </row>
    <row r="16" ht="12.0" customHeight="1">
      <c r="A16" s="1" t="s">
        <v>3</v>
      </c>
      <c r="B16" s="1" t="s">
        <v>8</v>
      </c>
      <c r="C16" s="1">
        <v>6.5</v>
      </c>
    </row>
    <row r="17" ht="12.0" customHeight="1">
      <c r="A17" s="1" t="s">
        <v>3</v>
      </c>
      <c r="B17" s="1" t="s">
        <v>9</v>
      </c>
      <c r="C17" s="1">
        <v>500.0</v>
      </c>
    </row>
    <row r="18" ht="12.0" customHeight="1">
      <c r="A18" s="1" t="s">
        <v>3</v>
      </c>
      <c r="B18" s="1" t="s">
        <v>10</v>
      </c>
      <c r="C18" s="1">
        <v>1000.0</v>
      </c>
    </row>
    <row r="19" ht="12.0" customHeight="1">
      <c r="A19" s="1" t="s">
        <v>3</v>
      </c>
      <c r="B19" s="1" t="s">
        <v>11</v>
      </c>
      <c r="C19" s="1">
        <v>500.0</v>
      </c>
    </row>
    <row r="20" ht="12.0" customHeight="1">
      <c r="A20" s="1" t="s">
        <v>3</v>
      </c>
      <c r="B20" s="1" t="s">
        <v>12</v>
      </c>
      <c r="C20" s="1">
        <v>500.0</v>
      </c>
    </row>
    <row r="21" ht="12.0" customHeight="1">
      <c r="A21" s="1" t="s">
        <v>3</v>
      </c>
      <c r="B21" s="1" t="s">
        <v>13</v>
      </c>
      <c r="C21" s="1">
        <v>500.0</v>
      </c>
    </row>
    <row r="22" ht="12.0" customHeight="1">
      <c r="A22" s="1" t="s">
        <v>14</v>
      </c>
      <c r="B22" s="1" t="s">
        <v>4</v>
      </c>
      <c r="C22" s="1">
        <v>0.01</v>
      </c>
    </row>
    <row r="23" ht="12.0" customHeight="1">
      <c r="A23" s="1" t="s">
        <v>14</v>
      </c>
      <c r="B23" s="1" t="s">
        <v>5</v>
      </c>
      <c r="C23" s="1">
        <v>0.003</v>
      </c>
    </row>
    <row r="24" ht="12.0" customHeight="1">
      <c r="A24" s="1" t="s">
        <v>14</v>
      </c>
      <c r="B24" s="1" t="s">
        <v>6</v>
      </c>
      <c r="C24" s="1">
        <v>0.05</v>
      </c>
    </row>
    <row r="25" ht="12.0" customHeight="1">
      <c r="A25" s="1" t="s">
        <v>14</v>
      </c>
      <c r="B25" s="1" t="s">
        <v>7</v>
      </c>
      <c r="C25" s="1">
        <v>0.01</v>
      </c>
    </row>
    <row r="26" ht="12.0" customHeight="1">
      <c r="A26" s="1" t="s">
        <v>14</v>
      </c>
      <c r="B26" s="1" t="s">
        <v>8</v>
      </c>
      <c r="C26" s="1">
        <v>6.5</v>
      </c>
    </row>
    <row r="27" ht="12.0" customHeight="1">
      <c r="A27" s="1" t="s">
        <v>14</v>
      </c>
      <c r="B27" s="1" t="s">
        <v>9</v>
      </c>
      <c r="C27" s="1">
        <v>1000.0</v>
      </c>
    </row>
    <row r="28" ht="12.0" customHeight="1">
      <c r="A28" s="1" t="s">
        <v>14</v>
      </c>
      <c r="B28" s="1" t="s">
        <v>10</v>
      </c>
      <c r="C28" s="1">
        <v>1000.0</v>
      </c>
    </row>
    <row r="29" ht="12.0" customHeight="1">
      <c r="A29" s="1" t="s">
        <v>14</v>
      </c>
      <c r="B29" s="1" t="s">
        <v>11</v>
      </c>
      <c r="C29" s="1">
        <v>500.0</v>
      </c>
    </row>
    <row r="30" ht="12.0" customHeight="1">
      <c r="A30" s="1" t="s">
        <v>14</v>
      </c>
      <c r="B30" s="1" t="s">
        <v>12</v>
      </c>
      <c r="C30" s="1">
        <v>500.0</v>
      </c>
    </row>
    <row r="31" ht="12.0" customHeight="1">
      <c r="A31" s="1" t="s">
        <v>14</v>
      </c>
      <c r="B31" s="1" t="s">
        <v>13</v>
      </c>
      <c r="C31" s="1">
        <v>500.0</v>
      </c>
    </row>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38"/>
    <col customWidth="1" min="2" max="2" width="10.75"/>
    <col customWidth="1" min="3" max="3" width="10.88"/>
    <col customWidth="1" min="4" max="4" width="10.5"/>
    <col customWidth="1" min="5" max="5" width="10.88"/>
    <col customWidth="1" min="6" max="6" width="8.63"/>
    <col customWidth="1" min="7" max="7" width="18.13"/>
    <col customWidth="1" min="8" max="8" width="20.25"/>
    <col customWidth="1" min="9" max="9" width="20.63"/>
    <col customWidth="1" min="10" max="10" width="24.5"/>
    <col customWidth="1" min="11" max="11" width="29.88"/>
    <col customWidth="1" min="12" max="26" width="8.63"/>
  </cols>
  <sheetData>
    <row r="1" ht="12.0" customHeight="1">
      <c r="A1" s="2" t="s">
        <v>16</v>
      </c>
    </row>
    <row r="2" ht="12.0" customHeight="1"/>
    <row r="3" ht="12.0" customHeight="1"/>
    <row r="4" ht="12.0" customHeight="1"/>
    <row r="5" ht="12.0" customHeight="1">
      <c r="A5" s="3" t="s">
        <v>17</v>
      </c>
    </row>
    <row r="6" ht="12.0" customHeight="1"/>
    <row r="7" ht="12.0" customHeight="1">
      <c r="A7" s="2" t="s">
        <v>18</v>
      </c>
    </row>
    <row r="8" ht="12.0" customHeight="1">
      <c r="A8" s="4"/>
    </row>
    <row r="9" ht="12.0" customHeight="1">
      <c r="A9" s="5" t="s">
        <v>19</v>
      </c>
    </row>
    <row r="10" ht="12.0" customHeight="1">
      <c r="A10" s="5" t="s">
        <v>20</v>
      </c>
    </row>
    <row r="11" ht="12.0" customHeight="1">
      <c r="A11" s="5" t="s">
        <v>21</v>
      </c>
    </row>
    <row r="12" ht="12.0" customHeight="1">
      <c r="A12" s="5" t="s">
        <v>22</v>
      </c>
    </row>
    <row r="13" ht="12.0" customHeight="1">
      <c r="A13" s="5" t="s">
        <v>23</v>
      </c>
    </row>
    <row r="14" ht="12.0" customHeight="1">
      <c r="A14" s="5" t="s">
        <v>24</v>
      </c>
    </row>
    <row r="15" ht="12.0" customHeight="1"/>
    <row r="16" ht="12.0" customHeight="1"/>
    <row r="17" ht="12.0" customHeight="1"/>
    <row r="18" ht="12.0" customHeight="1"/>
    <row r="19" ht="12.0" customHeight="1"/>
    <row r="20" ht="12.0" customHeight="1">
      <c r="A20" s="3" t="s">
        <v>25</v>
      </c>
    </row>
    <row r="21" ht="12.0" customHeight="1"/>
    <row r="22" ht="12.0" customHeight="1">
      <c r="A22" s="2" t="s">
        <v>26</v>
      </c>
    </row>
    <row r="23" ht="12.0" customHeight="1">
      <c r="A23" s="4"/>
    </row>
    <row r="24" ht="12.0" customHeight="1">
      <c r="A24" s="5" t="s">
        <v>27</v>
      </c>
    </row>
    <row r="25" ht="12.0" customHeight="1">
      <c r="A25" s="5" t="s">
        <v>28</v>
      </c>
    </row>
    <row r="26" ht="12.0" customHeight="1">
      <c r="A26" s="5" t="s">
        <v>29</v>
      </c>
    </row>
    <row r="27" ht="12.0" customHeight="1">
      <c r="A27" s="5" t="s">
        <v>30</v>
      </c>
    </row>
    <row r="28" ht="12.0" customHeight="1">
      <c r="A28" s="5" t="s">
        <v>31</v>
      </c>
    </row>
    <row r="29" ht="12.0" customHeight="1">
      <c r="A29" s="5" t="s">
        <v>32</v>
      </c>
    </row>
    <row r="30" ht="12.0" customHeight="1"/>
    <row r="31" ht="12.0" customHeight="1">
      <c r="A31" s="2" t="s">
        <v>33</v>
      </c>
    </row>
    <row r="32" ht="12.0" customHeight="1">
      <c r="A32" s="4"/>
    </row>
    <row r="33" ht="12.0" customHeight="1">
      <c r="A33" s="5" t="s">
        <v>34</v>
      </c>
    </row>
    <row r="34" ht="12.0" customHeight="1">
      <c r="A34" s="5" t="s">
        <v>35</v>
      </c>
    </row>
    <row r="35" ht="12.0" customHeight="1">
      <c r="A35" s="5" t="s">
        <v>36</v>
      </c>
    </row>
    <row r="36" ht="12.0" customHeight="1">
      <c r="A36" s="5" t="s">
        <v>37</v>
      </c>
    </row>
    <row r="37" ht="12.0" customHeight="1"/>
    <row r="38" ht="12.0" customHeight="1"/>
    <row r="39" ht="12.0" customHeight="1"/>
    <row r="40" ht="12.0" customHeight="1">
      <c r="A40" s="3" t="s">
        <v>38</v>
      </c>
    </row>
    <row r="41" ht="12.0" customHeight="1"/>
    <row r="42" ht="12.0" customHeight="1">
      <c r="A42" s="2" t="s">
        <v>39</v>
      </c>
    </row>
    <row r="43" ht="12.0" customHeight="1">
      <c r="A43" s="4"/>
    </row>
    <row r="44" ht="12.0" customHeight="1">
      <c r="A44" s="5" t="s">
        <v>40</v>
      </c>
    </row>
    <row r="45" ht="12.0" customHeight="1">
      <c r="A45" s="4" t="s">
        <v>41</v>
      </c>
    </row>
    <row r="46" ht="12.0" customHeight="1">
      <c r="A46" s="4" t="s">
        <v>42</v>
      </c>
    </row>
    <row r="47" ht="12.0" customHeight="1">
      <c r="A47" s="4" t="s">
        <v>43</v>
      </c>
    </row>
    <row r="48" ht="12.0" customHeight="1">
      <c r="A48" s="4" t="s">
        <v>44</v>
      </c>
    </row>
    <row r="49" ht="12.0" customHeight="1">
      <c r="A49" s="4" t="s">
        <v>45</v>
      </c>
    </row>
    <row r="50" ht="12.0" customHeight="1">
      <c r="A50" s="4" t="s">
        <v>46</v>
      </c>
    </row>
    <row r="51" ht="12.0" customHeight="1">
      <c r="A51" s="4" t="s">
        <v>47</v>
      </c>
    </row>
    <row r="52" ht="12.0" customHeight="1">
      <c r="A52" s="5" t="s">
        <v>48</v>
      </c>
    </row>
    <row r="53" ht="12.0" customHeight="1">
      <c r="A53" s="5" t="s">
        <v>49</v>
      </c>
    </row>
    <row r="54" ht="12.0" customHeight="1"/>
    <row r="55" ht="12.0" customHeight="1"/>
    <row r="56" ht="12.0" customHeight="1"/>
    <row r="57" ht="12.0" customHeight="1">
      <c r="A57" s="3"/>
    </row>
    <row r="58" ht="12.0" customHeight="1"/>
    <row r="59" ht="12.0" customHeight="1"/>
    <row r="60" ht="12.0" customHeight="1"/>
    <row r="61" ht="12.0" customHeight="1"/>
    <row r="62" ht="12.0" customHeight="1"/>
    <row r="63" ht="12.0" customHeight="1">
      <c r="A63" s="3" t="s">
        <v>50</v>
      </c>
    </row>
    <row r="64" ht="12.0" customHeight="1"/>
    <row r="65" ht="12.0" customHeight="1">
      <c r="A65" s="2" t="s">
        <v>51</v>
      </c>
    </row>
    <row r="66" ht="12.0" customHeight="1"/>
    <row r="67" ht="12.0" customHeight="1">
      <c r="A67" s="1" t="s">
        <v>0</v>
      </c>
      <c r="B67" s="6" t="s">
        <v>52</v>
      </c>
      <c r="C67" s="6" t="s">
        <v>53</v>
      </c>
      <c r="D67" s="6" t="s">
        <v>54</v>
      </c>
      <c r="E67" s="6" t="s">
        <v>55</v>
      </c>
      <c r="F67" s="6" t="s">
        <v>8</v>
      </c>
      <c r="G67" s="6" t="s">
        <v>56</v>
      </c>
      <c r="H67" s="6" t="s">
        <v>10</v>
      </c>
      <c r="I67" s="6" t="s">
        <v>11</v>
      </c>
      <c r="J67" s="6" t="s">
        <v>57</v>
      </c>
      <c r="K67" s="6" t="s">
        <v>58</v>
      </c>
      <c r="L67" s="7"/>
    </row>
    <row r="68" ht="12.0" customHeight="1">
      <c r="A68" s="8" t="s">
        <v>15</v>
      </c>
      <c r="B68" s="8">
        <v>0.05</v>
      </c>
      <c r="C68" s="8">
        <v>0.005</v>
      </c>
      <c r="D68" s="8">
        <v>0.05</v>
      </c>
      <c r="E68" s="8">
        <v>0.05</v>
      </c>
      <c r="F68" s="9" t="s">
        <v>59</v>
      </c>
      <c r="G68" s="8">
        <v>1000.0</v>
      </c>
      <c r="H68" s="8">
        <v>1000.0</v>
      </c>
      <c r="I68" s="8">
        <v>500.0</v>
      </c>
      <c r="J68" s="8">
        <v>500.0</v>
      </c>
      <c r="K68" s="8">
        <v>500.0</v>
      </c>
      <c r="L68" s="10"/>
    </row>
    <row r="69" ht="12.0" customHeight="1">
      <c r="A69" s="8" t="s">
        <v>3</v>
      </c>
      <c r="B69" s="8">
        <v>0.01</v>
      </c>
      <c r="C69" s="8">
        <v>0.005</v>
      </c>
      <c r="D69" s="8">
        <v>0.05</v>
      </c>
      <c r="E69" s="8">
        <v>0.015</v>
      </c>
      <c r="F69" s="8" t="s">
        <v>59</v>
      </c>
      <c r="G69" s="8">
        <v>500.0</v>
      </c>
      <c r="H69" s="8">
        <v>1000.0</v>
      </c>
      <c r="I69" s="8">
        <v>500.0</v>
      </c>
      <c r="J69" s="8">
        <v>500.0</v>
      </c>
      <c r="K69" s="8">
        <v>500.0</v>
      </c>
      <c r="L69" s="10"/>
    </row>
    <row r="70" ht="12.0" customHeight="1">
      <c r="A70" s="8" t="s">
        <v>14</v>
      </c>
      <c r="B70" s="8">
        <v>0.01</v>
      </c>
      <c r="C70" s="8">
        <v>0.003</v>
      </c>
      <c r="D70" s="8">
        <v>0.05</v>
      </c>
      <c r="E70" s="8">
        <v>0.01</v>
      </c>
      <c r="F70" s="8" t="s">
        <v>59</v>
      </c>
      <c r="G70" s="8">
        <v>1000.0</v>
      </c>
      <c r="H70" s="8">
        <v>1000.0</v>
      </c>
      <c r="I70" s="8">
        <v>500.0</v>
      </c>
      <c r="J70" s="8">
        <v>500.0</v>
      </c>
      <c r="K70" s="8">
        <v>500.0</v>
      </c>
      <c r="L70" s="10"/>
    </row>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13"/>
    <col customWidth="1" min="2" max="2" width="24.5"/>
    <col customWidth="1" min="3" max="3" width="21.63"/>
    <col customWidth="1" min="4" max="4" width="26.63"/>
    <col customWidth="1" min="5" max="5" width="27.63"/>
    <col customWidth="1" min="6" max="6" width="28.88"/>
    <col customWidth="1" min="7" max="26" width="8.63"/>
  </cols>
  <sheetData>
    <row r="1" ht="12.0" customHeight="1">
      <c r="A1" s="2" t="s">
        <v>60</v>
      </c>
      <c r="B1" s="2" t="s">
        <v>1</v>
      </c>
      <c r="C1" s="2" t="s">
        <v>2</v>
      </c>
      <c r="D1" s="2" t="s">
        <v>61</v>
      </c>
      <c r="E1" s="2" t="s">
        <v>62</v>
      </c>
      <c r="F1" s="2" t="s">
        <v>63</v>
      </c>
    </row>
    <row r="2" ht="12.0" customHeight="1">
      <c r="A2" s="2" t="s">
        <v>64</v>
      </c>
      <c r="B2" s="2" t="s">
        <v>13</v>
      </c>
      <c r="C2" s="2">
        <v>10.5</v>
      </c>
      <c r="D2" s="2">
        <v>500.0</v>
      </c>
      <c r="E2" s="2">
        <v>500.0</v>
      </c>
      <c r="F2" s="2">
        <v>500.0</v>
      </c>
    </row>
    <row r="3" ht="12.0" customHeight="1">
      <c r="A3" s="2" t="s">
        <v>64</v>
      </c>
      <c r="B3" s="2" t="s">
        <v>12</v>
      </c>
      <c r="C3" s="2">
        <v>7.5</v>
      </c>
      <c r="D3" s="2">
        <v>500.0</v>
      </c>
      <c r="E3" s="2">
        <v>500.0</v>
      </c>
      <c r="F3" s="2">
        <v>500.0</v>
      </c>
    </row>
    <row r="4" ht="12.0" customHeight="1">
      <c r="A4" s="2" t="s">
        <v>64</v>
      </c>
      <c r="B4" s="2" t="s">
        <v>5</v>
      </c>
      <c r="C4" s="2">
        <v>0.0</v>
      </c>
      <c r="D4" s="2">
        <v>0.005</v>
      </c>
      <c r="E4" s="2">
        <v>0.003</v>
      </c>
      <c r="F4" s="2">
        <v>0.005</v>
      </c>
    </row>
    <row r="5" ht="12.0" customHeight="1">
      <c r="A5" s="2" t="s">
        <v>64</v>
      </c>
      <c r="B5" s="2" t="s">
        <v>6</v>
      </c>
      <c r="C5" s="2">
        <v>0.021</v>
      </c>
      <c r="D5" s="2">
        <v>0.05</v>
      </c>
      <c r="E5" s="2">
        <v>0.05</v>
      </c>
      <c r="F5" s="2">
        <v>0.05</v>
      </c>
    </row>
    <row r="6" ht="12.0" customHeight="1">
      <c r="A6" s="2" t="s">
        <v>64</v>
      </c>
      <c r="B6" s="2" t="s">
        <v>7</v>
      </c>
      <c r="C6" s="2">
        <v>0.051</v>
      </c>
      <c r="D6" s="2">
        <v>0.05</v>
      </c>
      <c r="E6" s="2">
        <v>0.01</v>
      </c>
      <c r="F6" s="2">
        <v>0.015</v>
      </c>
    </row>
    <row r="7" ht="12.0" customHeight="1">
      <c r="A7" s="2" t="s">
        <v>64</v>
      </c>
      <c r="B7" s="2" t="s">
        <v>4</v>
      </c>
      <c r="C7" s="2">
        <v>0.291</v>
      </c>
      <c r="D7" s="2">
        <v>0.05</v>
      </c>
      <c r="E7" s="2">
        <v>0.01</v>
      </c>
      <c r="F7" s="2">
        <v>0.01</v>
      </c>
    </row>
    <row r="8" ht="12.0" customHeight="1">
      <c r="A8" s="2" t="s">
        <v>64</v>
      </c>
      <c r="B8" s="2" t="s">
        <v>9</v>
      </c>
      <c r="C8" s="2">
        <v>0.29</v>
      </c>
      <c r="D8" s="2">
        <v>1000.0</v>
      </c>
      <c r="E8" s="2">
        <v>1000.0</v>
      </c>
      <c r="F8" s="2">
        <v>500.0</v>
      </c>
    </row>
    <row r="9" ht="12.0" customHeight="1">
      <c r="A9" s="2" t="s">
        <v>64</v>
      </c>
      <c r="B9" s="2" t="s">
        <v>10</v>
      </c>
      <c r="C9" s="2">
        <v>0.57</v>
      </c>
      <c r="D9" s="2">
        <v>1000.0</v>
      </c>
      <c r="E9" s="2">
        <v>1000.0</v>
      </c>
      <c r="F9" s="2">
        <v>1000.0</v>
      </c>
    </row>
    <row r="10" ht="12.0" customHeight="1">
      <c r="A10" s="2" t="s">
        <v>64</v>
      </c>
      <c r="B10" s="2" t="s">
        <v>11</v>
      </c>
      <c r="C10" s="2">
        <v>18.0</v>
      </c>
      <c r="D10" s="2">
        <v>500.0</v>
      </c>
      <c r="E10" s="2">
        <v>500.0</v>
      </c>
      <c r="F10" s="2">
        <v>500.0</v>
      </c>
    </row>
    <row r="11" ht="12.0" customHeight="1">
      <c r="A11" s="2" t="s">
        <v>64</v>
      </c>
      <c r="B11" s="2" t="s">
        <v>8</v>
      </c>
      <c r="C11" s="2">
        <v>3.21</v>
      </c>
      <c r="D11" s="2">
        <v>6.5</v>
      </c>
      <c r="E11" s="2">
        <v>6.5</v>
      </c>
      <c r="F11" s="2">
        <v>6.5</v>
      </c>
    </row>
    <row r="12" ht="12.0" customHeight="1">
      <c r="A12" s="2" t="s">
        <v>65</v>
      </c>
      <c r="B12" s="2" t="s">
        <v>12</v>
      </c>
      <c r="C12" s="2">
        <v>0.7</v>
      </c>
      <c r="D12" s="2">
        <v>500.0</v>
      </c>
      <c r="E12" s="2">
        <v>500.0</v>
      </c>
      <c r="F12" s="2">
        <v>500.0</v>
      </c>
    </row>
    <row r="13" ht="12.0" customHeight="1">
      <c r="A13" s="2" t="s">
        <v>65</v>
      </c>
      <c r="B13" s="2" t="s">
        <v>6</v>
      </c>
      <c r="C13" s="2">
        <v>0.293</v>
      </c>
      <c r="D13" s="2">
        <v>0.05</v>
      </c>
      <c r="E13" s="2">
        <v>0.05</v>
      </c>
      <c r="F13" s="2">
        <v>0.05</v>
      </c>
    </row>
    <row r="14" ht="12.0" customHeight="1">
      <c r="A14" s="2" t="s">
        <v>65</v>
      </c>
      <c r="B14" s="2" t="s">
        <v>7</v>
      </c>
      <c r="C14" s="2">
        <v>0.119</v>
      </c>
      <c r="D14" s="2">
        <v>0.05</v>
      </c>
      <c r="E14" s="2">
        <v>0.01</v>
      </c>
      <c r="F14" s="2">
        <v>0.015</v>
      </c>
    </row>
    <row r="15" ht="12.0" customHeight="1">
      <c r="A15" s="2" t="s">
        <v>65</v>
      </c>
      <c r="B15" s="2" t="s">
        <v>8</v>
      </c>
      <c r="C15" s="2">
        <v>5.7</v>
      </c>
      <c r="D15" s="2">
        <v>6.5</v>
      </c>
      <c r="E15" s="2">
        <v>6.5</v>
      </c>
      <c r="F15" s="2">
        <v>6.5</v>
      </c>
    </row>
    <row r="16" ht="12.0" customHeight="1">
      <c r="A16" s="2" t="s">
        <v>65</v>
      </c>
      <c r="B16" s="2" t="s">
        <v>9</v>
      </c>
      <c r="C16" s="2">
        <v>0.06</v>
      </c>
      <c r="D16" s="2">
        <v>1000.0</v>
      </c>
      <c r="E16" s="2">
        <v>1000.0</v>
      </c>
      <c r="F16" s="2">
        <v>500.0</v>
      </c>
    </row>
    <row r="17" ht="12.0" customHeight="1">
      <c r="A17" s="2" t="s">
        <v>65</v>
      </c>
      <c r="B17" s="2" t="s">
        <v>10</v>
      </c>
      <c r="C17" s="2">
        <v>0.12</v>
      </c>
      <c r="D17" s="2">
        <v>1000.0</v>
      </c>
      <c r="E17" s="2">
        <v>1000.0</v>
      </c>
      <c r="F17" s="2">
        <v>1000.0</v>
      </c>
    </row>
    <row r="18" ht="12.0" customHeight="1">
      <c r="A18" s="2" t="s">
        <v>65</v>
      </c>
      <c r="B18" s="2" t="s">
        <v>11</v>
      </c>
      <c r="C18" s="2">
        <v>1.6</v>
      </c>
      <c r="D18" s="2">
        <v>500.0</v>
      </c>
      <c r="E18" s="2">
        <v>500.0</v>
      </c>
      <c r="F18" s="2">
        <v>500.0</v>
      </c>
    </row>
    <row r="19" ht="12.0" customHeight="1">
      <c r="A19" s="2" t="s">
        <v>65</v>
      </c>
      <c r="B19" s="2" t="s">
        <v>13</v>
      </c>
      <c r="C19" s="2">
        <v>0.9</v>
      </c>
      <c r="D19" s="2">
        <v>500.0</v>
      </c>
      <c r="E19" s="2">
        <v>500.0</v>
      </c>
      <c r="F19" s="2">
        <v>500.0</v>
      </c>
    </row>
    <row r="20" ht="12.0" customHeight="1">
      <c r="A20" s="2" t="s">
        <v>65</v>
      </c>
      <c r="B20" s="2" t="s">
        <v>4</v>
      </c>
      <c r="C20" s="2">
        <v>0.221</v>
      </c>
      <c r="D20" s="2">
        <v>0.05</v>
      </c>
      <c r="E20" s="2">
        <v>0.01</v>
      </c>
      <c r="F20" s="2">
        <v>0.01</v>
      </c>
    </row>
    <row r="21" ht="12.0" customHeight="1">
      <c r="A21" s="2" t="s">
        <v>65</v>
      </c>
      <c r="B21" s="2" t="s">
        <v>5</v>
      </c>
      <c r="C21" s="2">
        <v>0.0</v>
      </c>
      <c r="D21" s="2">
        <v>0.005</v>
      </c>
      <c r="E21" s="2">
        <v>0.003</v>
      </c>
      <c r="F21" s="2">
        <v>0.005</v>
      </c>
    </row>
    <row r="22" ht="12.0" customHeight="1">
      <c r="A22" s="2" t="s">
        <v>66</v>
      </c>
      <c r="B22" s="2" t="s">
        <v>5</v>
      </c>
      <c r="C22" s="2">
        <v>0.0</v>
      </c>
      <c r="D22" s="2">
        <v>0.005</v>
      </c>
      <c r="E22" s="2">
        <v>0.003</v>
      </c>
      <c r="F22" s="2">
        <v>0.005</v>
      </c>
    </row>
    <row r="23" ht="12.0" customHeight="1">
      <c r="A23" s="2" t="s">
        <v>66</v>
      </c>
      <c r="B23" s="2" t="s">
        <v>6</v>
      </c>
      <c r="C23" s="2">
        <v>0.15</v>
      </c>
      <c r="D23" s="2">
        <v>0.05</v>
      </c>
      <c r="E23" s="2">
        <v>0.05</v>
      </c>
      <c r="F23" s="2">
        <v>0.05</v>
      </c>
    </row>
    <row r="24" ht="12.0" customHeight="1">
      <c r="A24" s="2" t="s">
        <v>66</v>
      </c>
      <c r="B24" s="2" t="s">
        <v>7</v>
      </c>
      <c r="C24" s="2">
        <v>0.062</v>
      </c>
      <c r="D24" s="2">
        <v>0.05</v>
      </c>
      <c r="E24" s="2">
        <v>0.01</v>
      </c>
      <c r="F24" s="2">
        <v>0.015</v>
      </c>
    </row>
    <row r="25" ht="12.0" customHeight="1">
      <c r="A25" s="2" t="s">
        <v>66</v>
      </c>
      <c r="B25" s="2" t="s">
        <v>9</v>
      </c>
      <c r="C25" s="2">
        <v>0.16</v>
      </c>
      <c r="D25" s="2">
        <v>1000.0</v>
      </c>
      <c r="E25" s="2">
        <v>1000.0</v>
      </c>
      <c r="F25" s="2">
        <v>500.0</v>
      </c>
    </row>
    <row r="26" ht="12.0" customHeight="1">
      <c r="A26" s="2" t="s">
        <v>66</v>
      </c>
      <c r="B26" s="2" t="s">
        <v>10</v>
      </c>
      <c r="C26" s="2">
        <v>0.31</v>
      </c>
      <c r="D26" s="2">
        <v>1000.0</v>
      </c>
      <c r="E26" s="2">
        <v>1000.0</v>
      </c>
      <c r="F26" s="2">
        <v>1000.0</v>
      </c>
    </row>
    <row r="27" ht="12.0" customHeight="1">
      <c r="A27" s="2" t="s">
        <v>66</v>
      </c>
      <c r="B27" s="2" t="s">
        <v>11</v>
      </c>
      <c r="C27" s="2">
        <v>3.0</v>
      </c>
      <c r="D27" s="2">
        <v>500.0</v>
      </c>
      <c r="E27" s="2">
        <v>500.0</v>
      </c>
      <c r="F27" s="2">
        <v>500.0</v>
      </c>
    </row>
    <row r="28" ht="12.0" customHeight="1">
      <c r="A28" s="2" t="s">
        <v>66</v>
      </c>
      <c r="B28" s="2" t="s">
        <v>12</v>
      </c>
      <c r="C28" s="2">
        <v>1.0</v>
      </c>
      <c r="D28" s="2">
        <v>500.0</v>
      </c>
      <c r="E28" s="2">
        <v>500.0</v>
      </c>
      <c r="F28" s="2">
        <v>500.0</v>
      </c>
    </row>
    <row r="29" ht="12.0" customHeight="1">
      <c r="A29" s="2" t="s">
        <v>66</v>
      </c>
      <c r="B29" s="2" t="s">
        <v>4</v>
      </c>
      <c r="C29" s="2">
        <v>0.444</v>
      </c>
      <c r="D29" s="2">
        <v>0.05</v>
      </c>
      <c r="E29" s="2">
        <v>0.01</v>
      </c>
      <c r="F29" s="2">
        <v>0.01</v>
      </c>
    </row>
    <row r="30" ht="12.0" customHeight="1">
      <c r="A30" s="2" t="s">
        <v>66</v>
      </c>
      <c r="B30" s="2" t="s">
        <v>8</v>
      </c>
      <c r="C30" s="2">
        <v>5.64</v>
      </c>
      <c r="D30" s="2">
        <v>6.5</v>
      </c>
      <c r="E30" s="2">
        <v>6.5</v>
      </c>
      <c r="F30" s="2">
        <v>6.5</v>
      </c>
    </row>
    <row r="31" ht="12.0" customHeight="1">
      <c r="A31" s="2" t="s">
        <v>66</v>
      </c>
      <c r="B31" s="2" t="s">
        <v>13</v>
      </c>
      <c r="C31" s="2">
        <v>2.0</v>
      </c>
      <c r="D31" s="2">
        <v>500.0</v>
      </c>
      <c r="E31" s="2">
        <v>500.0</v>
      </c>
      <c r="F31" s="2">
        <v>500.0</v>
      </c>
    </row>
    <row r="32" ht="12.0" customHeight="1">
      <c r="A32" s="2" t="s">
        <v>67</v>
      </c>
      <c r="B32" s="2" t="s">
        <v>8</v>
      </c>
      <c r="C32" s="2">
        <v>6.12</v>
      </c>
      <c r="D32" s="2">
        <v>6.5</v>
      </c>
      <c r="E32" s="2">
        <v>6.5</v>
      </c>
      <c r="F32" s="2">
        <v>6.5</v>
      </c>
    </row>
    <row r="33" ht="12.0" customHeight="1">
      <c r="A33" s="2" t="s">
        <v>67</v>
      </c>
      <c r="B33" s="2" t="s">
        <v>6</v>
      </c>
      <c r="C33" s="2">
        <v>0.096</v>
      </c>
      <c r="D33" s="2">
        <v>0.05</v>
      </c>
      <c r="E33" s="2">
        <v>0.05</v>
      </c>
      <c r="F33" s="2">
        <v>0.05</v>
      </c>
    </row>
    <row r="34" ht="12.0" customHeight="1">
      <c r="A34" s="2" t="s">
        <v>67</v>
      </c>
      <c r="B34" s="2" t="s">
        <v>7</v>
      </c>
      <c r="C34" s="2">
        <v>0.079</v>
      </c>
      <c r="D34" s="2">
        <v>0.05</v>
      </c>
      <c r="E34" s="2">
        <v>0.01</v>
      </c>
      <c r="F34" s="2">
        <v>0.015</v>
      </c>
    </row>
    <row r="35" ht="12.0" customHeight="1">
      <c r="A35" s="2" t="s">
        <v>67</v>
      </c>
      <c r="B35" s="2" t="s">
        <v>9</v>
      </c>
      <c r="C35" s="2">
        <v>0.07</v>
      </c>
      <c r="D35" s="2">
        <v>1000.0</v>
      </c>
      <c r="E35" s="2">
        <v>1000.0</v>
      </c>
      <c r="F35" s="2">
        <v>500.0</v>
      </c>
    </row>
    <row r="36" ht="12.0" customHeight="1">
      <c r="A36" s="2" t="s">
        <v>67</v>
      </c>
      <c r="B36" s="2" t="s">
        <v>10</v>
      </c>
      <c r="C36" s="2">
        <v>0.13</v>
      </c>
      <c r="D36" s="2">
        <v>1000.0</v>
      </c>
      <c r="E36" s="2">
        <v>1000.0</v>
      </c>
      <c r="F36" s="2">
        <v>1000.0</v>
      </c>
    </row>
    <row r="37" ht="12.0" customHeight="1">
      <c r="A37" s="2" t="s">
        <v>67</v>
      </c>
      <c r="B37" s="2" t="s">
        <v>11</v>
      </c>
      <c r="C37" s="2">
        <v>2.2</v>
      </c>
      <c r="D37" s="2">
        <v>500.0</v>
      </c>
      <c r="E37" s="2">
        <v>500.0</v>
      </c>
      <c r="F37" s="2">
        <v>500.0</v>
      </c>
    </row>
    <row r="38" ht="12.0" customHeight="1">
      <c r="A38" s="2" t="s">
        <v>67</v>
      </c>
      <c r="B38" s="2" t="s">
        <v>12</v>
      </c>
      <c r="C38" s="2">
        <v>0.8</v>
      </c>
      <c r="D38" s="2">
        <v>500.0</v>
      </c>
      <c r="E38" s="2">
        <v>500.0</v>
      </c>
      <c r="F38" s="2">
        <v>500.0</v>
      </c>
    </row>
    <row r="39" ht="12.0" customHeight="1">
      <c r="A39" s="2" t="s">
        <v>67</v>
      </c>
      <c r="B39" s="2" t="s">
        <v>13</v>
      </c>
      <c r="C39" s="2">
        <v>1.4</v>
      </c>
      <c r="D39" s="2">
        <v>500.0</v>
      </c>
      <c r="E39" s="2">
        <v>500.0</v>
      </c>
      <c r="F39" s="2">
        <v>500.0</v>
      </c>
    </row>
    <row r="40" ht="12.0" customHeight="1">
      <c r="A40" s="2" t="s">
        <v>67</v>
      </c>
      <c r="B40" s="2" t="s">
        <v>5</v>
      </c>
      <c r="C40" s="2">
        <v>0.0</v>
      </c>
      <c r="D40" s="2">
        <v>0.005</v>
      </c>
      <c r="E40" s="2">
        <v>0.003</v>
      </c>
      <c r="F40" s="2">
        <v>0.005</v>
      </c>
    </row>
    <row r="41" ht="12.0" customHeight="1">
      <c r="A41" s="2" t="s">
        <v>67</v>
      </c>
      <c r="B41" s="2" t="s">
        <v>4</v>
      </c>
      <c r="C41" s="2">
        <v>0.367</v>
      </c>
      <c r="D41" s="2">
        <v>0.05</v>
      </c>
      <c r="E41" s="2">
        <v>0.01</v>
      </c>
      <c r="F41" s="2">
        <v>0.01</v>
      </c>
    </row>
    <row r="42" ht="12.0" customHeight="1">
      <c r="A42" s="2" t="s">
        <v>68</v>
      </c>
      <c r="B42" s="2" t="s">
        <v>9</v>
      </c>
      <c r="C42" s="2">
        <v>0.05</v>
      </c>
      <c r="D42" s="2">
        <v>1000.0</v>
      </c>
      <c r="E42" s="2">
        <v>1000.0</v>
      </c>
      <c r="F42" s="2">
        <v>500.0</v>
      </c>
    </row>
    <row r="43" ht="12.0" customHeight="1">
      <c r="A43" s="2" t="s">
        <v>68</v>
      </c>
      <c r="B43" s="2" t="s">
        <v>4</v>
      </c>
      <c r="C43" s="2">
        <v>0.372</v>
      </c>
      <c r="D43" s="2">
        <v>0.05</v>
      </c>
      <c r="E43" s="2">
        <v>0.01</v>
      </c>
      <c r="F43" s="2">
        <v>0.01</v>
      </c>
    </row>
    <row r="44" ht="12.0" customHeight="1">
      <c r="A44" s="2" t="s">
        <v>68</v>
      </c>
      <c r="B44" s="2" t="s">
        <v>5</v>
      </c>
      <c r="C44" s="2">
        <v>0.0</v>
      </c>
      <c r="D44" s="2">
        <v>0.005</v>
      </c>
      <c r="E44" s="2">
        <v>0.003</v>
      </c>
      <c r="F44" s="2">
        <v>0.005</v>
      </c>
    </row>
    <row r="45" ht="12.0" customHeight="1">
      <c r="A45" s="2" t="s">
        <v>68</v>
      </c>
      <c r="B45" s="2" t="s">
        <v>6</v>
      </c>
      <c r="C45" s="2">
        <v>0.037</v>
      </c>
      <c r="D45" s="2">
        <v>0.05</v>
      </c>
      <c r="E45" s="2">
        <v>0.05</v>
      </c>
      <c r="F45" s="2">
        <v>0.05</v>
      </c>
    </row>
    <row r="46" ht="12.0" customHeight="1">
      <c r="A46" s="2" t="s">
        <v>68</v>
      </c>
      <c r="B46" s="2" t="s">
        <v>7</v>
      </c>
      <c r="C46" s="2">
        <v>0.065</v>
      </c>
      <c r="D46" s="2">
        <v>0.05</v>
      </c>
      <c r="E46" s="2">
        <v>0.01</v>
      </c>
      <c r="F46" s="2">
        <v>0.015</v>
      </c>
    </row>
    <row r="47" ht="12.0" customHeight="1">
      <c r="A47" s="2" t="s">
        <v>68</v>
      </c>
      <c r="B47" s="2" t="s">
        <v>8</v>
      </c>
      <c r="C47" s="2">
        <v>5.96</v>
      </c>
      <c r="D47" s="2">
        <v>6.5</v>
      </c>
      <c r="E47" s="2">
        <v>6.5</v>
      </c>
      <c r="F47" s="2">
        <v>6.5</v>
      </c>
    </row>
    <row r="48" ht="12.0" customHeight="1">
      <c r="A48" s="2" t="s">
        <v>68</v>
      </c>
      <c r="B48" s="2" t="s">
        <v>13</v>
      </c>
      <c r="C48" s="2">
        <v>1.4</v>
      </c>
      <c r="D48" s="2">
        <v>500.0</v>
      </c>
      <c r="E48" s="2">
        <v>500.0</v>
      </c>
      <c r="F48" s="2">
        <v>500.0</v>
      </c>
    </row>
    <row r="49" ht="12.0" customHeight="1">
      <c r="A49" s="2" t="s">
        <v>68</v>
      </c>
      <c r="B49" s="2" t="s">
        <v>10</v>
      </c>
      <c r="C49" s="2">
        <v>0.1</v>
      </c>
      <c r="D49" s="2">
        <v>1000.0</v>
      </c>
      <c r="E49" s="2">
        <v>1000.0</v>
      </c>
      <c r="F49" s="2">
        <v>1000.0</v>
      </c>
    </row>
    <row r="50" ht="12.0" customHeight="1">
      <c r="A50" s="2" t="s">
        <v>68</v>
      </c>
      <c r="B50" s="2" t="s">
        <v>11</v>
      </c>
      <c r="C50" s="2">
        <v>2.4</v>
      </c>
      <c r="D50" s="2">
        <v>500.0</v>
      </c>
      <c r="E50" s="2">
        <v>500.0</v>
      </c>
      <c r="F50" s="2">
        <v>500.0</v>
      </c>
    </row>
    <row r="51" ht="12.0" customHeight="1">
      <c r="A51" s="2" t="s">
        <v>68</v>
      </c>
      <c r="B51" s="2" t="s">
        <v>12</v>
      </c>
      <c r="C51" s="2">
        <v>1.0</v>
      </c>
      <c r="D51" s="2">
        <v>500.0</v>
      </c>
      <c r="E51" s="2">
        <v>500.0</v>
      </c>
      <c r="F51" s="2">
        <v>500.0</v>
      </c>
    </row>
    <row r="52" ht="12.0" customHeight="1">
      <c r="A52" s="2" t="s">
        <v>69</v>
      </c>
      <c r="B52" s="2" t="s">
        <v>13</v>
      </c>
      <c r="C52" s="2">
        <v>2.2</v>
      </c>
      <c r="D52" s="2">
        <v>500.0</v>
      </c>
      <c r="E52" s="2">
        <v>500.0</v>
      </c>
      <c r="F52" s="2">
        <v>500.0</v>
      </c>
    </row>
    <row r="53" ht="12.0" customHeight="1">
      <c r="A53" s="2" t="s">
        <v>69</v>
      </c>
      <c r="B53" s="2" t="s">
        <v>6</v>
      </c>
      <c r="C53" s="2">
        <v>0.147</v>
      </c>
      <c r="D53" s="2">
        <v>0.05</v>
      </c>
      <c r="E53" s="2">
        <v>0.05</v>
      </c>
      <c r="F53" s="2">
        <v>0.05</v>
      </c>
    </row>
    <row r="54" ht="12.0" customHeight="1">
      <c r="A54" s="2" t="s">
        <v>69</v>
      </c>
      <c r="B54" s="2" t="s">
        <v>7</v>
      </c>
      <c r="C54" s="2">
        <v>0.066</v>
      </c>
      <c r="D54" s="2">
        <v>0.05</v>
      </c>
      <c r="E54" s="2">
        <v>0.01</v>
      </c>
      <c r="F54" s="2">
        <v>0.015</v>
      </c>
    </row>
    <row r="55" ht="12.0" customHeight="1">
      <c r="A55" s="2" t="s">
        <v>69</v>
      </c>
      <c r="B55" s="2" t="s">
        <v>8</v>
      </c>
      <c r="C55" s="2">
        <v>5.67</v>
      </c>
      <c r="D55" s="2">
        <v>6.5</v>
      </c>
      <c r="E55" s="2">
        <v>6.5</v>
      </c>
      <c r="F55" s="2">
        <v>6.5</v>
      </c>
    </row>
    <row r="56" ht="12.0" customHeight="1">
      <c r="A56" s="2" t="s">
        <v>69</v>
      </c>
      <c r="B56" s="2" t="s">
        <v>9</v>
      </c>
      <c r="C56" s="2">
        <v>0.05</v>
      </c>
      <c r="D56" s="2">
        <v>1000.0</v>
      </c>
      <c r="E56" s="2">
        <v>1000.0</v>
      </c>
      <c r="F56" s="2">
        <v>500.0</v>
      </c>
    </row>
    <row r="57" ht="12.0" customHeight="1">
      <c r="A57" s="2" t="s">
        <v>69</v>
      </c>
      <c r="B57" s="2" t="s">
        <v>10</v>
      </c>
      <c r="C57" s="2">
        <v>0.1</v>
      </c>
      <c r="D57" s="2">
        <v>1000.0</v>
      </c>
      <c r="E57" s="2">
        <v>1000.0</v>
      </c>
      <c r="F57" s="2">
        <v>1000.0</v>
      </c>
    </row>
    <row r="58" ht="12.0" customHeight="1">
      <c r="A58" s="2" t="s">
        <v>69</v>
      </c>
      <c r="B58" s="2" t="s">
        <v>11</v>
      </c>
      <c r="C58" s="2">
        <v>4.2</v>
      </c>
      <c r="D58" s="2">
        <v>500.0</v>
      </c>
      <c r="E58" s="2">
        <v>500.0</v>
      </c>
      <c r="F58" s="2">
        <v>500.0</v>
      </c>
    </row>
    <row r="59" ht="12.0" customHeight="1">
      <c r="A59" s="2" t="s">
        <v>69</v>
      </c>
      <c r="B59" s="2" t="s">
        <v>12</v>
      </c>
      <c r="C59" s="2">
        <v>2.0</v>
      </c>
      <c r="D59" s="2">
        <v>500.0</v>
      </c>
      <c r="E59" s="2">
        <v>500.0</v>
      </c>
      <c r="F59" s="2">
        <v>500.0</v>
      </c>
    </row>
    <row r="60" ht="12.0" customHeight="1">
      <c r="A60" s="2" t="s">
        <v>69</v>
      </c>
      <c r="B60" s="2" t="s">
        <v>4</v>
      </c>
      <c r="C60" s="2">
        <v>0.341</v>
      </c>
      <c r="D60" s="2">
        <v>0.05</v>
      </c>
      <c r="E60" s="2">
        <v>0.01</v>
      </c>
      <c r="F60" s="2">
        <v>0.01</v>
      </c>
    </row>
    <row r="61" ht="12.0" customHeight="1">
      <c r="A61" s="2" t="s">
        <v>69</v>
      </c>
      <c r="B61" s="2" t="s">
        <v>5</v>
      </c>
      <c r="C61" s="2">
        <v>0.0</v>
      </c>
      <c r="D61" s="2">
        <v>0.005</v>
      </c>
      <c r="E61" s="2">
        <v>0.003</v>
      </c>
      <c r="F61" s="2">
        <v>0.005</v>
      </c>
    </row>
    <row r="62" ht="12.0" customHeight="1">
      <c r="A62" s="2" t="s">
        <v>70</v>
      </c>
      <c r="B62" s="2" t="s">
        <v>11</v>
      </c>
      <c r="C62" s="2">
        <v>3.0</v>
      </c>
      <c r="D62" s="2">
        <v>500.0</v>
      </c>
      <c r="E62" s="2">
        <v>500.0</v>
      </c>
      <c r="F62" s="2">
        <v>500.0</v>
      </c>
    </row>
    <row r="63" ht="12.0" customHeight="1">
      <c r="A63" s="2" t="s">
        <v>70</v>
      </c>
      <c r="B63" s="2" t="s">
        <v>10</v>
      </c>
      <c r="C63" s="2">
        <v>0.16</v>
      </c>
      <c r="D63" s="2">
        <v>1000.0</v>
      </c>
      <c r="E63" s="2">
        <v>1000.0</v>
      </c>
      <c r="F63" s="2">
        <v>1000.0</v>
      </c>
    </row>
    <row r="64" ht="12.0" customHeight="1">
      <c r="A64" s="2" t="s">
        <v>70</v>
      </c>
      <c r="B64" s="2" t="s">
        <v>9</v>
      </c>
      <c r="C64" s="2">
        <v>0.08</v>
      </c>
      <c r="D64" s="2">
        <v>1000.0</v>
      </c>
      <c r="E64" s="2">
        <v>1000.0</v>
      </c>
      <c r="F64" s="2">
        <v>500.0</v>
      </c>
    </row>
    <row r="65" ht="12.0" customHeight="1">
      <c r="A65" s="2" t="s">
        <v>70</v>
      </c>
      <c r="B65" s="2" t="s">
        <v>8</v>
      </c>
      <c r="C65" s="2">
        <v>5.93</v>
      </c>
      <c r="D65" s="2">
        <v>6.5</v>
      </c>
      <c r="E65" s="2">
        <v>6.5</v>
      </c>
      <c r="F65" s="2">
        <v>6.5</v>
      </c>
    </row>
    <row r="66" ht="12.0" customHeight="1">
      <c r="A66" s="2" t="s">
        <v>70</v>
      </c>
      <c r="B66" s="2" t="s">
        <v>7</v>
      </c>
      <c r="C66" s="2">
        <v>0.073</v>
      </c>
      <c r="D66" s="2">
        <v>0.05</v>
      </c>
      <c r="E66" s="2">
        <v>0.01</v>
      </c>
      <c r="F66" s="2">
        <v>0.015</v>
      </c>
    </row>
    <row r="67" ht="12.0" customHeight="1">
      <c r="A67" s="2" t="s">
        <v>70</v>
      </c>
      <c r="B67" s="2" t="s">
        <v>6</v>
      </c>
      <c r="C67" s="2">
        <v>0.103</v>
      </c>
      <c r="D67" s="2">
        <v>0.05</v>
      </c>
      <c r="E67" s="2">
        <v>0.05</v>
      </c>
      <c r="F67" s="2">
        <v>0.05</v>
      </c>
    </row>
    <row r="68" ht="12.0" customHeight="1">
      <c r="A68" s="2" t="s">
        <v>70</v>
      </c>
      <c r="B68" s="2" t="s">
        <v>5</v>
      </c>
      <c r="C68" s="2">
        <v>0.0</v>
      </c>
      <c r="D68" s="2">
        <v>0.005</v>
      </c>
      <c r="E68" s="2">
        <v>0.003</v>
      </c>
      <c r="F68" s="2">
        <v>0.005</v>
      </c>
    </row>
    <row r="69" ht="12.0" customHeight="1">
      <c r="A69" s="2" t="s">
        <v>70</v>
      </c>
      <c r="B69" s="2" t="s">
        <v>4</v>
      </c>
      <c r="C69" s="2">
        <v>0.364</v>
      </c>
      <c r="D69" s="2">
        <v>0.05</v>
      </c>
      <c r="E69" s="2">
        <v>0.01</v>
      </c>
      <c r="F69" s="2">
        <v>0.01</v>
      </c>
    </row>
    <row r="70" ht="12.0" customHeight="1">
      <c r="A70" s="2" t="s">
        <v>70</v>
      </c>
      <c r="B70" s="2" t="s">
        <v>13</v>
      </c>
      <c r="C70" s="2">
        <v>1.8</v>
      </c>
      <c r="D70" s="2">
        <v>500.0</v>
      </c>
      <c r="E70" s="2">
        <v>500.0</v>
      </c>
      <c r="F70" s="2">
        <v>500.0</v>
      </c>
    </row>
    <row r="71" ht="12.0" customHeight="1">
      <c r="A71" s="2" t="s">
        <v>70</v>
      </c>
      <c r="B71" s="2" t="s">
        <v>12</v>
      </c>
      <c r="C71" s="2">
        <v>1.2</v>
      </c>
      <c r="D71" s="2">
        <v>500.0</v>
      </c>
      <c r="E71" s="2">
        <v>500.0</v>
      </c>
      <c r="F71" s="2">
        <v>500.0</v>
      </c>
    </row>
    <row r="72" ht="12.0" customHeight="1">
      <c r="A72" s="2" t="s">
        <v>71</v>
      </c>
      <c r="B72" s="2" t="s">
        <v>12</v>
      </c>
      <c r="C72" s="2">
        <v>1.2</v>
      </c>
      <c r="D72" s="2">
        <v>500.0</v>
      </c>
      <c r="E72" s="2">
        <v>500.0</v>
      </c>
      <c r="F72" s="2">
        <v>500.0</v>
      </c>
    </row>
    <row r="73" ht="12.0" customHeight="1">
      <c r="A73" s="2" t="s">
        <v>71</v>
      </c>
      <c r="B73" s="2" t="s">
        <v>11</v>
      </c>
      <c r="C73" s="2">
        <v>3.0</v>
      </c>
      <c r="D73" s="2">
        <v>500.0</v>
      </c>
      <c r="E73" s="2">
        <v>500.0</v>
      </c>
      <c r="F73" s="2">
        <v>500.0</v>
      </c>
    </row>
    <row r="74" ht="12.0" customHeight="1">
      <c r="A74" s="2" t="s">
        <v>71</v>
      </c>
      <c r="B74" s="2" t="s">
        <v>5</v>
      </c>
      <c r="C74" s="2">
        <v>0.0</v>
      </c>
      <c r="D74" s="2">
        <v>0.005</v>
      </c>
      <c r="E74" s="2">
        <v>0.003</v>
      </c>
      <c r="F74" s="2">
        <v>0.005</v>
      </c>
    </row>
    <row r="75" ht="12.0" customHeight="1">
      <c r="A75" s="2" t="s">
        <v>71</v>
      </c>
      <c r="B75" s="2" t="s">
        <v>6</v>
      </c>
      <c r="C75" s="2">
        <v>0.411</v>
      </c>
      <c r="D75" s="2">
        <v>0.05</v>
      </c>
      <c r="E75" s="2">
        <v>0.05</v>
      </c>
      <c r="F75" s="2">
        <v>0.05</v>
      </c>
    </row>
    <row r="76" ht="12.0" customHeight="1">
      <c r="A76" s="2" t="s">
        <v>71</v>
      </c>
      <c r="B76" s="2" t="s">
        <v>4</v>
      </c>
      <c r="C76" s="2">
        <v>0.216</v>
      </c>
      <c r="D76" s="2">
        <v>0.05</v>
      </c>
      <c r="E76" s="2">
        <v>0.01</v>
      </c>
      <c r="F76" s="2">
        <v>0.01</v>
      </c>
    </row>
    <row r="77" ht="12.0" customHeight="1">
      <c r="A77" s="2" t="s">
        <v>71</v>
      </c>
      <c r="B77" s="2" t="s">
        <v>7</v>
      </c>
      <c r="C77" s="2">
        <v>0.148</v>
      </c>
      <c r="D77" s="2">
        <v>0.05</v>
      </c>
      <c r="E77" s="2">
        <v>0.01</v>
      </c>
      <c r="F77" s="2">
        <v>0.015</v>
      </c>
    </row>
    <row r="78" ht="12.0" customHeight="1">
      <c r="A78" s="2" t="s">
        <v>71</v>
      </c>
      <c r="B78" s="2" t="s">
        <v>8</v>
      </c>
      <c r="C78" s="2">
        <v>6.46</v>
      </c>
      <c r="D78" s="2">
        <v>6.5</v>
      </c>
      <c r="E78" s="2">
        <v>6.5</v>
      </c>
      <c r="F78" s="2">
        <v>6.5</v>
      </c>
    </row>
    <row r="79" ht="12.0" customHeight="1">
      <c r="A79" s="2" t="s">
        <v>71</v>
      </c>
      <c r="B79" s="2" t="s">
        <v>9</v>
      </c>
      <c r="C79" s="2">
        <v>0.14</v>
      </c>
      <c r="D79" s="2">
        <v>1000.0</v>
      </c>
      <c r="E79" s="2">
        <v>1000.0</v>
      </c>
      <c r="F79" s="2">
        <v>500.0</v>
      </c>
    </row>
    <row r="80" ht="12.0" customHeight="1">
      <c r="A80" s="2" t="s">
        <v>71</v>
      </c>
      <c r="B80" s="2" t="s">
        <v>10</v>
      </c>
      <c r="C80" s="2">
        <v>0.29</v>
      </c>
      <c r="D80" s="2">
        <v>1000.0</v>
      </c>
      <c r="E80" s="2">
        <v>1000.0</v>
      </c>
      <c r="F80" s="2">
        <v>1000.0</v>
      </c>
    </row>
    <row r="81" ht="12.0" customHeight="1">
      <c r="A81" s="2" t="s">
        <v>71</v>
      </c>
      <c r="B81" s="2" t="s">
        <v>13</v>
      </c>
      <c r="C81" s="2">
        <v>1.8</v>
      </c>
      <c r="D81" s="2">
        <v>500.0</v>
      </c>
      <c r="E81" s="2">
        <v>500.0</v>
      </c>
      <c r="F81" s="2">
        <v>500.0</v>
      </c>
    </row>
    <row r="82" ht="12.0" customHeight="1">
      <c r="A82" s="2" t="s">
        <v>72</v>
      </c>
      <c r="B82" s="2" t="s">
        <v>11</v>
      </c>
      <c r="C82" s="2">
        <v>2.2</v>
      </c>
      <c r="D82" s="2">
        <v>500.0</v>
      </c>
      <c r="E82" s="2">
        <v>500.0</v>
      </c>
      <c r="F82" s="2">
        <v>500.0</v>
      </c>
    </row>
    <row r="83" ht="12.0" customHeight="1">
      <c r="A83" s="2" t="s">
        <v>72</v>
      </c>
      <c r="B83" s="2" t="s">
        <v>7</v>
      </c>
      <c r="C83" s="2">
        <v>0.057</v>
      </c>
      <c r="D83" s="2">
        <v>0.05</v>
      </c>
      <c r="E83" s="2">
        <v>0.01</v>
      </c>
      <c r="F83" s="2">
        <v>0.015</v>
      </c>
    </row>
    <row r="84" ht="12.0" customHeight="1">
      <c r="A84" s="2" t="s">
        <v>72</v>
      </c>
      <c r="B84" s="2" t="s">
        <v>8</v>
      </c>
      <c r="C84" s="2">
        <v>5.62</v>
      </c>
      <c r="D84" s="2">
        <v>6.5</v>
      </c>
      <c r="E84" s="2">
        <v>6.5</v>
      </c>
      <c r="F84" s="2">
        <v>6.5</v>
      </c>
    </row>
    <row r="85" ht="12.0" customHeight="1">
      <c r="A85" s="2" t="s">
        <v>72</v>
      </c>
      <c r="B85" s="2" t="s">
        <v>9</v>
      </c>
      <c r="C85" s="2">
        <v>0.05</v>
      </c>
      <c r="D85" s="2">
        <v>1000.0</v>
      </c>
      <c r="E85" s="2">
        <v>1000.0</v>
      </c>
      <c r="F85" s="2">
        <v>500.0</v>
      </c>
    </row>
    <row r="86" ht="12.0" customHeight="1">
      <c r="A86" s="2" t="s">
        <v>72</v>
      </c>
      <c r="B86" s="2" t="s">
        <v>10</v>
      </c>
      <c r="C86" s="2">
        <v>0.1</v>
      </c>
      <c r="D86" s="2">
        <v>1000.0</v>
      </c>
      <c r="E86" s="2">
        <v>1000.0</v>
      </c>
      <c r="F86" s="2">
        <v>1000.0</v>
      </c>
    </row>
    <row r="87" ht="12.0" customHeight="1">
      <c r="A87" s="2" t="s">
        <v>72</v>
      </c>
      <c r="B87" s="2" t="s">
        <v>6</v>
      </c>
      <c r="C87" s="2">
        <v>0.186</v>
      </c>
      <c r="D87" s="2">
        <v>0.05</v>
      </c>
      <c r="E87" s="2">
        <v>0.05</v>
      </c>
      <c r="F87" s="2">
        <v>0.05</v>
      </c>
    </row>
    <row r="88" ht="12.0" customHeight="1">
      <c r="A88" s="2" t="s">
        <v>72</v>
      </c>
      <c r="B88" s="2" t="s">
        <v>12</v>
      </c>
      <c r="C88" s="2">
        <v>1.0</v>
      </c>
      <c r="D88" s="2">
        <v>500.0</v>
      </c>
      <c r="E88" s="2">
        <v>500.0</v>
      </c>
      <c r="F88" s="2">
        <v>500.0</v>
      </c>
    </row>
    <row r="89" ht="12.0" customHeight="1">
      <c r="A89" s="2" t="s">
        <v>72</v>
      </c>
      <c r="B89" s="2" t="s">
        <v>4</v>
      </c>
      <c r="C89" s="2">
        <v>0.288</v>
      </c>
      <c r="D89" s="2">
        <v>0.05</v>
      </c>
      <c r="E89" s="2">
        <v>0.01</v>
      </c>
      <c r="F89" s="2">
        <v>0.01</v>
      </c>
    </row>
    <row r="90" ht="12.0" customHeight="1">
      <c r="A90" s="2" t="s">
        <v>72</v>
      </c>
      <c r="B90" s="2" t="s">
        <v>5</v>
      </c>
      <c r="C90" s="2">
        <v>0.0</v>
      </c>
      <c r="D90" s="2">
        <v>0.005</v>
      </c>
      <c r="E90" s="2">
        <v>0.003</v>
      </c>
      <c r="F90" s="2">
        <v>0.005</v>
      </c>
    </row>
    <row r="91" ht="12.0" customHeight="1">
      <c r="A91" s="2" t="s">
        <v>72</v>
      </c>
      <c r="B91" s="2" t="s">
        <v>13</v>
      </c>
      <c r="C91" s="2">
        <v>1.2</v>
      </c>
      <c r="D91" s="2">
        <v>500.0</v>
      </c>
      <c r="E91" s="2">
        <v>500.0</v>
      </c>
      <c r="F91" s="2">
        <v>500.0</v>
      </c>
    </row>
    <row r="92" ht="12.0" customHeight="1">
      <c r="A92" s="2" t="s">
        <v>73</v>
      </c>
      <c r="B92" s="2" t="s">
        <v>4</v>
      </c>
      <c r="C92" s="2">
        <v>0.305</v>
      </c>
      <c r="D92" s="2">
        <v>0.05</v>
      </c>
      <c r="E92" s="2">
        <v>0.01</v>
      </c>
      <c r="F92" s="2">
        <v>0.01</v>
      </c>
    </row>
    <row r="93" ht="12.0" customHeight="1">
      <c r="A93" s="2" t="s">
        <v>73</v>
      </c>
      <c r="B93" s="2" t="s">
        <v>5</v>
      </c>
      <c r="C93" s="2">
        <v>0.0</v>
      </c>
      <c r="D93" s="2">
        <v>0.005</v>
      </c>
      <c r="E93" s="2">
        <v>0.003</v>
      </c>
      <c r="F93" s="2">
        <v>0.005</v>
      </c>
    </row>
    <row r="94" ht="12.0" customHeight="1">
      <c r="A94" s="2" t="s">
        <v>73</v>
      </c>
      <c r="B94" s="2" t="s">
        <v>6</v>
      </c>
      <c r="C94" s="2">
        <v>0.115</v>
      </c>
      <c r="D94" s="2">
        <v>0.05</v>
      </c>
      <c r="E94" s="2">
        <v>0.05</v>
      </c>
      <c r="F94" s="2">
        <v>0.05</v>
      </c>
    </row>
    <row r="95" ht="12.0" customHeight="1">
      <c r="A95" s="2" t="s">
        <v>73</v>
      </c>
      <c r="B95" s="2" t="s">
        <v>7</v>
      </c>
      <c r="C95" s="2">
        <v>0.133</v>
      </c>
      <c r="D95" s="2">
        <v>0.05</v>
      </c>
      <c r="E95" s="2">
        <v>0.01</v>
      </c>
      <c r="F95" s="2">
        <v>0.015</v>
      </c>
    </row>
    <row r="96" ht="12.0" customHeight="1">
      <c r="A96" s="2" t="s">
        <v>73</v>
      </c>
      <c r="B96" s="2" t="s">
        <v>9</v>
      </c>
      <c r="C96" s="2">
        <v>0.06</v>
      </c>
      <c r="D96" s="2">
        <v>1000.0</v>
      </c>
      <c r="E96" s="2">
        <v>1000.0</v>
      </c>
      <c r="F96" s="2">
        <v>500.0</v>
      </c>
    </row>
    <row r="97" ht="12.0" customHeight="1">
      <c r="A97" s="2" t="s">
        <v>73</v>
      </c>
      <c r="B97" s="2" t="s">
        <v>10</v>
      </c>
      <c r="C97" s="2">
        <v>0.12</v>
      </c>
      <c r="D97" s="2">
        <v>1000.0</v>
      </c>
      <c r="E97" s="2">
        <v>1000.0</v>
      </c>
      <c r="F97" s="2">
        <v>1000.0</v>
      </c>
    </row>
    <row r="98" ht="12.0" customHeight="1">
      <c r="A98" s="2" t="s">
        <v>73</v>
      </c>
      <c r="B98" s="2" t="s">
        <v>11</v>
      </c>
      <c r="C98" s="2">
        <v>2.2</v>
      </c>
      <c r="D98" s="2">
        <v>500.0</v>
      </c>
      <c r="E98" s="2">
        <v>500.0</v>
      </c>
      <c r="F98" s="2">
        <v>500.0</v>
      </c>
    </row>
    <row r="99" ht="12.0" customHeight="1">
      <c r="A99" s="2" t="s">
        <v>73</v>
      </c>
      <c r="B99" s="2" t="s">
        <v>8</v>
      </c>
      <c r="C99" s="2">
        <v>5.65</v>
      </c>
      <c r="D99" s="2">
        <v>6.5</v>
      </c>
      <c r="E99" s="2">
        <v>6.5</v>
      </c>
      <c r="F99" s="2">
        <v>6.5</v>
      </c>
    </row>
    <row r="100" ht="12.0" customHeight="1">
      <c r="A100" s="2" t="s">
        <v>73</v>
      </c>
      <c r="B100" s="2" t="s">
        <v>12</v>
      </c>
      <c r="C100" s="2">
        <v>1.0</v>
      </c>
      <c r="D100" s="2">
        <v>500.0</v>
      </c>
      <c r="E100" s="2">
        <v>500.0</v>
      </c>
      <c r="F100" s="2">
        <v>500.0</v>
      </c>
    </row>
    <row r="101" ht="12.0" customHeight="1">
      <c r="A101" s="2" t="s">
        <v>73</v>
      </c>
      <c r="B101" s="2" t="s">
        <v>13</v>
      </c>
      <c r="C101" s="2">
        <v>1.2</v>
      </c>
      <c r="D101" s="2">
        <v>500.0</v>
      </c>
      <c r="E101" s="2">
        <v>500.0</v>
      </c>
      <c r="F101" s="2">
        <v>500.0</v>
      </c>
    </row>
    <row r="102" ht="12.0" customHeight="1">
      <c r="A102" s="2" t="s">
        <v>74</v>
      </c>
      <c r="B102" s="2" t="s">
        <v>6</v>
      </c>
      <c r="C102" s="2">
        <v>1.607</v>
      </c>
      <c r="D102" s="2">
        <v>0.05</v>
      </c>
      <c r="E102" s="2">
        <v>0.05</v>
      </c>
      <c r="F102" s="2">
        <v>0.05</v>
      </c>
    </row>
    <row r="103" ht="12.0" customHeight="1">
      <c r="A103" s="2" t="s">
        <v>74</v>
      </c>
      <c r="B103" s="2" t="s">
        <v>13</v>
      </c>
      <c r="C103" s="2">
        <v>3.2</v>
      </c>
      <c r="D103" s="2">
        <v>500.0</v>
      </c>
      <c r="E103" s="2">
        <v>500.0</v>
      </c>
      <c r="F103" s="2">
        <v>500.0</v>
      </c>
    </row>
    <row r="104" ht="12.0" customHeight="1">
      <c r="A104" s="2" t="s">
        <v>74</v>
      </c>
      <c r="B104" s="2" t="s">
        <v>12</v>
      </c>
      <c r="C104" s="2">
        <v>1.8</v>
      </c>
      <c r="D104" s="2">
        <v>500.0</v>
      </c>
      <c r="E104" s="2">
        <v>500.0</v>
      </c>
      <c r="F104" s="2">
        <v>500.0</v>
      </c>
    </row>
    <row r="105" ht="12.0" customHeight="1">
      <c r="A105" s="2" t="s">
        <v>74</v>
      </c>
      <c r="B105" s="2" t="s">
        <v>11</v>
      </c>
      <c r="C105" s="2">
        <v>5.0</v>
      </c>
      <c r="D105" s="2">
        <v>500.0</v>
      </c>
      <c r="E105" s="2">
        <v>500.0</v>
      </c>
      <c r="F105" s="2">
        <v>500.0</v>
      </c>
    </row>
    <row r="106" ht="12.0" customHeight="1">
      <c r="A106" s="2" t="s">
        <v>74</v>
      </c>
      <c r="B106" s="2" t="s">
        <v>10</v>
      </c>
      <c r="C106" s="2">
        <v>0.06</v>
      </c>
      <c r="D106" s="2">
        <v>1000.0</v>
      </c>
      <c r="E106" s="2">
        <v>1000.0</v>
      </c>
      <c r="F106" s="2">
        <v>1000.0</v>
      </c>
    </row>
    <row r="107" ht="12.0" customHeight="1">
      <c r="A107" s="2" t="s">
        <v>74</v>
      </c>
      <c r="B107" s="2" t="s">
        <v>9</v>
      </c>
      <c r="C107" s="2">
        <v>0.03</v>
      </c>
      <c r="D107" s="2">
        <v>1000.0</v>
      </c>
      <c r="E107" s="2">
        <v>1000.0</v>
      </c>
      <c r="F107" s="2">
        <v>500.0</v>
      </c>
    </row>
    <row r="108" ht="12.0" customHeight="1">
      <c r="A108" s="2" t="s">
        <v>74</v>
      </c>
      <c r="B108" s="2" t="s">
        <v>8</v>
      </c>
      <c r="C108" s="2">
        <v>5.25</v>
      </c>
      <c r="D108" s="2">
        <v>6.5</v>
      </c>
      <c r="E108" s="2">
        <v>6.5</v>
      </c>
      <c r="F108" s="2">
        <v>6.5</v>
      </c>
    </row>
    <row r="109" ht="12.0" customHeight="1">
      <c r="A109" s="2" t="s">
        <v>74</v>
      </c>
      <c r="B109" s="2" t="s">
        <v>4</v>
      </c>
      <c r="C109" s="2">
        <v>0.0</v>
      </c>
      <c r="D109" s="2">
        <v>0.05</v>
      </c>
      <c r="E109" s="2">
        <v>0.01</v>
      </c>
      <c r="F109" s="2">
        <v>0.01</v>
      </c>
    </row>
    <row r="110" ht="12.0" customHeight="1">
      <c r="A110" s="2" t="s">
        <v>74</v>
      </c>
      <c r="B110" s="2" t="s">
        <v>5</v>
      </c>
      <c r="C110" s="2">
        <v>0.013</v>
      </c>
      <c r="D110" s="2">
        <v>0.005</v>
      </c>
      <c r="E110" s="2">
        <v>0.003</v>
      </c>
      <c r="F110" s="2">
        <v>0.005</v>
      </c>
    </row>
    <row r="111" ht="12.0" customHeight="1">
      <c r="A111" s="2" t="s">
        <v>74</v>
      </c>
      <c r="B111" s="2" t="s">
        <v>7</v>
      </c>
      <c r="C111" s="2">
        <v>0.208</v>
      </c>
      <c r="D111" s="2">
        <v>0.05</v>
      </c>
      <c r="E111" s="2">
        <v>0.01</v>
      </c>
      <c r="F111" s="2">
        <v>0.015</v>
      </c>
    </row>
    <row r="112" ht="12.0" customHeight="1">
      <c r="A112" s="2" t="s">
        <v>75</v>
      </c>
      <c r="B112" s="2" t="s">
        <v>13</v>
      </c>
      <c r="C112" s="2">
        <v>0.8</v>
      </c>
      <c r="D112" s="2">
        <v>500.0</v>
      </c>
      <c r="E112" s="2">
        <v>500.0</v>
      </c>
      <c r="F112" s="2">
        <v>500.0</v>
      </c>
    </row>
    <row r="113" ht="12.0" customHeight="1">
      <c r="A113" s="2" t="s">
        <v>75</v>
      </c>
      <c r="B113" s="2" t="s">
        <v>4</v>
      </c>
      <c r="C113" s="2">
        <v>0.346</v>
      </c>
      <c r="D113" s="2">
        <v>0.05</v>
      </c>
      <c r="E113" s="2">
        <v>0.01</v>
      </c>
      <c r="F113" s="2">
        <v>0.01</v>
      </c>
    </row>
    <row r="114" ht="12.0" customHeight="1">
      <c r="A114" s="2" t="s">
        <v>75</v>
      </c>
      <c r="B114" s="2" t="s">
        <v>5</v>
      </c>
      <c r="C114" s="2">
        <v>0.0</v>
      </c>
      <c r="D114" s="2">
        <v>0.005</v>
      </c>
      <c r="E114" s="2">
        <v>0.003</v>
      </c>
      <c r="F114" s="2">
        <v>0.005</v>
      </c>
    </row>
    <row r="115" ht="12.0" customHeight="1">
      <c r="A115" s="2" t="s">
        <v>75</v>
      </c>
      <c r="B115" s="2" t="s">
        <v>6</v>
      </c>
      <c r="C115" s="2">
        <v>0.187</v>
      </c>
      <c r="D115" s="2">
        <v>0.05</v>
      </c>
      <c r="E115" s="2">
        <v>0.05</v>
      </c>
      <c r="F115" s="2">
        <v>0.05</v>
      </c>
    </row>
    <row r="116" ht="12.0" customHeight="1">
      <c r="A116" s="2" t="s">
        <v>75</v>
      </c>
      <c r="B116" s="2" t="s">
        <v>8</v>
      </c>
      <c r="C116" s="2">
        <v>5.69</v>
      </c>
      <c r="D116" s="2">
        <v>6.5</v>
      </c>
      <c r="E116" s="2">
        <v>6.5</v>
      </c>
      <c r="F116" s="2">
        <v>6.5</v>
      </c>
    </row>
    <row r="117" ht="12.0" customHeight="1">
      <c r="A117" s="2" t="s">
        <v>75</v>
      </c>
      <c r="B117" s="2" t="s">
        <v>9</v>
      </c>
      <c r="C117" s="2">
        <v>0.05</v>
      </c>
      <c r="D117" s="2">
        <v>1000.0</v>
      </c>
      <c r="E117" s="2">
        <v>1000.0</v>
      </c>
      <c r="F117" s="2">
        <v>500.0</v>
      </c>
    </row>
    <row r="118" ht="12.0" customHeight="1">
      <c r="A118" s="2" t="s">
        <v>75</v>
      </c>
      <c r="B118" s="2" t="s">
        <v>10</v>
      </c>
      <c r="C118" s="2">
        <v>0.09</v>
      </c>
      <c r="D118" s="2">
        <v>1000.0</v>
      </c>
      <c r="E118" s="2">
        <v>1000.0</v>
      </c>
      <c r="F118" s="2">
        <v>1000.0</v>
      </c>
    </row>
    <row r="119" ht="12.0" customHeight="1">
      <c r="A119" s="2" t="s">
        <v>75</v>
      </c>
      <c r="B119" s="2" t="s">
        <v>11</v>
      </c>
      <c r="C119" s="2">
        <v>1.4</v>
      </c>
      <c r="D119" s="2">
        <v>500.0</v>
      </c>
      <c r="E119" s="2">
        <v>500.0</v>
      </c>
      <c r="F119" s="2">
        <v>500.0</v>
      </c>
    </row>
    <row r="120" ht="12.0" customHeight="1">
      <c r="A120" s="2" t="s">
        <v>75</v>
      </c>
      <c r="B120" s="2" t="s">
        <v>12</v>
      </c>
      <c r="C120" s="2">
        <v>0.6</v>
      </c>
      <c r="D120" s="2">
        <v>500.0</v>
      </c>
      <c r="E120" s="2">
        <v>500.0</v>
      </c>
      <c r="F120" s="2">
        <v>500.0</v>
      </c>
    </row>
    <row r="121" ht="12.0" customHeight="1">
      <c r="A121" s="2" t="s">
        <v>75</v>
      </c>
      <c r="B121" s="2" t="s">
        <v>7</v>
      </c>
      <c r="C121" s="2">
        <v>0.086</v>
      </c>
      <c r="D121" s="2">
        <v>0.05</v>
      </c>
      <c r="E121" s="2">
        <v>0.01</v>
      </c>
      <c r="F121" s="2">
        <v>0.015</v>
      </c>
    </row>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6" width="12.63"/>
    <col customWidth="1" min="7" max="7" width="16.88"/>
    <col customWidth="1" min="8" max="8" width="26.13"/>
    <col customWidth="1" min="9" max="9" width="21.63"/>
    <col customWidth="1" min="10" max="10" width="24.25"/>
    <col customWidth="1" min="11" max="11" width="25.13"/>
  </cols>
  <sheetData>
    <row r="1" ht="15.75" customHeight="1">
      <c r="A1" s="7" t="s">
        <v>76</v>
      </c>
      <c r="B1" s="7" t="s">
        <v>52</v>
      </c>
      <c r="C1" s="7" t="s">
        <v>53</v>
      </c>
      <c r="D1" s="7" t="s">
        <v>54</v>
      </c>
      <c r="E1" s="7" t="s">
        <v>55</v>
      </c>
      <c r="F1" s="7" t="s">
        <v>8</v>
      </c>
      <c r="G1" s="7" t="s">
        <v>56</v>
      </c>
      <c r="H1" s="7" t="s">
        <v>10</v>
      </c>
      <c r="I1" s="7" t="s">
        <v>11</v>
      </c>
      <c r="J1" s="7" t="s">
        <v>57</v>
      </c>
      <c r="K1" s="7" t="s">
        <v>58</v>
      </c>
    </row>
    <row r="2" ht="15.75" customHeight="1">
      <c r="A2" s="10" t="s">
        <v>70</v>
      </c>
      <c r="B2" s="10">
        <v>0.364</v>
      </c>
      <c r="C2" s="10">
        <v>0.0</v>
      </c>
      <c r="D2" s="10">
        <v>0.103</v>
      </c>
      <c r="E2" s="10">
        <v>0.073</v>
      </c>
      <c r="F2" s="10">
        <v>5.93</v>
      </c>
      <c r="G2" s="10">
        <v>0.08</v>
      </c>
      <c r="H2" s="10">
        <v>0.16</v>
      </c>
      <c r="I2" s="10">
        <v>3.0</v>
      </c>
      <c r="J2" s="10">
        <v>1.2</v>
      </c>
      <c r="K2" s="10">
        <v>1.8</v>
      </c>
    </row>
    <row r="3" ht="15.75" customHeight="1">
      <c r="A3" s="10" t="s">
        <v>68</v>
      </c>
      <c r="B3" s="10">
        <v>0.372</v>
      </c>
      <c r="C3" s="10">
        <v>0.0</v>
      </c>
      <c r="D3" s="10">
        <v>0.037</v>
      </c>
      <c r="E3" s="10">
        <v>0.065</v>
      </c>
      <c r="F3" s="10">
        <v>5.96</v>
      </c>
      <c r="G3" s="10">
        <v>0.05</v>
      </c>
      <c r="H3" s="10">
        <v>0.1</v>
      </c>
      <c r="I3" s="10">
        <v>2.4</v>
      </c>
      <c r="J3" s="10">
        <v>1.0</v>
      </c>
      <c r="K3" s="10">
        <v>1.4</v>
      </c>
    </row>
    <row r="4" ht="15.75" customHeight="1">
      <c r="A4" s="10" t="s">
        <v>73</v>
      </c>
      <c r="B4" s="10">
        <v>0.305</v>
      </c>
      <c r="C4" s="10">
        <v>0.0</v>
      </c>
      <c r="D4" s="10">
        <v>0.115</v>
      </c>
      <c r="E4" s="10">
        <v>0.133</v>
      </c>
      <c r="F4" s="10">
        <v>5.65</v>
      </c>
      <c r="G4" s="10">
        <v>0.06</v>
      </c>
      <c r="H4" s="10">
        <v>0.12</v>
      </c>
      <c r="I4" s="10">
        <v>2.2</v>
      </c>
      <c r="J4" s="10">
        <v>1.0</v>
      </c>
      <c r="K4" s="10">
        <v>1.2</v>
      </c>
    </row>
    <row r="5" ht="15.75" customHeight="1">
      <c r="A5" s="10" t="s">
        <v>65</v>
      </c>
      <c r="B5" s="10">
        <v>0.221</v>
      </c>
      <c r="C5" s="10">
        <v>0.0</v>
      </c>
      <c r="D5" s="10">
        <v>0.293</v>
      </c>
      <c r="E5" s="10">
        <v>0.119</v>
      </c>
      <c r="F5" s="10">
        <v>5.7</v>
      </c>
      <c r="G5" s="10">
        <v>0.06</v>
      </c>
      <c r="H5" s="10">
        <v>0.12</v>
      </c>
      <c r="I5" s="10">
        <v>1.6</v>
      </c>
      <c r="J5" s="10">
        <v>0.7</v>
      </c>
      <c r="K5" s="10">
        <v>0.9</v>
      </c>
    </row>
    <row r="6" ht="15.75" customHeight="1">
      <c r="A6" s="10" t="s">
        <v>74</v>
      </c>
      <c r="B6" s="10">
        <v>0.0</v>
      </c>
      <c r="C6" s="10">
        <v>0.013</v>
      </c>
      <c r="D6" s="10">
        <v>1.607</v>
      </c>
      <c r="E6" s="10">
        <v>0.208</v>
      </c>
      <c r="F6" s="10">
        <v>5.25</v>
      </c>
      <c r="G6" s="10">
        <v>0.03</v>
      </c>
      <c r="H6" s="10">
        <v>0.06</v>
      </c>
      <c r="I6" s="10">
        <v>5.0</v>
      </c>
      <c r="J6" s="10">
        <v>1.8</v>
      </c>
      <c r="K6" s="10">
        <v>3.2</v>
      </c>
    </row>
    <row r="7" ht="15.75" customHeight="1">
      <c r="A7" s="10" t="s">
        <v>66</v>
      </c>
      <c r="B7" s="10">
        <v>0.444</v>
      </c>
      <c r="C7" s="10">
        <v>0.0</v>
      </c>
      <c r="D7" s="10">
        <v>0.15</v>
      </c>
      <c r="E7" s="10">
        <v>0.062</v>
      </c>
      <c r="F7" s="10">
        <v>5.64</v>
      </c>
      <c r="G7" s="10">
        <v>0.16</v>
      </c>
      <c r="H7" s="10">
        <v>0.31</v>
      </c>
      <c r="I7" s="10">
        <v>3.0</v>
      </c>
      <c r="J7" s="10">
        <v>1.0</v>
      </c>
      <c r="K7" s="10">
        <v>2.0</v>
      </c>
    </row>
    <row r="8" ht="15.75" customHeight="1">
      <c r="A8" s="10" t="s">
        <v>71</v>
      </c>
      <c r="B8" s="10">
        <v>0.216</v>
      </c>
      <c r="C8" s="10">
        <v>0.0</v>
      </c>
      <c r="D8" s="10">
        <v>0.411</v>
      </c>
      <c r="E8" s="10">
        <v>0.148</v>
      </c>
      <c r="F8" s="10">
        <v>6.46</v>
      </c>
      <c r="G8" s="10">
        <v>0.14</v>
      </c>
      <c r="H8" s="10">
        <v>0.29</v>
      </c>
      <c r="I8" s="10">
        <v>3.0</v>
      </c>
      <c r="J8" s="10">
        <v>1.2</v>
      </c>
      <c r="K8" s="10">
        <v>1.8</v>
      </c>
    </row>
    <row r="9" ht="15.75" customHeight="1">
      <c r="A9" s="10" t="s">
        <v>67</v>
      </c>
      <c r="B9" s="10">
        <v>0.367</v>
      </c>
      <c r="C9" s="10">
        <v>0.0</v>
      </c>
      <c r="D9" s="10">
        <v>0.096</v>
      </c>
      <c r="E9" s="10">
        <v>0.079</v>
      </c>
      <c r="F9" s="10">
        <v>6.12</v>
      </c>
      <c r="G9" s="10">
        <v>0.07</v>
      </c>
      <c r="H9" s="10">
        <v>0.13</v>
      </c>
      <c r="I9" s="10">
        <v>2.2</v>
      </c>
      <c r="J9" s="10">
        <v>0.8</v>
      </c>
      <c r="K9" s="10">
        <v>1.4</v>
      </c>
    </row>
    <row r="10" ht="15.75" customHeight="1">
      <c r="A10" s="10" t="s">
        <v>69</v>
      </c>
      <c r="B10" s="10">
        <v>0.341</v>
      </c>
      <c r="C10" s="10">
        <v>0.0</v>
      </c>
      <c r="D10" s="10">
        <v>0.147</v>
      </c>
      <c r="E10" s="10">
        <v>0.066</v>
      </c>
      <c r="F10" s="10">
        <v>5.67</v>
      </c>
      <c r="G10" s="10">
        <v>0.05</v>
      </c>
      <c r="H10" s="10">
        <v>0.1</v>
      </c>
      <c r="I10" s="10">
        <v>4.2</v>
      </c>
      <c r="J10" s="10">
        <v>2.0</v>
      </c>
      <c r="K10" s="10">
        <v>2.2</v>
      </c>
    </row>
    <row r="11" ht="15.75" customHeight="1">
      <c r="A11" s="10" t="s">
        <v>75</v>
      </c>
      <c r="B11" s="10">
        <v>0.346</v>
      </c>
      <c r="C11" s="10">
        <v>0.0</v>
      </c>
      <c r="D11" s="10">
        <v>0.187</v>
      </c>
      <c r="E11" s="10">
        <v>0.086</v>
      </c>
      <c r="F11" s="10">
        <v>5.69</v>
      </c>
      <c r="G11" s="10">
        <v>0.05</v>
      </c>
      <c r="H11" s="10">
        <v>0.09</v>
      </c>
      <c r="I11" s="10">
        <v>1.4</v>
      </c>
      <c r="J11" s="10">
        <v>0.6</v>
      </c>
      <c r="K11" s="10">
        <v>0.8</v>
      </c>
    </row>
    <row r="12" ht="15.75" customHeight="1">
      <c r="A12" s="10" t="s">
        <v>72</v>
      </c>
      <c r="B12" s="10">
        <v>0.288</v>
      </c>
      <c r="C12" s="10">
        <v>0.0</v>
      </c>
      <c r="D12" s="10">
        <v>0.186</v>
      </c>
      <c r="E12" s="10">
        <v>0.057</v>
      </c>
      <c r="F12" s="10">
        <v>5.62</v>
      </c>
      <c r="G12" s="10">
        <v>0.05</v>
      </c>
      <c r="H12" s="10">
        <v>0.1</v>
      </c>
      <c r="I12" s="10">
        <v>2.2</v>
      </c>
      <c r="J12" s="10">
        <v>1.0</v>
      </c>
      <c r="K12" s="10">
        <v>1.2</v>
      </c>
    </row>
    <row r="13" ht="15.75" customHeight="1">
      <c r="A13" s="10" t="s">
        <v>64</v>
      </c>
      <c r="B13" s="10">
        <v>0.291</v>
      </c>
      <c r="C13" s="10">
        <v>0.0</v>
      </c>
      <c r="D13" s="10">
        <v>0.021</v>
      </c>
      <c r="E13" s="10">
        <v>0.051</v>
      </c>
      <c r="F13" s="10">
        <v>3.21</v>
      </c>
      <c r="G13" s="10">
        <v>0.29</v>
      </c>
      <c r="H13" s="10">
        <v>0.57</v>
      </c>
      <c r="I13" s="10">
        <v>18.0</v>
      </c>
      <c r="J13" s="10">
        <v>7.5</v>
      </c>
      <c r="K13" s="10">
        <v>10.5</v>
      </c>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13"/>
    <col customWidth="1" min="2" max="2" width="14.75"/>
    <col customWidth="1" min="3" max="3" width="14.13"/>
    <col customWidth="1" min="4" max="5" width="8.63"/>
    <col customWidth="1" min="6" max="6" width="11.88"/>
    <col customWidth="1" min="7" max="7" width="8.63"/>
    <col customWidth="1" min="8" max="8" width="10.88"/>
    <col customWidth="1" min="9" max="15" width="8.63"/>
    <col customWidth="1" min="16" max="16" width="27.88"/>
    <col customWidth="1" min="17" max="17" width="15.75"/>
    <col customWidth="1" min="18" max="26" width="8.63"/>
  </cols>
  <sheetData>
    <row r="1" ht="12.0" customHeight="1">
      <c r="A1" s="11"/>
      <c r="B1" s="12" t="s">
        <v>77</v>
      </c>
      <c r="C1" s="12"/>
      <c r="D1" s="12"/>
      <c r="E1" s="11"/>
    </row>
    <row r="2" ht="12.0" customHeight="1"/>
    <row r="3" ht="12.0" customHeight="1"/>
    <row r="4" ht="12.0" customHeight="1">
      <c r="E4" s="2" t="s">
        <v>78</v>
      </c>
      <c r="F4" s="2" t="s">
        <v>79</v>
      </c>
      <c r="G4" s="2" t="s">
        <v>80</v>
      </c>
      <c r="H4" s="2" t="s">
        <v>81</v>
      </c>
      <c r="K4" s="13"/>
    </row>
    <row r="5" ht="12.0" customHeight="1">
      <c r="A5" s="2" t="s">
        <v>65</v>
      </c>
      <c r="B5" s="2" t="s">
        <v>4</v>
      </c>
      <c r="C5" s="2">
        <v>0.221</v>
      </c>
      <c r="D5" s="14">
        <v>0.291</v>
      </c>
      <c r="E5" s="2">
        <f t="shared" ref="E5:E15" si="1">C5-D5</f>
        <v>-0.07</v>
      </c>
      <c r="F5" s="2">
        <f t="shared" ref="F5:F15" si="2">ABS(E5)</f>
        <v>0.07</v>
      </c>
      <c r="G5" s="2">
        <f t="shared" ref="G5:G15" si="3">_xlfn.RANK.AVG(F5, F$5:F415, 1)</f>
        <v>14</v>
      </c>
      <c r="H5" s="2">
        <f t="shared" ref="H5:H15" si="4">IF(E5&lt;0, -G5, G5)</f>
        <v>-14</v>
      </c>
      <c r="K5" s="15" t="s">
        <v>82</v>
      </c>
      <c r="L5" s="16"/>
      <c r="M5" s="16"/>
      <c r="N5" s="17"/>
      <c r="P5" s="18" t="s">
        <v>83</v>
      </c>
      <c r="Q5" s="19"/>
    </row>
    <row r="6" ht="12.0" customHeight="1">
      <c r="A6" s="2" t="s">
        <v>66</v>
      </c>
      <c r="B6" s="2" t="s">
        <v>4</v>
      </c>
      <c r="C6" s="2">
        <v>0.444</v>
      </c>
      <c r="D6" s="14">
        <v>0.291</v>
      </c>
      <c r="E6" s="2">
        <f t="shared" si="1"/>
        <v>0.153</v>
      </c>
      <c r="F6" s="2">
        <f t="shared" si="2"/>
        <v>0.153</v>
      </c>
      <c r="G6" s="2">
        <f t="shared" si="3"/>
        <v>26</v>
      </c>
      <c r="H6" s="2">
        <f t="shared" si="4"/>
        <v>26</v>
      </c>
      <c r="K6" s="20" t="s">
        <v>84</v>
      </c>
      <c r="L6" s="21" t="s">
        <v>85</v>
      </c>
      <c r="M6" s="21" t="s">
        <v>86</v>
      </c>
      <c r="N6" s="22">
        <v>0.291</v>
      </c>
      <c r="P6" s="23" t="s">
        <v>87</v>
      </c>
      <c r="Q6" s="24">
        <v>0.1</v>
      </c>
    </row>
    <row r="7" ht="12.0" customHeight="1">
      <c r="A7" s="2" t="s">
        <v>67</v>
      </c>
      <c r="B7" s="2" t="s">
        <v>4</v>
      </c>
      <c r="C7" s="2">
        <v>0.367</v>
      </c>
      <c r="D7" s="14">
        <v>0.291</v>
      </c>
      <c r="E7" s="2">
        <f t="shared" si="1"/>
        <v>0.076</v>
      </c>
      <c r="F7" s="2">
        <f t="shared" si="2"/>
        <v>0.076</v>
      </c>
      <c r="G7" s="2">
        <f t="shared" si="3"/>
        <v>18</v>
      </c>
      <c r="H7" s="2">
        <f t="shared" si="4"/>
        <v>18</v>
      </c>
      <c r="K7" s="20" t="s">
        <v>88</v>
      </c>
      <c r="L7" s="21" t="s">
        <v>85</v>
      </c>
      <c r="M7" s="21" t="s">
        <v>89</v>
      </c>
      <c r="N7" s="22">
        <v>0.291</v>
      </c>
      <c r="P7" s="23"/>
      <c r="Q7" s="25"/>
    </row>
    <row r="8" ht="12.0" customHeight="1">
      <c r="A8" s="2" t="s">
        <v>68</v>
      </c>
      <c r="B8" s="2" t="s">
        <v>4</v>
      </c>
      <c r="C8" s="2">
        <v>0.372</v>
      </c>
      <c r="D8" s="14">
        <v>0.291</v>
      </c>
      <c r="E8" s="2">
        <f t="shared" si="1"/>
        <v>0.081</v>
      </c>
      <c r="F8" s="2">
        <f t="shared" si="2"/>
        <v>0.081</v>
      </c>
      <c r="G8" s="2">
        <f t="shared" si="3"/>
        <v>19</v>
      </c>
      <c r="H8" s="2">
        <f t="shared" si="4"/>
        <v>19</v>
      </c>
      <c r="K8" s="23"/>
      <c r="L8" s="25"/>
      <c r="M8" s="25"/>
      <c r="N8" s="25"/>
    </row>
    <row r="9" ht="12.0" customHeight="1">
      <c r="A9" s="2" t="s">
        <v>69</v>
      </c>
      <c r="B9" s="2" t="s">
        <v>4</v>
      </c>
      <c r="C9" s="2">
        <v>0.341</v>
      </c>
      <c r="D9" s="14">
        <v>0.291</v>
      </c>
      <c r="E9" s="2">
        <f t="shared" si="1"/>
        <v>0.05</v>
      </c>
      <c r="F9" s="2">
        <f t="shared" si="2"/>
        <v>0.05</v>
      </c>
      <c r="G9" s="2">
        <f t="shared" si="3"/>
        <v>11</v>
      </c>
      <c r="H9" s="2">
        <f t="shared" si="4"/>
        <v>11</v>
      </c>
      <c r="K9" s="23"/>
      <c r="L9" s="26"/>
      <c r="M9" s="26"/>
      <c r="N9" s="26"/>
    </row>
    <row r="10" ht="12.0" customHeight="1">
      <c r="A10" s="2" t="s">
        <v>70</v>
      </c>
      <c r="B10" s="2" t="s">
        <v>4</v>
      </c>
      <c r="C10" s="2">
        <v>0.364</v>
      </c>
      <c r="D10" s="14">
        <v>0.291</v>
      </c>
      <c r="E10" s="2">
        <f t="shared" si="1"/>
        <v>0.073</v>
      </c>
      <c r="F10" s="2">
        <f t="shared" si="2"/>
        <v>0.073</v>
      </c>
      <c r="G10" s="2">
        <f t="shared" si="3"/>
        <v>15</v>
      </c>
      <c r="H10" s="2">
        <f t="shared" si="4"/>
        <v>15</v>
      </c>
      <c r="K10" s="23"/>
      <c r="L10" s="27"/>
      <c r="M10" s="27"/>
      <c r="N10" s="27"/>
    </row>
    <row r="11" ht="12.0" customHeight="1">
      <c r="A11" s="2" t="s">
        <v>71</v>
      </c>
      <c r="B11" s="2" t="s">
        <v>4</v>
      </c>
      <c r="C11" s="2">
        <v>0.216</v>
      </c>
      <c r="D11" s="14">
        <v>0.291</v>
      </c>
      <c r="E11" s="2">
        <f t="shared" si="1"/>
        <v>-0.075</v>
      </c>
      <c r="F11" s="2">
        <f t="shared" si="2"/>
        <v>0.075</v>
      </c>
      <c r="G11" s="2">
        <f t="shared" si="3"/>
        <v>16</v>
      </c>
      <c r="H11" s="2">
        <f t="shared" si="4"/>
        <v>-16</v>
      </c>
      <c r="K11" s="23"/>
      <c r="L11" s="27"/>
      <c r="M11" s="27"/>
      <c r="N11" s="27"/>
    </row>
    <row r="12" ht="12.0" customHeight="1">
      <c r="A12" s="2" t="s">
        <v>72</v>
      </c>
      <c r="B12" s="2" t="s">
        <v>4</v>
      </c>
      <c r="C12" s="2">
        <v>0.288</v>
      </c>
      <c r="D12" s="14">
        <v>0.291</v>
      </c>
      <c r="E12" s="2">
        <f t="shared" si="1"/>
        <v>-0.003</v>
      </c>
      <c r="F12" s="2">
        <f t="shared" si="2"/>
        <v>0.003</v>
      </c>
      <c r="G12" s="2">
        <f t="shared" si="3"/>
        <v>1</v>
      </c>
      <c r="H12" s="2">
        <f t="shared" si="4"/>
        <v>-1</v>
      </c>
    </row>
    <row r="13" ht="12.0" customHeight="1">
      <c r="A13" s="2" t="s">
        <v>73</v>
      </c>
      <c r="B13" s="2" t="s">
        <v>4</v>
      </c>
      <c r="C13" s="2">
        <v>0.305</v>
      </c>
      <c r="D13" s="14">
        <v>0.291</v>
      </c>
      <c r="E13" s="2">
        <f t="shared" si="1"/>
        <v>0.014</v>
      </c>
      <c r="F13" s="2">
        <f t="shared" si="2"/>
        <v>0.014</v>
      </c>
      <c r="G13" s="2">
        <f t="shared" si="3"/>
        <v>5</v>
      </c>
      <c r="H13" s="2">
        <f t="shared" si="4"/>
        <v>5</v>
      </c>
    </row>
    <row r="14" ht="12.0" customHeight="1">
      <c r="A14" s="2" t="s">
        <v>74</v>
      </c>
      <c r="B14" s="2" t="s">
        <v>4</v>
      </c>
      <c r="C14" s="2">
        <v>0.0</v>
      </c>
      <c r="D14" s="14">
        <v>0.291</v>
      </c>
      <c r="E14" s="2">
        <f t="shared" si="1"/>
        <v>-0.291</v>
      </c>
      <c r="F14" s="2">
        <f t="shared" si="2"/>
        <v>0.291</v>
      </c>
      <c r="G14" s="2">
        <f t="shared" si="3"/>
        <v>31</v>
      </c>
      <c r="H14" s="2">
        <f t="shared" si="4"/>
        <v>-31</v>
      </c>
    </row>
    <row r="15" ht="12.0" customHeight="1">
      <c r="A15" s="2" t="s">
        <v>75</v>
      </c>
      <c r="B15" s="2" t="s">
        <v>4</v>
      </c>
      <c r="C15" s="2">
        <v>0.346</v>
      </c>
      <c r="D15" s="14">
        <v>0.291</v>
      </c>
      <c r="E15" s="2">
        <f t="shared" si="1"/>
        <v>0.055</v>
      </c>
      <c r="F15" s="2">
        <f t="shared" si="2"/>
        <v>0.055</v>
      </c>
      <c r="G15" s="2">
        <f t="shared" si="3"/>
        <v>12</v>
      </c>
      <c r="H15" s="2">
        <f t="shared" si="4"/>
        <v>12</v>
      </c>
    </row>
    <row r="16" ht="12.0" customHeight="1"/>
    <row r="17" ht="12.0" customHeight="1"/>
    <row r="18" ht="12.0" customHeight="1">
      <c r="A18" s="2" t="s">
        <v>90</v>
      </c>
      <c r="B18" s="2">
        <f>SUMIF(H5:H15, "&gt;0")</f>
        <v>106</v>
      </c>
    </row>
    <row r="19" ht="12.0" customHeight="1">
      <c r="A19" s="2" t="s">
        <v>91</v>
      </c>
      <c r="B19" s="2">
        <f>ABS(SUMIF(H5:H15, "&lt;0"))</f>
        <v>62</v>
      </c>
    </row>
    <row r="20" ht="12.0" customHeight="1">
      <c r="A20" s="2" t="s">
        <v>92</v>
      </c>
    </row>
    <row r="21" ht="12.0" customHeight="1">
      <c r="A21" s="28" t="s">
        <v>93</v>
      </c>
      <c r="B21" s="29" t="s">
        <v>94</v>
      </c>
    </row>
    <row r="22" ht="12.0" customHeight="1">
      <c r="A22" s="2" t="s">
        <v>95</v>
      </c>
      <c r="B22" s="2">
        <f> 62</f>
        <v>62</v>
      </c>
    </row>
    <row r="23" ht="12.0" customHeight="1">
      <c r="A23" s="2" t="s">
        <v>96</v>
      </c>
      <c r="B23" s="30">
        <v>13.0</v>
      </c>
    </row>
    <row r="24" ht="12.0" customHeight="1">
      <c r="A24" s="29" t="s">
        <v>97</v>
      </c>
      <c r="B24" s="2" t="s">
        <v>98</v>
      </c>
    </row>
    <row r="25" ht="12.0" customHeight="1"/>
    <row r="26" ht="12.0" customHeight="1"/>
    <row r="27" ht="12.0" customHeight="1"/>
    <row r="28" ht="12.0" customHeight="1"/>
    <row r="29" ht="12.0" customHeight="1"/>
    <row r="30" ht="12.0" customHeight="1">
      <c r="E30" s="2" t="s">
        <v>78</v>
      </c>
      <c r="F30" s="2" t="s">
        <v>79</v>
      </c>
      <c r="G30" s="2" t="s">
        <v>80</v>
      </c>
      <c r="H30" s="2" t="s">
        <v>81</v>
      </c>
    </row>
    <row r="31" ht="12.0" customHeight="1">
      <c r="A31" s="2" t="s">
        <v>65</v>
      </c>
      <c r="B31" s="2" t="s">
        <v>6</v>
      </c>
      <c r="C31" s="2">
        <v>0.293</v>
      </c>
      <c r="D31" s="2">
        <f>0.021</f>
        <v>0.021</v>
      </c>
      <c r="E31" s="2">
        <f t="shared" ref="E31:E41" si="5">C31-D31</f>
        <v>0.272</v>
      </c>
      <c r="F31" s="2">
        <f t="shared" ref="F31:F41" si="6">ABS(E31)</f>
        <v>0.272</v>
      </c>
      <c r="G31" s="2">
        <f t="shared" ref="G31:G41" si="7">_xlfn.RANK.AVG(F31, F$31:F41, 1)</f>
        <v>9</v>
      </c>
      <c r="H31" s="2">
        <f t="shared" ref="H31:H41" si="8">IF(E31&lt;0, -G31, G31)</f>
        <v>9</v>
      </c>
      <c r="K31" s="15" t="s">
        <v>82</v>
      </c>
      <c r="L31" s="16"/>
      <c r="M31" s="16"/>
      <c r="N31" s="17"/>
    </row>
    <row r="32" ht="12.0" customHeight="1">
      <c r="A32" s="2" t="s">
        <v>66</v>
      </c>
      <c r="B32" s="2" t="s">
        <v>6</v>
      </c>
      <c r="C32" s="2">
        <v>0.15</v>
      </c>
      <c r="D32" s="2">
        <v>0.021</v>
      </c>
      <c r="E32" s="2">
        <f t="shared" si="5"/>
        <v>0.129</v>
      </c>
      <c r="F32" s="2">
        <f t="shared" si="6"/>
        <v>0.129</v>
      </c>
      <c r="G32" s="2">
        <f t="shared" si="7"/>
        <v>6</v>
      </c>
      <c r="H32" s="2">
        <f t="shared" si="8"/>
        <v>6</v>
      </c>
      <c r="K32" s="20" t="s">
        <v>84</v>
      </c>
      <c r="L32" s="21" t="s">
        <v>85</v>
      </c>
      <c r="M32" s="21" t="s">
        <v>86</v>
      </c>
      <c r="N32" s="22">
        <v>0.021</v>
      </c>
    </row>
    <row r="33" ht="12.0" customHeight="1">
      <c r="A33" s="2" t="s">
        <v>67</v>
      </c>
      <c r="B33" s="2" t="s">
        <v>6</v>
      </c>
      <c r="C33" s="2">
        <v>0.096</v>
      </c>
      <c r="D33" s="2">
        <v>0.021</v>
      </c>
      <c r="E33" s="2">
        <f t="shared" si="5"/>
        <v>0.075</v>
      </c>
      <c r="F33" s="2">
        <f t="shared" si="6"/>
        <v>0.075</v>
      </c>
      <c r="G33" s="2">
        <f t="shared" si="7"/>
        <v>2</v>
      </c>
      <c r="H33" s="2">
        <f t="shared" si="8"/>
        <v>2</v>
      </c>
      <c r="K33" s="20" t="s">
        <v>88</v>
      </c>
      <c r="L33" s="21" t="s">
        <v>85</v>
      </c>
      <c r="M33" s="21" t="s">
        <v>89</v>
      </c>
      <c r="N33" s="22">
        <v>0.021</v>
      </c>
    </row>
    <row r="34" ht="12.0" customHeight="1">
      <c r="A34" s="2" t="s">
        <v>68</v>
      </c>
      <c r="B34" s="2" t="s">
        <v>6</v>
      </c>
      <c r="C34" s="2">
        <v>0.037</v>
      </c>
      <c r="D34" s="2">
        <v>0.021</v>
      </c>
      <c r="E34" s="2">
        <f t="shared" si="5"/>
        <v>0.016</v>
      </c>
      <c r="F34" s="2">
        <f t="shared" si="6"/>
        <v>0.016</v>
      </c>
      <c r="G34" s="2">
        <f t="shared" si="7"/>
        <v>1</v>
      </c>
      <c r="H34" s="2">
        <f t="shared" si="8"/>
        <v>1</v>
      </c>
    </row>
    <row r="35" ht="12.0" customHeight="1">
      <c r="A35" s="2" t="s">
        <v>69</v>
      </c>
      <c r="B35" s="2" t="s">
        <v>6</v>
      </c>
      <c r="C35" s="2">
        <v>0.147</v>
      </c>
      <c r="D35" s="2">
        <v>0.021</v>
      </c>
      <c r="E35" s="2">
        <f t="shared" si="5"/>
        <v>0.126</v>
      </c>
      <c r="F35" s="2">
        <f t="shared" si="6"/>
        <v>0.126</v>
      </c>
      <c r="G35" s="2">
        <f t="shared" si="7"/>
        <v>5</v>
      </c>
      <c r="H35" s="2">
        <f t="shared" si="8"/>
        <v>5</v>
      </c>
    </row>
    <row r="36" ht="12.0" customHeight="1">
      <c r="A36" s="2" t="s">
        <v>70</v>
      </c>
      <c r="B36" s="2" t="s">
        <v>6</v>
      </c>
      <c r="C36" s="2">
        <v>0.103</v>
      </c>
      <c r="D36" s="2">
        <v>0.021</v>
      </c>
      <c r="E36" s="2">
        <f t="shared" si="5"/>
        <v>0.082</v>
      </c>
      <c r="F36" s="2">
        <f t="shared" si="6"/>
        <v>0.082</v>
      </c>
      <c r="G36" s="2">
        <f t="shared" si="7"/>
        <v>3</v>
      </c>
      <c r="H36" s="2">
        <f t="shared" si="8"/>
        <v>3</v>
      </c>
    </row>
    <row r="37" ht="12.0" customHeight="1">
      <c r="A37" s="2" t="s">
        <v>71</v>
      </c>
      <c r="B37" s="2" t="s">
        <v>6</v>
      </c>
      <c r="C37" s="2">
        <v>0.411</v>
      </c>
      <c r="D37" s="2">
        <v>0.021</v>
      </c>
      <c r="E37" s="2">
        <f t="shared" si="5"/>
        <v>0.39</v>
      </c>
      <c r="F37" s="2">
        <f t="shared" si="6"/>
        <v>0.39</v>
      </c>
      <c r="G37" s="2">
        <f t="shared" si="7"/>
        <v>10</v>
      </c>
      <c r="H37" s="2">
        <f t="shared" si="8"/>
        <v>10</v>
      </c>
    </row>
    <row r="38" ht="12.0" customHeight="1">
      <c r="A38" s="2" t="s">
        <v>72</v>
      </c>
      <c r="B38" s="2" t="s">
        <v>6</v>
      </c>
      <c r="C38" s="2">
        <v>0.186</v>
      </c>
      <c r="D38" s="2">
        <v>0.021</v>
      </c>
      <c r="E38" s="2">
        <f t="shared" si="5"/>
        <v>0.165</v>
      </c>
      <c r="F38" s="2">
        <f t="shared" si="6"/>
        <v>0.165</v>
      </c>
      <c r="G38" s="2">
        <f t="shared" si="7"/>
        <v>7</v>
      </c>
      <c r="H38" s="2">
        <f t="shared" si="8"/>
        <v>7</v>
      </c>
    </row>
    <row r="39" ht="12.0" customHeight="1">
      <c r="A39" s="2" t="s">
        <v>73</v>
      </c>
      <c r="B39" s="2" t="s">
        <v>6</v>
      </c>
      <c r="C39" s="2">
        <v>0.115</v>
      </c>
      <c r="D39" s="2">
        <v>0.021</v>
      </c>
      <c r="E39" s="2">
        <f t="shared" si="5"/>
        <v>0.094</v>
      </c>
      <c r="F39" s="2">
        <f t="shared" si="6"/>
        <v>0.094</v>
      </c>
      <c r="G39" s="2">
        <f t="shared" si="7"/>
        <v>4</v>
      </c>
      <c r="H39" s="2">
        <f t="shared" si="8"/>
        <v>4</v>
      </c>
    </row>
    <row r="40" ht="12.0" customHeight="1">
      <c r="A40" s="2" t="s">
        <v>74</v>
      </c>
      <c r="B40" s="2" t="s">
        <v>6</v>
      </c>
      <c r="C40" s="2">
        <v>1.607</v>
      </c>
      <c r="D40" s="2">
        <v>0.021</v>
      </c>
      <c r="E40" s="2">
        <f t="shared" si="5"/>
        <v>1.586</v>
      </c>
      <c r="F40" s="2">
        <f t="shared" si="6"/>
        <v>1.586</v>
      </c>
      <c r="G40" s="2">
        <f t="shared" si="7"/>
        <v>11</v>
      </c>
      <c r="H40" s="2">
        <f t="shared" si="8"/>
        <v>11</v>
      </c>
    </row>
    <row r="41" ht="12.0" customHeight="1">
      <c r="A41" s="2" t="s">
        <v>75</v>
      </c>
      <c r="B41" s="2" t="s">
        <v>6</v>
      </c>
      <c r="C41" s="2">
        <v>0.187</v>
      </c>
      <c r="D41" s="2">
        <v>0.021</v>
      </c>
      <c r="E41" s="2">
        <f t="shared" si="5"/>
        <v>0.166</v>
      </c>
      <c r="F41" s="2">
        <f t="shared" si="6"/>
        <v>0.166</v>
      </c>
      <c r="G41" s="2">
        <f t="shared" si="7"/>
        <v>8</v>
      </c>
      <c r="H41" s="2">
        <f t="shared" si="8"/>
        <v>8</v>
      </c>
    </row>
    <row r="42" ht="12.0" customHeight="1"/>
    <row r="43" ht="12.0" customHeight="1"/>
    <row r="44" ht="12.0" customHeight="1">
      <c r="A44" s="2" t="s">
        <v>90</v>
      </c>
      <c r="B44" s="2">
        <f>SUMIF(H31:H41, "&gt;0")</f>
        <v>66</v>
      </c>
    </row>
    <row r="45" ht="12.0" customHeight="1">
      <c r="A45" s="2" t="s">
        <v>91</v>
      </c>
      <c r="B45" s="2">
        <f>ABS(SUMIF(H31:H41, "&lt;0"))</f>
        <v>0</v>
      </c>
    </row>
    <row r="46" ht="12.0" customHeight="1">
      <c r="A46" s="2" t="s">
        <v>92</v>
      </c>
    </row>
    <row r="47" ht="12.0" customHeight="1">
      <c r="A47" s="28" t="s">
        <v>93</v>
      </c>
      <c r="B47" s="29" t="s">
        <v>94</v>
      </c>
    </row>
    <row r="48" ht="12.0" customHeight="1">
      <c r="A48" s="2" t="s">
        <v>95</v>
      </c>
      <c r="B48" s="2">
        <v>0.0</v>
      </c>
    </row>
    <row r="49" ht="12.0" customHeight="1">
      <c r="A49" s="2" t="s">
        <v>96</v>
      </c>
      <c r="B49" s="30">
        <v>13.0</v>
      </c>
    </row>
    <row r="50" ht="12.0" customHeight="1">
      <c r="A50" s="29" t="s">
        <v>99</v>
      </c>
      <c r="B50" s="2" t="s">
        <v>100</v>
      </c>
    </row>
    <row r="51" ht="12.0" customHeight="1"/>
    <row r="52" ht="12.0" customHeight="1">
      <c r="E52" s="2" t="s">
        <v>78</v>
      </c>
      <c r="F52" s="2" t="s">
        <v>79</v>
      </c>
      <c r="G52" s="2" t="s">
        <v>80</v>
      </c>
      <c r="H52" s="2" t="s">
        <v>81</v>
      </c>
      <c r="K52" s="15" t="s">
        <v>82</v>
      </c>
      <c r="L52" s="16"/>
      <c r="M52" s="16"/>
      <c r="N52" s="17"/>
    </row>
    <row r="53" ht="12.0" customHeight="1">
      <c r="A53" s="2" t="s">
        <v>65</v>
      </c>
      <c r="B53" s="2" t="s">
        <v>7</v>
      </c>
      <c r="C53" s="2">
        <v>0.119</v>
      </c>
      <c r="D53" s="2">
        <v>0.051</v>
      </c>
      <c r="E53" s="2">
        <f t="shared" ref="E53:E63" si="9">C53-D53</f>
        <v>0.068</v>
      </c>
      <c r="F53" s="2">
        <f t="shared" ref="F53:F63" si="10">ABS(E53)</f>
        <v>0.068</v>
      </c>
      <c r="G53" s="2">
        <f t="shared" ref="G53:G63" si="11">_xlfn.RANK.AVG(F53, F$53:F$63, 1)</f>
        <v>8</v>
      </c>
      <c r="H53" s="2">
        <f t="shared" ref="H53:H63" si="12">IF(E53&lt;0, -G53, G53)</f>
        <v>8</v>
      </c>
      <c r="K53" s="20" t="s">
        <v>84</v>
      </c>
      <c r="L53" s="21" t="s">
        <v>85</v>
      </c>
      <c r="M53" s="21" t="s">
        <v>86</v>
      </c>
      <c r="N53" s="22">
        <v>0.051</v>
      </c>
    </row>
    <row r="54" ht="12.0" customHeight="1">
      <c r="A54" s="2" t="s">
        <v>66</v>
      </c>
      <c r="B54" s="2" t="s">
        <v>7</v>
      </c>
      <c r="C54" s="2">
        <v>0.062</v>
      </c>
      <c r="D54" s="2">
        <v>0.051</v>
      </c>
      <c r="E54" s="2">
        <f t="shared" si="9"/>
        <v>0.011</v>
      </c>
      <c r="F54" s="2">
        <f t="shared" si="10"/>
        <v>0.011</v>
      </c>
      <c r="G54" s="2">
        <f t="shared" si="11"/>
        <v>2</v>
      </c>
      <c r="H54" s="2">
        <f t="shared" si="12"/>
        <v>2</v>
      </c>
      <c r="K54" s="20" t="s">
        <v>88</v>
      </c>
      <c r="L54" s="21" t="s">
        <v>85</v>
      </c>
      <c r="M54" s="21" t="s">
        <v>89</v>
      </c>
      <c r="N54" s="22">
        <v>0.051</v>
      </c>
    </row>
    <row r="55" ht="12.0" customHeight="1">
      <c r="A55" s="2" t="s">
        <v>67</v>
      </c>
      <c r="B55" s="2" t="s">
        <v>7</v>
      </c>
      <c r="C55" s="2">
        <v>0.079</v>
      </c>
      <c r="D55" s="2">
        <v>0.051</v>
      </c>
      <c r="E55" s="2">
        <f t="shared" si="9"/>
        <v>0.028</v>
      </c>
      <c r="F55" s="2">
        <f t="shared" si="10"/>
        <v>0.028</v>
      </c>
      <c r="G55" s="2">
        <f t="shared" si="11"/>
        <v>6</v>
      </c>
      <c r="H55" s="2">
        <f t="shared" si="12"/>
        <v>6</v>
      </c>
    </row>
    <row r="56" ht="12.0" customHeight="1">
      <c r="A56" s="2" t="s">
        <v>68</v>
      </c>
      <c r="B56" s="2" t="s">
        <v>7</v>
      </c>
      <c r="C56" s="2">
        <v>0.065</v>
      </c>
      <c r="D56" s="2">
        <v>0.051</v>
      </c>
      <c r="E56" s="2">
        <f t="shared" si="9"/>
        <v>0.014</v>
      </c>
      <c r="F56" s="2">
        <f t="shared" si="10"/>
        <v>0.014</v>
      </c>
      <c r="G56" s="2">
        <f t="shared" si="11"/>
        <v>3</v>
      </c>
      <c r="H56" s="2">
        <f t="shared" si="12"/>
        <v>3</v>
      </c>
    </row>
    <row r="57" ht="12.0" customHeight="1">
      <c r="A57" s="2" t="s">
        <v>69</v>
      </c>
      <c r="B57" s="2" t="s">
        <v>7</v>
      </c>
      <c r="C57" s="2">
        <v>0.066</v>
      </c>
      <c r="D57" s="2">
        <v>0.051</v>
      </c>
      <c r="E57" s="2">
        <f t="shared" si="9"/>
        <v>0.015</v>
      </c>
      <c r="F57" s="2">
        <f t="shared" si="10"/>
        <v>0.015</v>
      </c>
      <c r="G57" s="2">
        <f t="shared" si="11"/>
        <v>4</v>
      </c>
      <c r="H57" s="2">
        <f t="shared" si="12"/>
        <v>4</v>
      </c>
    </row>
    <row r="58" ht="12.0" customHeight="1">
      <c r="A58" s="2" t="s">
        <v>70</v>
      </c>
      <c r="B58" s="2" t="s">
        <v>7</v>
      </c>
      <c r="C58" s="2">
        <v>0.073</v>
      </c>
      <c r="D58" s="2">
        <v>0.051</v>
      </c>
      <c r="E58" s="2">
        <f t="shared" si="9"/>
        <v>0.022</v>
      </c>
      <c r="F58" s="2">
        <f t="shared" si="10"/>
        <v>0.022</v>
      </c>
      <c r="G58" s="2">
        <f t="shared" si="11"/>
        <v>5</v>
      </c>
      <c r="H58" s="2">
        <f t="shared" si="12"/>
        <v>5</v>
      </c>
    </row>
    <row r="59" ht="12.0" customHeight="1">
      <c r="A59" s="2" t="s">
        <v>71</v>
      </c>
      <c r="B59" s="2" t="s">
        <v>7</v>
      </c>
      <c r="C59" s="2">
        <v>0.148</v>
      </c>
      <c r="D59" s="2">
        <v>0.051</v>
      </c>
      <c r="E59" s="2">
        <f t="shared" si="9"/>
        <v>0.097</v>
      </c>
      <c r="F59" s="2">
        <f t="shared" si="10"/>
        <v>0.097</v>
      </c>
      <c r="G59" s="2">
        <f t="shared" si="11"/>
        <v>10</v>
      </c>
      <c r="H59" s="2">
        <f t="shared" si="12"/>
        <v>10</v>
      </c>
    </row>
    <row r="60" ht="12.0" customHeight="1">
      <c r="A60" s="2" t="s">
        <v>72</v>
      </c>
      <c r="B60" s="2" t="s">
        <v>7</v>
      </c>
      <c r="C60" s="2">
        <v>0.057</v>
      </c>
      <c r="D60" s="2">
        <v>0.051</v>
      </c>
      <c r="E60" s="2">
        <f t="shared" si="9"/>
        <v>0.006</v>
      </c>
      <c r="F60" s="2">
        <f t="shared" si="10"/>
        <v>0.006</v>
      </c>
      <c r="G60" s="2">
        <f t="shared" si="11"/>
        <v>1</v>
      </c>
      <c r="H60" s="2">
        <f t="shared" si="12"/>
        <v>1</v>
      </c>
    </row>
    <row r="61" ht="12.0" customHeight="1">
      <c r="A61" s="2" t="s">
        <v>73</v>
      </c>
      <c r="B61" s="2" t="s">
        <v>7</v>
      </c>
      <c r="C61" s="2">
        <v>0.133</v>
      </c>
      <c r="D61" s="2">
        <v>0.051</v>
      </c>
      <c r="E61" s="2">
        <f t="shared" si="9"/>
        <v>0.082</v>
      </c>
      <c r="F61" s="2">
        <f t="shared" si="10"/>
        <v>0.082</v>
      </c>
      <c r="G61" s="2">
        <f t="shared" si="11"/>
        <v>9</v>
      </c>
      <c r="H61" s="2">
        <f t="shared" si="12"/>
        <v>9</v>
      </c>
    </row>
    <row r="62" ht="12.0" customHeight="1">
      <c r="A62" s="2" t="s">
        <v>74</v>
      </c>
      <c r="B62" s="2" t="s">
        <v>7</v>
      </c>
      <c r="C62" s="2">
        <v>0.208</v>
      </c>
      <c r="D62" s="2">
        <v>0.051</v>
      </c>
      <c r="E62" s="2">
        <f t="shared" si="9"/>
        <v>0.157</v>
      </c>
      <c r="F62" s="2">
        <f t="shared" si="10"/>
        <v>0.157</v>
      </c>
      <c r="G62" s="2">
        <f t="shared" si="11"/>
        <v>11</v>
      </c>
      <c r="H62" s="2">
        <f t="shared" si="12"/>
        <v>11</v>
      </c>
    </row>
    <row r="63" ht="12.0" customHeight="1">
      <c r="A63" s="2" t="s">
        <v>75</v>
      </c>
      <c r="B63" s="2" t="s">
        <v>7</v>
      </c>
      <c r="C63" s="2">
        <v>0.086</v>
      </c>
      <c r="D63" s="2">
        <v>0.051</v>
      </c>
      <c r="E63" s="2">
        <f t="shared" si="9"/>
        <v>0.035</v>
      </c>
      <c r="F63" s="2">
        <f t="shared" si="10"/>
        <v>0.035</v>
      </c>
      <c r="G63" s="2">
        <f t="shared" si="11"/>
        <v>7</v>
      </c>
      <c r="H63" s="2">
        <f t="shared" si="12"/>
        <v>7</v>
      </c>
    </row>
    <row r="64" ht="12.0" customHeight="1"/>
    <row r="65" ht="12.0" customHeight="1"/>
    <row r="66" ht="12.0" customHeight="1"/>
    <row r="67" ht="12.0" customHeight="1">
      <c r="A67" s="2" t="s">
        <v>90</v>
      </c>
      <c r="B67" s="2">
        <f>SUMIF(H53:H63, "&gt;0")</f>
        <v>66</v>
      </c>
    </row>
    <row r="68" ht="12.0" customHeight="1">
      <c r="A68" s="2" t="s">
        <v>91</v>
      </c>
      <c r="B68" s="2">
        <f>ABS(SUMIF(H53:H63, "&lt;0"))</f>
        <v>0</v>
      </c>
    </row>
    <row r="69" ht="12.0" customHeight="1">
      <c r="A69" s="2" t="s">
        <v>101</v>
      </c>
    </row>
    <row r="70" ht="12.0" customHeight="1">
      <c r="A70" s="28" t="s">
        <v>93</v>
      </c>
      <c r="B70" s="29" t="s">
        <v>94</v>
      </c>
    </row>
    <row r="71" ht="12.0" customHeight="1">
      <c r="A71" s="2" t="s">
        <v>95</v>
      </c>
      <c r="B71" s="2">
        <v>0.0</v>
      </c>
    </row>
    <row r="72" ht="12.0" customHeight="1">
      <c r="A72" s="2" t="s">
        <v>96</v>
      </c>
      <c r="B72" s="30">
        <v>13.0</v>
      </c>
    </row>
    <row r="73" ht="12.0" customHeight="1">
      <c r="A73" s="29" t="s">
        <v>99</v>
      </c>
      <c r="B73" s="2" t="s">
        <v>100</v>
      </c>
    </row>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4">
    <mergeCell ref="K5:N5"/>
    <mergeCell ref="P5:Q5"/>
    <mergeCell ref="K31:N31"/>
    <mergeCell ref="K52:N5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16.0"/>
    <col customWidth="1" min="3" max="3" width="17.63"/>
    <col customWidth="1" min="4" max="4" width="18.5"/>
    <col customWidth="1" min="5" max="5" width="9.5"/>
    <col customWidth="1" min="6" max="6" width="10.88"/>
    <col customWidth="1" min="7" max="7" width="9.25"/>
    <col customWidth="1" min="8" max="26" width="8.63"/>
  </cols>
  <sheetData>
    <row r="1" ht="12.0" customHeight="1"/>
    <row r="2" ht="12.0" customHeight="1">
      <c r="B2" s="28" t="s">
        <v>60</v>
      </c>
      <c r="C2" s="28" t="s">
        <v>102</v>
      </c>
      <c r="D2" s="28" t="s">
        <v>103</v>
      </c>
      <c r="E2" s="28" t="s">
        <v>104</v>
      </c>
      <c r="F2" s="28" t="s">
        <v>105</v>
      </c>
      <c r="G2" s="28" t="s">
        <v>106</v>
      </c>
    </row>
    <row r="3" ht="12.0" customHeight="1">
      <c r="B3" s="31" t="s">
        <v>70</v>
      </c>
      <c r="C3" s="32" t="s">
        <v>107</v>
      </c>
      <c r="D3" s="33" t="s">
        <v>108</v>
      </c>
      <c r="E3" s="34" t="s">
        <v>109</v>
      </c>
      <c r="F3" s="34" t="s">
        <v>110</v>
      </c>
      <c r="G3" s="34" t="s">
        <v>111</v>
      </c>
    </row>
    <row r="4" ht="12.0" customHeight="1">
      <c r="B4" s="31" t="s">
        <v>68</v>
      </c>
      <c r="C4" s="32" t="s">
        <v>112</v>
      </c>
      <c r="D4" s="33" t="s">
        <v>113</v>
      </c>
      <c r="E4" s="34" t="s">
        <v>114</v>
      </c>
      <c r="F4" s="34" t="s">
        <v>115</v>
      </c>
      <c r="G4" s="34" t="s">
        <v>111</v>
      </c>
    </row>
    <row r="5" ht="12.0" customHeight="1">
      <c r="B5" s="31" t="s">
        <v>73</v>
      </c>
      <c r="C5" s="32" t="s">
        <v>116</v>
      </c>
      <c r="D5" s="33" t="s">
        <v>117</v>
      </c>
      <c r="E5" s="34" t="s">
        <v>118</v>
      </c>
      <c r="F5" s="34" t="s">
        <v>119</v>
      </c>
      <c r="G5" s="34" t="s">
        <v>111</v>
      </c>
    </row>
    <row r="6" ht="12.0" customHeight="1">
      <c r="B6" s="31" t="s">
        <v>65</v>
      </c>
      <c r="C6" s="32" t="s">
        <v>120</v>
      </c>
      <c r="D6" s="33" t="s">
        <v>121</v>
      </c>
      <c r="E6" s="34" t="s">
        <v>122</v>
      </c>
      <c r="F6" s="34" t="s">
        <v>123</v>
      </c>
      <c r="G6" s="34" t="s">
        <v>111</v>
      </c>
    </row>
    <row r="7" ht="12.0" customHeight="1">
      <c r="B7" s="31" t="s">
        <v>74</v>
      </c>
      <c r="C7" s="32" t="s">
        <v>124</v>
      </c>
      <c r="D7" s="35" t="s">
        <v>125</v>
      </c>
      <c r="E7" s="34" t="s">
        <v>126</v>
      </c>
      <c r="F7" s="34" t="s">
        <v>127</v>
      </c>
      <c r="G7" s="34" t="s">
        <v>111</v>
      </c>
    </row>
    <row r="8" ht="12.0" customHeight="1">
      <c r="B8" s="31" t="s">
        <v>66</v>
      </c>
      <c r="C8" s="32" t="s">
        <v>128</v>
      </c>
      <c r="D8" s="33" t="s">
        <v>129</v>
      </c>
      <c r="E8" s="32"/>
      <c r="F8" s="32"/>
      <c r="G8" s="34" t="s">
        <v>111</v>
      </c>
    </row>
    <row r="9" ht="12.0" customHeight="1">
      <c r="B9" s="31" t="s">
        <v>71</v>
      </c>
      <c r="C9" s="32" t="s">
        <v>130</v>
      </c>
      <c r="D9" s="33" t="s">
        <v>131</v>
      </c>
      <c r="E9" s="34" t="s">
        <v>132</v>
      </c>
      <c r="F9" s="34" t="s">
        <v>133</v>
      </c>
      <c r="G9" s="34" t="s">
        <v>111</v>
      </c>
    </row>
    <row r="10" ht="12.0" customHeight="1">
      <c r="B10" s="31" t="s">
        <v>67</v>
      </c>
      <c r="C10" s="32" t="s">
        <v>134</v>
      </c>
      <c r="D10" s="32"/>
      <c r="E10" s="32" t="s">
        <v>135</v>
      </c>
      <c r="F10" s="32" t="s">
        <v>136</v>
      </c>
      <c r="G10" s="34" t="s">
        <v>111</v>
      </c>
    </row>
    <row r="11" ht="12.0" customHeight="1">
      <c r="B11" s="31" t="s">
        <v>69</v>
      </c>
      <c r="C11" s="32" t="s">
        <v>137</v>
      </c>
      <c r="D11" s="33" t="s">
        <v>138</v>
      </c>
      <c r="E11" s="32"/>
      <c r="F11" s="32"/>
      <c r="G11" s="34" t="s">
        <v>111</v>
      </c>
    </row>
    <row r="12" ht="12.0" customHeight="1">
      <c r="B12" s="31" t="s">
        <v>75</v>
      </c>
      <c r="C12" s="32" t="s">
        <v>139</v>
      </c>
      <c r="D12" s="33" t="s">
        <v>140</v>
      </c>
      <c r="E12" s="34" t="s">
        <v>141</v>
      </c>
      <c r="F12" s="34" t="s">
        <v>142</v>
      </c>
      <c r="G12" s="34" t="s">
        <v>111</v>
      </c>
    </row>
    <row r="13" ht="12.0" customHeight="1">
      <c r="B13" s="31" t="s">
        <v>72</v>
      </c>
      <c r="C13" s="32" t="s">
        <v>143</v>
      </c>
      <c r="D13" s="33" t="s">
        <v>144</v>
      </c>
      <c r="E13" s="34" t="s">
        <v>145</v>
      </c>
      <c r="F13" s="34" t="s">
        <v>146</v>
      </c>
      <c r="G13" s="34" t="s">
        <v>111</v>
      </c>
    </row>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hyperlinks>
    <hyperlink r:id="rId1" ref="D3"/>
    <hyperlink r:id="rId2" ref="D4"/>
    <hyperlink r:id="rId3" ref="D5"/>
    <hyperlink r:id="rId4" ref="D6"/>
    <hyperlink r:id="rId5" ref="D7"/>
    <hyperlink r:id="rId6" ref="D8"/>
    <hyperlink r:id="rId7" ref="D9"/>
    <hyperlink r:id="rId8" ref="D11"/>
    <hyperlink r:id="rId9" ref="D12"/>
    <hyperlink r:id="rId10" ref="D13"/>
  </hyperlinks>
  <printOptions/>
  <pageMargins bottom="0.75" footer="0.0" header="0.0" left="0.7" right="0.7" top="0.75"/>
  <pageSetup orientation="landscape"/>
  <drawing r:id="rId1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2025-04-07T12:13:15Z</dcterms:created>
  <dc:creator>Joycelyn Otchere</dc:creator>
</cp:coreProperties>
</file>