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0.xml" ContentType="application/vnd.openxmlformats-officedocument.drawing+xml"/>
  <Override PartName="/xl/slicers/slicer2.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mc:AlternateContent xmlns:mc="http://schemas.openxmlformats.org/markup-compatibility/2006">
    <mc:Choice Requires="x15">
      <x15ac:absPath xmlns:x15ac="http://schemas.microsoft.com/office/spreadsheetml/2010/11/ac" url="E:\Desktop\"/>
    </mc:Choice>
  </mc:AlternateContent>
  <xr:revisionPtr revIDLastSave="0" documentId="8_{1A8310A6-4FD1-4097-8F27-7907D2D1C1A0}" xr6:coauthVersionLast="47" xr6:coauthVersionMax="47" xr10:uidLastSave="{00000000-0000-0000-0000-000000000000}"/>
  <bookViews>
    <workbookView xWindow="-108" yWindow="-108" windowWidth="23256" windowHeight="12456" firstSheet="11" activeTab="15" xr2:uid="{00000000-000D-0000-FFFF-FFFF00000000}"/>
  </bookViews>
  <sheets>
    <sheet name="Sheet1" sheetId="6" r:id="rId1"/>
    <sheet name="Sheet5" sheetId="17" r:id="rId2"/>
    <sheet name="Sheet6" sheetId="18" r:id="rId3"/>
    <sheet name="P &amp; L" sheetId="1" r:id="rId4"/>
    <sheet name="Sheet2" sheetId="7" r:id="rId5"/>
    <sheet name="Sheet3" sheetId="8" r:id="rId6"/>
    <sheet name="Net profit Line Chart" sheetId="2" r:id="rId7"/>
    <sheet name="Sheet4" sheetId="9" r:id="rId8"/>
    <sheet name="Sheet7" sheetId="12" r:id="rId9"/>
    <sheet name="Revenue column chart" sheetId="3" r:id="rId10"/>
    <sheet name="Sheet8" sheetId="13" r:id="rId11"/>
    <sheet name="Cost analysis Pie chart" sheetId="4" r:id="rId12"/>
    <sheet name="Sheet9" sheetId="14" r:id="rId13"/>
    <sheet name="Sheet11" sheetId="16" r:id="rId14"/>
    <sheet name="Target Bar charts" sheetId="5" r:id="rId15"/>
    <sheet name="Final Dashboard" sheetId="15" r:id="rId16"/>
  </sheets>
  <definedNames>
    <definedName name="_xlnm._FilterDatabase" localSheetId="11" hidden="1">'Cost analysis Pie chart'!$B$5:$C$5</definedName>
    <definedName name="Slicer_Cost_of_Goods_Sold">#N/A</definedName>
    <definedName name="Slicer_Expenditure">#N/A</definedName>
    <definedName name="Slicer_Net_Profit_Margin">#N/A</definedName>
    <definedName name="Slicer_Sales_Revenue">#N/A</definedName>
    <definedName name="Slicer_Year">#N/A</definedName>
    <definedName name="Slicer_Year1">#N/A</definedName>
  </definedNames>
  <calcPr calcId="191029"/>
  <pivotCaches>
    <pivotCache cacheId="26" r:id="rId17"/>
    <pivotCache cacheId="27" r:id="rId18"/>
    <pivotCache cacheId="28" r:id="rId19"/>
    <pivotCache cacheId="29" r:id="rId20"/>
    <pivotCache cacheId="30" r:id="rId21"/>
    <pivotCache cacheId="31" r:id="rId22"/>
  </pivotCaches>
  <extLst>
    <ext xmlns:x14="http://schemas.microsoft.com/office/spreadsheetml/2009/9/main" uri="{BBE1A952-AA13-448e-AADC-164F8A28A991}">
      <x14:slicerCaches>
        <x14:slicerCache r:id="rId23"/>
        <x14:slicerCache r:id="rId24"/>
        <x14:slicerCache r:id="rId25"/>
        <x14:slicerCache r:id="rId26"/>
        <x14:slicerCache r:id="rId27"/>
        <x14:slicerCache r:id="rId2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29" roundtripDataSignature="AMtx7mj7RgKLrC2YtI1tEV/D8UC39p01ug=="/>
    </ext>
  </extLst>
</workbook>
</file>

<file path=xl/calcChain.xml><?xml version="1.0" encoding="utf-8"?>
<calcChain xmlns="http://schemas.openxmlformats.org/spreadsheetml/2006/main">
  <c r="E8" i="5" l="1"/>
  <c r="E7" i="5"/>
  <c r="C13" i="4"/>
  <c r="C16" i="1"/>
  <c r="C17" i="1" s="1"/>
</calcChain>
</file>

<file path=xl/sharedStrings.xml><?xml version="1.0" encoding="utf-8"?>
<sst xmlns="http://schemas.openxmlformats.org/spreadsheetml/2006/main" count="98" uniqueCount="41">
  <si>
    <t>P &amp; L statement 2020</t>
  </si>
  <si>
    <t>Sales Revenue</t>
  </si>
  <si>
    <t>Less: Cost of Goods Sold</t>
  </si>
  <si>
    <t>Gross Margin</t>
  </si>
  <si>
    <t>Expenses:</t>
  </si>
  <si>
    <t>Advertising</t>
  </si>
  <si>
    <t>Depreciation</t>
  </si>
  <si>
    <t>Interest</t>
  </si>
  <si>
    <t>Other</t>
  </si>
  <si>
    <t>Payroll</t>
  </si>
  <si>
    <t>Utilities</t>
  </si>
  <si>
    <t>Net Income before Taxes</t>
  </si>
  <si>
    <t>Income Tax</t>
  </si>
  <si>
    <t>Net Income</t>
  </si>
  <si>
    <t>Profit and Profit Margin</t>
  </si>
  <si>
    <t>Net Profit</t>
  </si>
  <si>
    <t>Net Profit Margin</t>
  </si>
  <si>
    <t xml:space="preserve">Historical Revenue </t>
  </si>
  <si>
    <t>Year</t>
  </si>
  <si>
    <t>Revenue</t>
  </si>
  <si>
    <t>Projected</t>
  </si>
  <si>
    <t>Expense Breakup</t>
  </si>
  <si>
    <t>Costs</t>
  </si>
  <si>
    <t>Value</t>
  </si>
  <si>
    <t>Cost of Goods Sold</t>
  </si>
  <si>
    <t>Main expenditure item Target vs achieved</t>
  </si>
  <si>
    <t>Expenditure</t>
  </si>
  <si>
    <t>Target</t>
  </si>
  <si>
    <t>YTD</t>
  </si>
  <si>
    <t>Achieved</t>
  </si>
  <si>
    <t>Count of Sales Revenue</t>
  </si>
  <si>
    <t>Row Labels</t>
  </si>
  <si>
    <t>(blank)</t>
  </si>
  <si>
    <t>Grand Total</t>
  </si>
  <si>
    <t>Sum of Net Profit</t>
  </si>
  <si>
    <t>Sum of Net Profit Margin</t>
  </si>
  <si>
    <t>Sum of Revenue</t>
  </si>
  <si>
    <t xml:space="preserve">Sum of  11,88,535 </t>
  </si>
  <si>
    <t>Sum of YTD</t>
  </si>
  <si>
    <t>Sum of Target</t>
  </si>
  <si>
    <t xml:space="preserve">Sum of  24,39,535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</si>
</sst>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 #,##0_ ;_ * \-#,##0_ ;_ * &quot;-&quot;??_ ;_ @_ "/>
  </numFmts>
  <fonts count="5" x14ac:knownFonts="1">
    <font>
      <sz val="11"/>
      <color theme="1"/>
      <name val="Calibri"/>
      <scheme val="minor"/>
    </font>
    <font>
      <b/>
      <sz val="14"/>
      <color theme="1"/>
      <name val="Calibri"/>
      <family val="2"/>
    </font>
    <font>
      <b/>
      <sz val="11"/>
      <color theme="1"/>
      <name val="Calibri"/>
      <family val="2"/>
    </font>
    <font>
      <sz val="11"/>
      <color theme="1"/>
      <name val="Calibri"/>
      <family val="2"/>
    </font>
    <font>
      <sz val="11"/>
      <color theme="0" tint="-0.34998626667073579"/>
      <name val="Calibri"/>
      <family val="2"/>
      <scheme val="minor"/>
    </font>
  </fonts>
  <fills count="6">
    <fill>
      <patternFill patternType="none"/>
    </fill>
    <fill>
      <patternFill patternType="gray125"/>
    </fill>
    <fill>
      <patternFill patternType="solid">
        <fgColor rgb="FFD8D8D8"/>
        <bgColor rgb="FFD8D8D8"/>
      </patternFill>
    </fill>
    <fill>
      <patternFill patternType="solid">
        <fgColor rgb="FFFFFF00"/>
        <bgColor rgb="FFFFFF00"/>
      </patternFill>
    </fill>
    <fill>
      <patternFill patternType="solid">
        <fgColor rgb="FFE7E6E6"/>
        <bgColor rgb="FFE7E6E6"/>
      </patternFill>
    </fill>
    <fill>
      <patternFill patternType="solid">
        <fgColor theme="0" tint="-0.34998626667073579"/>
        <bgColor indexed="64"/>
      </patternFill>
    </fill>
  </fills>
  <borders count="26">
    <border>
      <left/>
      <right/>
      <top/>
      <bottom/>
      <diagonal/>
    </border>
    <border>
      <left style="thin">
        <color rgb="FF000000"/>
      </left>
      <right style="hair">
        <color rgb="FF000000"/>
      </right>
      <top style="thin">
        <color rgb="FF000000"/>
      </top>
      <bottom/>
      <diagonal/>
    </border>
    <border>
      <left style="hair">
        <color rgb="FF000000"/>
      </left>
      <right style="thin">
        <color rgb="FF000000"/>
      </right>
      <top style="thin">
        <color rgb="FF000000"/>
      </top>
      <bottom/>
      <diagonal/>
    </border>
    <border>
      <left style="thin">
        <color rgb="FF000000"/>
      </left>
      <right style="hair">
        <color rgb="FF000000"/>
      </right>
      <top/>
      <bottom/>
      <diagonal/>
    </border>
    <border>
      <left style="hair">
        <color rgb="FF000000"/>
      </left>
      <right style="thin">
        <color rgb="FF000000"/>
      </right>
      <top/>
      <bottom/>
      <diagonal/>
    </border>
    <border>
      <left style="thin">
        <color rgb="FF000000"/>
      </left>
      <right style="hair">
        <color rgb="FF000000"/>
      </right>
      <top/>
      <bottom style="thin">
        <color rgb="FF000000"/>
      </bottom>
      <diagonal/>
    </border>
    <border>
      <left style="hair">
        <color rgb="FF000000"/>
      </left>
      <right style="thin">
        <color rgb="FF000000"/>
      </right>
      <top/>
      <bottom style="thin">
        <color rgb="FF000000"/>
      </bottom>
      <diagonal/>
    </border>
    <border>
      <left style="thin">
        <color rgb="FF000000"/>
      </left>
      <right style="hair">
        <color rgb="FF000000"/>
      </right>
      <top style="thin">
        <color rgb="FF000000"/>
      </top>
      <bottom/>
      <diagonal/>
    </border>
    <border>
      <left style="hair">
        <color rgb="FF000000"/>
      </left>
      <right style="hair">
        <color rgb="FF000000"/>
      </right>
      <top style="thin">
        <color rgb="FF000000"/>
      </top>
      <bottom/>
      <diagonal/>
    </border>
    <border>
      <left style="hair">
        <color rgb="FF000000"/>
      </left>
      <right style="thin">
        <color rgb="FF000000"/>
      </right>
      <top style="thin">
        <color rgb="FF000000"/>
      </top>
      <bottom/>
      <diagonal/>
    </border>
    <border>
      <left style="hair">
        <color rgb="FF000000"/>
      </left>
      <right style="hair">
        <color rgb="FF000000"/>
      </right>
      <top/>
      <bottom/>
      <diagonal/>
    </border>
    <border>
      <left style="hair">
        <color rgb="FF000000"/>
      </left>
      <right style="hair">
        <color rgb="FF000000"/>
      </right>
      <top/>
      <bottom style="thin">
        <color rgb="FF000000"/>
      </bottom>
      <diagonal/>
    </border>
    <border>
      <left style="thin">
        <color rgb="FF000000"/>
      </left>
      <right style="hair">
        <color rgb="FF000000"/>
      </right>
      <top style="thin">
        <color rgb="FF000000"/>
      </top>
      <bottom style="thin">
        <color rgb="FF000000"/>
      </bottom>
      <diagonal/>
    </border>
    <border>
      <left style="hair">
        <color rgb="FF000000"/>
      </left>
      <right style="thin">
        <color rgb="FF000000"/>
      </right>
      <top style="thin">
        <color rgb="FF000000"/>
      </top>
      <bottom style="thin">
        <color rgb="FF000000"/>
      </bottom>
      <diagonal/>
    </border>
    <border>
      <left/>
      <right/>
      <top/>
      <bottom/>
      <diagonal/>
    </border>
    <border>
      <left style="thin">
        <color rgb="FF000000"/>
      </left>
      <right style="hair">
        <color rgb="FF000000"/>
      </right>
      <top/>
      <bottom style="thin">
        <color rgb="FF000000"/>
      </bottom>
      <diagonal/>
    </border>
    <border>
      <left style="hair">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hair">
        <color rgb="FF000000"/>
      </left>
      <right style="hair">
        <color rgb="FF000000"/>
      </right>
      <top style="thin">
        <color rgb="FF000000"/>
      </top>
      <bottom style="thin">
        <color rgb="FF000000"/>
      </bottom>
      <diagonal/>
    </border>
  </borders>
  <cellStyleXfs count="1">
    <xf numFmtId="0" fontId="0" fillId="0" borderId="0"/>
  </cellStyleXfs>
  <cellXfs count="45">
    <xf numFmtId="0" fontId="0" fillId="0" borderId="0" xfId="0"/>
    <xf numFmtId="0" fontId="1" fillId="0" borderId="0" xfId="0" applyFont="1"/>
    <xf numFmtId="0" fontId="2" fillId="0" borderId="1" xfId="0" applyFont="1" applyBorder="1"/>
    <xf numFmtId="164" fontId="3" fillId="0" borderId="2" xfId="0" applyNumberFormat="1" applyFont="1" applyBorder="1"/>
    <xf numFmtId="0" fontId="3" fillId="0" borderId="3" xfId="0" applyFont="1" applyBorder="1"/>
    <xf numFmtId="164" fontId="3" fillId="0" borderId="4" xfId="0" applyNumberFormat="1" applyFont="1" applyBorder="1"/>
    <xf numFmtId="0" fontId="2" fillId="0" borderId="3" xfId="0" applyFont="1" applyBorder="1"/>
    <xf numFmtId="0" fontId="2" fillId="0" borderId="3" xfId="0" applyFont="1" applyBorder="1" applyAlignment="1">
      <alignment vertical="center"/>
    </xf>
    <xf numFmtId="0" fontId="3" fillId="0" borderId="3" xfId="0" applyFont="1" applyBorder="1" applyAlignment="1">
      <alignment horizontal="center" vertical="center"/>
    </xf>
    <xf numFmtId="0" fontId="3" fillId="0" borderId="3" xfId="0" applyFont="1" applyBorder="1" applyAlignment="1">
      <alignment horizontal="center"/>
    </xf>
    <xf numFmtId="0" fontId="2" fillId="0" borderId="5" xfId="0" applyFont="1" applyBorder="1"/>
    <xf numFmtId="164" fontId="3" fillId="0" borderId="6" xfId="0" applyNumberFormat="1" applyFont="1" applyBorder="1"/>
    <xf numFmtId="0" fontId="3" fillId="2" borderId="7" xfId="0" applyFont="1" applyFill="1" applyBorder="1"/>
    <xf numFmtId="0" fontId="3" fillId="2" borderId="8" xfId="0" applyFont="1" applyFill="1" applyBorder="1"/>
    <xf numFmtId="0" fontId="3" fillId="2" borderId="9" xfId="0" applyFont="1" applyFill="1" applyBorder="1"/>
    <xf numFmtId="1" fontId="3" fillId="0" borderId="10" xfId="0" applyNumberFormat="1" applyFont="1" applyBorder="1"/>
    <xf numFmtId="9" fontId="3" fillId="0" borderId="4" xfId="0" applyNumberFormat="1" applyFont="1" applyBorder="1"/>
    <xf numFmtId="0" fontId="3" fillId="0" borderId="5" xfId="0" applyFont="1" applyBorder="1"/>
    <xf numFmtId="1" fontId="3" fillId="0" borderId="11" xfId="0" applyNumberFormat="1" applyFont="1" applyBorder="1"/>
    <xf numFmtId="9" fontId="3" fillId="0" borderId="6" xfId="0" applyNumberFormat="1" applyFont="1" applyBorder="1"/>
    <xf numFmtId="0" fontId="3" fillId="2" borderId="12" xfId="0" applyFont="1" applyFill="1" applyBorder="1"/>
    <xf numFmtId="0" fontId="3" fillId="2" borderId="13" xfId="0" applyFont="1" applyFill="1" applyBorder="1"/>
    <xf numFmtId="1" fontId="3" fillId="0" borderId="4" xfId="0" applyNumberFormat="1" applyFont="1" applyBorder="1"/>
    <xf numFmtId="0" fontId="3" fillId="3" borderId="14" xfId="0" applyFont="1" applyFill="1" applyBorder="1"/>
    <xf numFmtId="0" fontId="3" fillId="3" borderId="15" xfId="0" applyFont="1" applyFill="1" applyBorder="1"/>
    <xf numFmtId="1" fontId="3" fillId="3" borderId="16" xfId="0" applyNumberFormat="1" applyFont="1" applyFill="1" applyBorder="1"/>
    <xf numFmtId="0" fontId="3" fillId="4" borderId="17" xfId="0" applyFont="1" applyFill="1" applyBorder="1"/>
    <xf numFmtId="0" fontId="3" fillId="4" borderId="18" xfId="0" applyFont="1" applyFill="1" applyBorder="1"/>
    <xf numFmtId="0" fontId="3" fillId="0" borderId="19" xfId="0" applyFont="1" applyBorder="1"/>
    <xf numFmtId="164" fontId="3" fillId="0" borderId="20" xfId="0" applyNumberFormat="1" applyFont="1" applyBorder="1"/>
    <xf numFmtId="0" fontId="3" fillId="0" borderId="19" xfId="0" applyFont="1" applyBorder="1" applyAlignment="1">
      <alignment horizontal="center" vertical="center"/>
    </xf>
    <xf numFmtId="0" fontId="3" fillId="0" borderId="21" xfId="0" applyFont="1" applyBorder="1" applyAlignment="1">
      <alignment horizontal="center" vertical="center"/>
    </xf>
    <xf numFmtId="164" fontId="3" fillId="0" borderId="22" xfId="0" applyNumberFormat="1" applyFont="1" applyBorder="1"/>
    <xf numFmtId="0" fontId="3" fillId="0" borderId="23" xfId="0" applyFont="1" applyBorder="1" applyAlignment="1">
      <alignment horizontal="center" vertical="center"/>
    </xf>
    <xf numFmtId="164" fontId="3" fillId="0" borderId="24" xfId="0" applyNumberFormat="1" applyFont="1" applyBorder="1"/>
    <xf numFmtId="0" fontId="3" fillId="4" borderId="12" xfId="0" applyFont="1" applyFill="1" applyBorder="1"/>
    <xf numFmtId="0" fontId="3" fillId="4" borderId="25" xfId="0" applyFont="1" applyFill="1" applyBorder="1"/>
    <xf numFmtId="0" fontId="3" fillId="4" borderId="13" xfId="0" applyFont="1" applyFill="1" applyBorder="1"/>
    <xf numFmtId="0" fontId="3" fillId="0" borderId="10" xfId="0" applyFont="1" applyBorder="1"/>
    <xf numFmtId="0" fontId="3" fillId="0" borderId="11" xfId="0" applyFont="1" applyBorder="1"/>
    <xf numFmtId="0" fontId="0" fillId="0" borderId="0" xfId="0" pivotButton="1"/>
    <xf numFmtId="0" fontId="0" fillId="0" borderId="0" xfId="0" applyAlignment="1">
      <alignment horizontal="left"/>
    </xf>
    <xf numFmtId="9" fontId="0" fillId="0" borderId="0" xfId="0" applyNumberFormat="1" applyAlignment="1">
      <alignment horizontal="left"/>
    </xf>
    <xf numFmtId="0" fontId="4" fillId="5" borderId="0" xfId="0" applyFont="1" applyFill="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26"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pivotCacheDefinition" Target="pivotCache/pivotCacheDefinition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microsoft.com/office/2007/relationships/slicerCache" Target="slicerCaches/slicerCache3.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4.xml"/><Relationship Id="rId29" Type="http://customschemas.google.com/relationships/workbookmetadata" Target="meta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2.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1.xml"/><Relationship Id="rId28" Type="http://schemas.microsoft.com/office/2007/relationships/slicerCache" Target="slicerCaches/slicerCache6.xml"/><Relationship Id="rId10" Type="http://schemas.openxmlformats.org/officeDocument/2006/relationships/worksheet" Target="worksheets/sheet10.xml"/><Relationship Id="rId19" Type="http://schemas.openxmlformats.org/officeDocument/2006/relationships/pivotCacheDefinition" Target="pivotCache/pivotCacheDefinition3.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6.xml"/><Relationship Id="rId27" Type="http://schemas.microsoft.com/office/2007/relationships/slicerCache" Target="slicerCaches/slicerCache5.xml"/><Relationship Id="rId30"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Dashboard_JOY(3).xlsx]Sheet1!PivotTable1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Sheet1!$A$4:$A$16</c:f>
              <c:strCache>
                <c:ptCount val="12"/>
                <c:pt idx="0">
                  <c:v>45000</c:v>
                </c:pt>
                <c:pt idx="1">
                  <c:v>55000</c:v>
                </c:pt>
                <c:pt idx="2">
                  <c:v>68865.4</c:v>
                </c:pt>
                <c:pt idx="3">
                  <c:v>71761.7375</c:v>
                </c:pt>
                <c:pt idx="4">
                  <c:v>80847.35</c:v>
                </c:pt>
                <c:pt idx="5">
                  <c:v>215285.2125</c:v>
                </c:pt>
                <c:pt idx="6">
                  <c:v>287046.95</c:v>
                </c:pt>
                <c:pt idx="7">
                  <c:v>323869.925</c:v>
                </c:pt>
                <c:pt idx="8">
                  <c:v>390371.025</c:v>
                </c:pt>
                <c:pt idx="9">
                  <c:v>951000.65</c:v>
                </c:pt>
                <c:pt idx="10">
                  <c:v>1188534.6</c:v>
                </c:pt>
                <c:pt idx="11">
                  <c:v>(blank)</c:v>
                </c:pt>
              </c:strCache>
            </c:strRef>
          </c:cat>
          <c:val>
            <c:numRef>
              <c:f>Sheet1!$B$4:$B$16</c:f>
              <c:numCache>
                <c:formatCode>General</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extLst>
            <c:ext xmlns:c16="http://schemas.microsoft.com/office/drawing/2014/chart" uri="{C3380CC4-5D6E-409C-BE32-E72D297353CC}">
              <c16:uniqueId val="{00000000-1930-41B1-92BB-EFB33376D754}"/>
            </c:ext>
          </c:extLst>
        </c:ser>
        <c:dLbls>
          <c:showLegendKey val="0"/>
          <c:showVal val="0"/>
          <c:showCatName val="0"/>
          <c:showSerName val="0"/>
          <c:showPercent val="0"/>
          <c:showBubbleSize val="0"/>
        </c:dLbls>
        <c:gapWidth val="219"/>
        <c:overlap val="-27"/>
        <c:axId val="608857688"/>
        <c:axId val="608856048"/>
      </c:barChart>
      <c:catAx>
        <c:axId val="608857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856048"/>
        <c:crosses val="autoZero"/>
        <c:auto val="1"/>
        <c:lblAlgn val="ctr"/>
        <c:lblOffset val="100"/>
        <c:noMultiLvlLbl val="0"/>
      </c:catAx>
      <c:valAx>
        <c:axId val="608856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857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Dashboard_JOY(3).xlsx]Sheet9!PivotTable9</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Sheet9!$B$3</c:f>
              <c:strCache>
                <c:ptCount val="1"/>
                <c:pt idx="0">
                  <c:v>Total</c:v>
                </c:pt>
              </c:strCache>
            </c:strRef>
          </c:tx>
          <c:spPr>
            <a:solidFill>
              <a:schemeClr val="accent1"/>
            </a:solidFill>
            <a:ln>
              <a:noFill/>
            </a:ln>
            <a:effectLst/>
          </c:spPr>
          <c:invertIfNegative val="0"/>
          <c:cat>
            <c:strRef>
              <c:f>Sheet9!$A$4:$A$6</c:f>
              <c:strCache>
                <c:ptCount val="2"/>
                <c:pt idx="0">
                  <c:v>61%</c:v>
                </c:pt>
                <c:pt idx="1">
                  <c:v>70%</c:v>
                </c:pt>
              </c:strCache>
            </c:strRef>
          </c:cat>
          <c:val>
            <c:numRef>
              <c:f>Sheet9!$B$4:$B$6</c:f>
              <c:numCache>
                <c:formatCode>General</c:formatCode>
                <c:ptCount val="2"/>
                <c:pt idx="0">
                  <c:v>270000</c:v>
                </c:pt>
                <c:pt idx="1">
                  <c:v>300000</c:v>
                </c:pt>
              </c:numCache>
            </c:numRef>
          </c:val>
          <c:extLst>
            <c:ext xmlns:c16="http://schemas.microsoft.com/office/drawing/2014/chart" uri="{C3380CC4-5D6E-409C-BE32-E72D297353CC}">
              <c16:uniqueId val="{00000002-3435-410E-B8A2-DEA5718047B3}"/>
            </c:ext>
          </c:extLst>
        </c:ser>
        <c:dLbls>
          <c:showLegendKey val="0"/>
          <c:showVal val="0"/>
          <c:showCatName val="0"/>
          <c:showSerName val="0"/>
          <c:showPercent val="0"/>
          <c:showBubbleSize val="0"/>
        </c:dLbls>
        <c:gapWidth val="182"/>
        <c:axId val="537096728"/>
        <c:axId val="752506856"/>
      </c:barChart>
      <c:catAx>
        <c:axId val="537096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506856"/>
        <c:crosses val="autoZero"/>
        <c:auto val="1"/>
        <c:lblAlgn val="ctr"/>
        <c:lblOffset val="100"/>
        <c:noMultiLvlLbl val="0"/>
      </c:catAx>
      <c:valAx>
        <c:axId val="7525068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096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Dashboard_JOY(3).xlsx]Sheet9!PivotTable9</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Sheet9!$B$3</c:f>
              <c:strCache>
                <c:ptCount val="1"/>
                <c:pt idx="0">
                  <c:v>Total</c:v>
                </c:pt>
              </c:strCache>
            </c:strRef>
          </c:tx>
          <c:spPr>
            <a:solidFill>
              <a:schemeClr val="accent1"/>
            </a:solidFill>
            <a:ln>
              <a:noFill/>
            </a:ln>
            <a:effectLst/>
          </c:spPr>
          <c:invertIfNegative val="0"/>
          <c:cat>
            <c:strRef>
              <c:f>Sheet9!$A$4:$A$6</c:f>
              <c:strCache>
                <c:ptCount val="2"/>
                <c:pt idx="0">
                  <c:v>61%</c:v>
                </c:pt>
                <c:pt idx="1">
                  <c:v>70%</c:v>
                </c:pt>
              </c:strCache>
            </c:strRef>
          </c:cat>
          <c:val>
            <c:numRef>
              <c:f>Sheet9!$B$4:$B$6</c:f>
              <c:numCache>
                <c:formatCode>General</c:formatCode>
                <c:ptCount val="2"/>
                <c:pt idx="0">
                  <c:v>270000</c:v>
                </c:pt>
                <c:pt idx="1">
                  <c:v>300000</c:v>
                </c:pt>
              </c:numCache>
            </c:numRef>
          </c:val>
          <c:extLst>
            <c:ext xmlns:c16="http://schemas.microsoft.com/office/drawing/2014/chart" uri="{C3380CC4-5D6E-409C-BE32-E72D297353CC}">
              <c16:uniqueId val="{00000000-6D5D-49E0-A2AD-1914A73B4A11}"/>
            </c:ext>
          </c:extLst>
        </c:ser>
        <c:dLbls>
          <c:showLegendKey val="0"/>
          <c:showVal val="0"/>
          <c:showCatName val="0"/>
          <c:showSerName val="0"/>
          <c:showPercent val="0"/>
          <c:showBubbleSize val="0"/>
        </c:dLbls>
        <c:gapWidth val="219"/>
        <c:overlap val="-27"/>
        <c:axId val="760604000"/>
        <c:axId val="760599408"/>
      </c:barChart>
      <c:catAx>
        <c:axId val="760604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599408"/>
        <c:crosses val="autoZero"/>
        <c:auto val="1"/>
        <c:lblAlgn val="ctr"/>
        <c:lblOffset val="100"/>
        <c:noMultiLvlLbl val="0"/>
      </c:catAx>
      <c:valAx>
        <c:axId val="760599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604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Dashboard_JOY(3).xlsx]Sheet11!PivotTable10</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Sheet11!$B$3</c:f>
              <c:strCache>
                <c:ptCount val="1"/>
                <c:pt idx="0">
                  <c:v>Sum of Target</c:v>
                </c:pt>
              </c:strCache>
            </c:strRef>
          </c:tx>
          <c:spPr>
            <a:solidFill>
              <a:schemeClr val="accent1"/>
            </a:solidFill>
            <a:ln>
              <a:noFill/>
            </a:ln>
            <a:effectLst/>
          </c:spPr>
          <c:invertIfNegative val="0"/>
          <c:cat>
            <c:strRef>
              <c:f>Sheet11!$A$4:$A$5</c:f>
              <c:strCache>
                <c:ptCount val="1"/>
                <c:pt idx="0">
                  <c:v>61%</c:v>
                </c:pt>
              </c:strCache>
            </c:strRef>
          </c:cat>
          <c:val>
            <c:numRef>
              <c:f>Sheet11!$B$4:$B$5</c:f>
              <c:numCache>
                <c:formatCode>General</c:formatCode>
                <c:ptCount val="1"/>
                <c:pt idx="0">
                  <c:v>270000</c:v>
                </c:pt>
              </c:numCache>
            </c:numRef>
          </c:val>
          <c:extLst>
            <c:ext xmlns:c16="http://schemas.microsoft.com/office/drawing/2014/chart" uri="{C3380CC4-5D6E-409C-BE32-E72D297353CC}">
              <c16:uniqueId val="{00000016-058E-40FE-B138-25BE5E488A42}"/>
            </c:ext>
          </c:extLst>
        </c:ser>
        <c:ser>
          <c:idx val="1"/>
          <c:order val="1"/>
          <c:tx>
            <c:strRef>
              <c:f>Sheet11!$C$3</c:f>
              <c:strCache>
                <c:ptCount val="1"/>
                <c:pt idx="0">
                  <c:v>Sum of YTD</c:v>
                </c:pt>
              </c:strCache>
            </c:strRef>
          </c:tx>
          <c:spPr>
            <a:solidFill>
              <a:schemeClr val="accent2"/>
            </a:solidFill>
            <a:ln>
              <a:noFill/>
            </a:ln>
            <a:effectLst/>
          </c:spPr>
          <c:invertIfNegative val="0"/>
          <c:cat>
            <c:strRef>
              <c:f>Sheet11!$A$4:$A$5</c:f>
              <c:strCache>
                <c:ptCount val="1"/>
                <c:pt idx="0">
                  <c:v>61%</c:v>
                </c:pt>
              </c:strCache>
            </c:strRef>
          </c:cat>
          <c:val>
            <c:numRef>
              <c:f>Sheet11!$C$4:$C$5</c:f>
              <c:numCache>
                <c:formatCode>General</c:formatCode>
                <c:ptCount val="1"/>
                <c:pt idx="0">
                  <c:v>165000</c:v>
                </c:pt>
              </c:numCache>
            </c:numRef>
          </c:val>
          <c:extLst>
            <c:ext xmlns:c16="http://schemas.microsoft.com/office/drawing/2014/chart" uri="{C3380CC4-5D6E-409C-BE32-E72D297353CC}">
              <c16:uniqueId val="{0000001D-058E-40FE-B138-25BE5E488A42}"/>
            </c:ext>
          </c:extLst>
        </c:ser>
        <c:dLbls>
          <c:showLegendKey val="0"/>
          <c:showVal val="0"/>
          <c:showCatName val="0"/>
          <c:showSerName val="0"/>
          <c:showPercent val="0"/>
          <c:showBubbleSize val="0"/>
        </c:dLbls>
        <c:gapWidth val="219"/>
        <c:overlap val="-27"/>
        <c:axId val="866021136"/>
        <c:axId val="866021464"/>
      </c:barChart>
      <c:catAx>
        <c:axId val="866021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021464"/>
        <c:crosses val="autoZero"/>
        <c:auto val="1"/>
        <c:lblAlgn val="ctr"/>
        <c:lblOffset val="100"/>
        <c:noMultiLvlLbl val="0"/>
      </c:catAx>
      <c:valAx>
        <c:axId val="866021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021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Dashboard_JOY(3).xlsx]Sheet8!PivotTable8</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s>
    <c:plotArea>
      <c:layout/>
      <c:pieChart>
        <c:varyColors val="1"/>
        <c:ser>
          <c:idx val="0"/>
          <c:order val="0"/>
          <c:tx>
            <c:strRef>
              <c:f>Sheet8!$B$3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8B7-44F9-B20E-50F6A891B41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8B7-44F9-B20E-50F6A891B41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8B7-44F9-B20E-50F6A891B41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8B7-44F9-B20E-50F6A891B41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8B7-44F9-B20E-50F6A891B41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8B7-44F9-B20E-50F6A891B41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8B7-44F9-B20E-50F6A891B41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88B7-44F9-B20E-50F6A891B41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Sheet8!$A$4:$A$12</c:f>
              <c:strCache>
                <c:ptCount val="8"/>
                <c:pt idx="0">
                  <c:v>Advertising</c:v>
                </c:pt>
                <c:pt idx="1">
                  <c:v>Depreciation</c:v>
                </c:pt>
                <c:pt idx="2">
                  <c:v>Income Tax</c:v>
                </c:pt>
                <c:pt idx="3">
                  <c:v>Interest</c:v>
                </c:pt>
                <c:pt idx="4">
                  <c:v>Other</c:v>
                </c:pt>
                <c:pt idx="5">
                  <c:v>Payroll</c:v>
                </c:pt>
                <c:pt idx="6">
                  <c:v>Utilities</c:v>
                </c:pt>
                <c:pt idx="7">
                  <c:v>(blank)</c:v>
                </c:pt>
              </c:strCache>
            </c:strRef>
          </c:cat>
          <c:val>
            <c:numRef>
              <c:f>Sheet8!$B$4:$B$12</c:f>
              <c:numCache>
                <c:formatCode>General</c:formatCode>
                <c:ptCount val="8"/>
                <c:pt idx="0">
                  <c:v>390371.02500000002</c:v>
                </c:pt>
                <c:pt idx="1">
                  <c:v>55000</c:v>
                </c:pt>
                <c:pt idx="2">
                  <c:v>11250</c:v>
                </c:pt>
                <c:pt idx="3">
                  <c:v>80847.349999999991</c:v>
                </c:pt>
                <c:pt idx="4">
                  <c:v>45000</c:v>
                </c:pt>
                <c:pt idx="5">
                  <c:v>323869.92499999999</c:v>
                </c:pt>
                <c:pt idx="6">
                  <c:v>68865.399999999994</c:v>
                </c:pt>
              </c:numCache>
            </c:numRef>
          </c:val>
          <c:extLst>
            <c:ext xmlns:c16="http://schemas.microsoft.com/office/drawing/2014/chart" uri="{C3380CC4-5D6E-409C-BE32-E72D297353CC}">
              <c16:uniqueId val="{00000010-88B7-44F9-B20E-50F6A891B41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Dashboard_JOY(3).xlsx]Sheet11!PivotTable10</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Sheet11!$B$3</c:f>
              <c:strCache>
                <c:ptCount val="1"/>
                <c:pt idx="0">
                  <c:v>Sum of Target</c:v>
                </c:pt>
              </c:strCache>
            </c:strRef>
          </c:tx>
          <c:spPr>
            <a:solidFill>
              <a:schemeClr val="accent1"/>
            </a:solidFill>
            <a:ln>
              <a:noFill/>
            </a:ln>
            <a:effectLst/>
          </c:spPr>
          <c:invertIfNegative val="0"/>
          <c:cat>
            <c:strRef>
              <c:f>Sheet11!$A$4:$A$5</c:f>
              <c:strCache>
                <c:ptCount val="1"/>
                <c:pt idx="0">
                  <c:v>61%</c:v>
                </c:pt>
              </c:strCache>
            </c:strRef>
          </c:cat>
          <c:val>
            <c:numRef>
              <c:f>Sheet11!$B$4:$B$5</c:f>
              <c:numCache>
                <c:formatCode>General</c:formatCode>
                <c:ptCount val="1"/>
                <c:pt idx="0">
                  <c:v>270000</c:v>
                </c:pt>
              </c:numCache>
            </c:numRef>
          </c:val>
          <c:extLst>
            <c:ext xmlns:c16="http://schemas.microsoft.com/office/drawing/2014/chart" uri="{C3380CC4-5D6E-409C-BE32-E72D297353CC}">
              <c16:uniqueId val="{00000000-CE01-4720-AD34-25DFA4F1E6F0}"/>
            </c:ext>
          </c:extLst>
        </c:ser>
        <c:ser>
          <c:idx val="1"/>
          <c:order val="1"/>
          <c:tx>
            <c:strRef>
              <c:f>Sheet11!$C$3</c:f>
              <c:strCache>
                <c:ptCount val="1"/>
                <c:pt idx="0">
                  <c:v>Sum of YTD</c:v>
                </c:pt>
              </c:strCache>
            </c:strRef>
          </c:tx>
          <c:spPr>
            <a:solidFill>
              <a:schemeClr val="accent2"/>
            </a:solidFill>
            <a:ln>
              <a:noFill/>
            </a:ln>
            <a:effectLst/>
          </c:spPr>
          <c:invertIfNegative val="0"/>
          <c:cat>
            <c:strRef>
              <c:f>Sheet11!$A$4:$A$5</c:f>
              <c:strCache>
                <c:ptCount val="1"/>
                <c:pt idx="0">
                  <c:v>61%</c:v>
                </c:pt>
              </c:strCache>
            </c:strRef>
          </c:cat>
          <c:val>
            <c:numRef>
              <c:f>Sheet11!$C$4:$C$5</c:f>
              <c:numCache>
                <c:formatCode>General</c:formatCode>
                <c:ptCount val="1"/>
                <c:pt idx="0">
                  <c:v>165000</c:v>
                </c:pt>
              </c:numCache>
            </c:numRef>
          </c:val>
          <c:extLst>
            <c:ext xmlns:c16="http://schemas.microsoft.com/office/drawing/2014/chart" uri="{C3380CC4-5D6E-409C-BE32-E72D297353CC}">
              <c16:uniqueId val="{00000001-CE01-4720-AD34-25DFA4F1E6F0}"/>
            </c:ext>
          </c:extLst>
        </c:ser>
        <c:dLbls>
          <c:showLegendKey val="0"/>
          <c:showVal val="0"/>
          <c:showCatName val="0"/>
          <c:showSerName val="0"/>
          <c:showPercent val="0"/>
          <c:showBubbleSize val="0"/>
        </c:dLbls>
        <c:gapWidth val="219"/>
        <c:overlap val="-27"/>
        <c:axId val="866021136"/>
        <c:axId val="866021464"/>
      </c:barChart>
      <c:catAx>
        <c:axId val="866021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021464"/>
        <c:crosses val="autoZero"/>
        <c:auto val="1"/>
        <c:lblAlgn val="ctr"/>
        <c:lblOffset val="100"/>
        <c:noMultiLvlLbl val="0"/>
      </c:catAx>
      <c:valAx>
        <c:axId val="866021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021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Dashboard_JOY(3).xlsx]Sheet4!PivotTable4</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Sheet4!$A$4:$A$10</c:f>
              <c:strCache>
                <c:ptCount val="6"/>
                <c:pt idx="0">
                  <c:v>2016</c:v>
                </c:pt>
                <c:pt idx="1">
                  <c:v>2017</c:v>
                </c:pt>
                <c:pt idx="2">
                  <c:v>2018</c:v>
                </c:pt>
                <c:pt idx="3">
                  <c:v>2019</c:v>
                </c:pt>
                <c:pt idx="4">
                  <c:v>2020</c:v>
                </c:pt>
                <c:pt idx="5">
                  <c:v>2021</c:v>
                </c:pt>
              </c:strCache>
            </c:strRef>
          </c:cat>
          <c:val>
            <c:numRef>
              <c:f>Sheet4!$B$4:$B$10</c:f>
              <c:numCache>
                <c:formatCode>General</c:formatCode>
                <c:ptCount val="6"/>
                <c:pt idx="0">
                  <c:v>1653633.8787718401</c:v>
                </c:pt>
                <c:pt idx="1">
                  <c:v>1986831.8247520002</c:v>
                </c:pt>
                <c:pt idx="2">
                  <c:v>1997534.6356000002</c:v>
                </c:pt>
                <c:pt idx="3">
                  <c:v>2187475.4300000002</c:v>
                </c:pt>
                <c:pt idx="4">
                  <c:v>2439535.25</c:v>
                </c:pt>
                <c:pt idx="5">
                  <c:v>2584736.1081360602</c:v>
                </c:pt>
              </c:numCache>
            </c:numRef>
          </c:val>
          <c:extLst>
            <c:ext xmlns:c16="http://schemas.microsoft.com/office/drawing/2014/chart" uri="{C3380CC4-5D6E-409C-BE32-E72D297353CC}">
              <c16:uniqueId val="{00000000-D752-431A-B3C9-0365A5EEE22F}"/>
            </c:ext>
          </c:extLst>
        </c:ser>
        <c:dLbls>
          <c:showLegendKey val="0"/>
          <c:showVal val="0"/>
          <c:showCatName val="0"/>
          <c:showSerName val="0"/>
          <c:showPercent val="0"/>
          <c:showBubbleSize val="0"/>
        </c:dLbls>
        <c:gapWidth val="219"/>
        <c:overlap val="-27"/>
        <c:axId val="753579944"/>
        <c:axId val="753574696"/>
      </c:barChart>
      <c:catAx>
        <c:axId val="753579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574696"/>
        <c:crosses val="autoZero"/>
        <c:auto val="1"/>
        <c:lblAlgn val="ctr"/>
        <c:lblOffset val="100"/>
        <c:noMultiLvlLbl val="0"/>
      </c:catAx>
      <c:valAx>
        <c:axId val="753574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579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Dashboard_JOY(3).xlsx]Sheet3!PivotTable3</c:name>
    <c:fmtId val="7"/>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Sheet3!$B$3</c:f>
              <c:strCache>
                <c:ptCount val="1"/>
                <c:pt idx="0">
                  <c:v>Sum of Net Profit</c:v>
                </c:pt>
              </c:strCache>
            </c:strRef>
          </c:tx>
          <c:spPr>
            <a:ln w="28575" cap="rnd">
              <a:solidFill>
                <a:schemeClr val="accent1"/>
              </a:solidFill>
              <a:round/>
            </a:ln>
            <a:effectLst/>
          </c:spPr>
          <c:marker>
            <c:symbol val="none"/>
          </c:marker>
          <c:cat>
            <c:strRef>
              <c:f>Sheet3!$A$4:$A$10</c:f>
              <c:strCache>
                <c:ptCount val="6"/>
                <c:pt idx="0">
                  <c:v>2015</c:v>
                </c:pt>
                <c:pt idx="1">
                  <c:v>2016</c:v>
                </c:pt>
                <c:pt idx="2">
                  <c:v>2017</c:v>
                </c:pt>
                <c:pt idx="3">
                  <c:v>2018</c:v>
                </c:pt>
                <c:pt idx="4">
                  <c:v>2019</c:v>
                </c:pt>
                <c:pt idx="5">
                  <c:v>2020</c:v>
                </c:pt>
              </c:strCache>
            </c:strRef>
          </c:cat>
          <c:val>
            <c:numRef>
              <c:f>Sheet3!$B$4:$B$10</c:f>
              <c:numCache>
                <c:formatCode>General</c:formatCode>
                <c:ptCount val="6"/>
                <c:pt idx="0">
                  <c:v>155075.59355813666</c:v>
                </c:pt>
                <c:pt idx="1">
                  <c:v>193189.15111382809</c:v>
                </c:pt>
                <c:pt idx="2">
                  <c:v>182970.15906718749</c:v>
                </c:pt>
                <c:pt idx="3">
                  <c:v>202514.90428125</c:v>
                </c:pt>
                <c:pt idx="4">
                  <c:v>182098.951875</c:v>
                </c:pt>
                <c:pt idx="5">
                  <c:v>215285.21250000002</c:v>
                </c:pt>
              </c:numCache>
            </c:numRef>
          </c:val>
          <c:smooth val="0"/>
          <c:extLst>
            <c:ext xmlns:c16="http://schemas.microsoft.com/office/drawing/2014/chart" uri="{C3380CC4-5D6E-409C-BE32-E72D297353CC}">
              <c16:uniqueId val="{00000000-AED3-438D-91C3-168596A88814}"/>
            </c:ext>
          </c:extLst>
        </c:ser>
        <c:ser>
          <c:idx val="1"/>
          <c:order val="1"/>
          <c:tx>
            <c:strRef>
              <c:f>Sheet3!$C$3</c:f>
              <c:strCache>
                <c:ptCount val="1"/>
                <c:pt idx="0">
                  <c:v>Sum of Net Profit Margin</c:v>
                </c:pt>
              </c:strCache>
            </c:strRef>
          </c:tx>
          <c:spPr>
            <a:ln w="28575" cap="rnd">
              <a:solidFill>
                <a:schemeClr val="accent2"/>
              </a:solidFill>
              <a:round/>
            </a:ln>
            <a:effectLst/>
          </c:spPr>
          <c:marker>
            <c:symbol val="none"/>
          </c:marker>
          <c:cat>
            <c:strRef>
              <c:f>Sheet3!$A$4:$A$10</c:f>
              <c:strCache>
                <c:ptCount val="6"/>
                <c:pt idx="0">
                  <c:v>2015</c:v>
                </c:pt>
                <c:pt idx="1">
                  <c:v>2016</c:v>
                </c:pt>
                <c:pt idx="2">
                  <c:v>2017</c:v>
                </c:pt>
                <c:pt idx="3">
                  <c:v>2018</c:v>
                </c:pt>
                <c:pt idx="4">
                  <c:v>2019</c:v>
                </c:pt>
                <c:pt idx="5">
                  <c:v>2020</c:v>
                </c:pt>
              </c:strCache>
            </c:strRef>
          </c:cat>
          <c:val>
            <c:numRef>
              <c:f>Sheet3!$C$4:$C$10</c:f>
              <c:numCache>
                <c:formatCode>General</c:formatCode>
                <c:ptCount val="6"/>
                <c:pt idx="0">
                  <c:v>0.08</c:v>
                </c:pt>
                <c:pt idx="1">
                  <c:v>0.09</c:v>
                </c:pt>
                <c:pt idx="2">
                  <c:v>0.11</c:v>
                </c:pt>
                <c:pt idx="3">
                  <c:v>0.115</c:v>
                </c:pt>
                <c:pt idx="4">
                  <c:v>0.11</c:v>
                </c:pt>
                <c:pt idx="5">
                  <c:v>0.09</c:v>
                </c:pt>
              </c:numCache>
            </c:numRef>
          </c:val>
          <c:smooth val="0"/>
          <c:extLst>
            <c:ext xmlns:c16="http://schemas.microsoft.com/office/drawing/2014/chart" uri="{C3380CC4-5D6E-409C-BE32-E72D297353CC}">
              <c16:uniqueId val="{00000001-AED3-438D-91C3-168596A88814}"/>
            </c:ext>
          </c:extLst>
        </c:ser>
        <c:dLbls>
          <c:showLegendKey val="0"/>
          <c:showVal val="0"/>
          <c:showCatName val="0"/>
          <c:showSerName val="0"/>
          <c:showPercent val="0"/>
          <c:showBubbleSize val="0"/>
        </c:dLbls>
        <c:smooth val="0"/>
        <c:axId val="752505872"/>
        <c:axId val="752980160"/>
      </c:lineChart>
      <c:catAx>
        <c:axId val="752505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980160"/>
        <c:crosses val="autoZero"/>
        <c:auto val="1"/>
        <c:lblAlgn val="ctr"/>
        <c:lblOffset val="100"/>
        <c:noMultiLvlLbl val="0"/>
      </c:catAx>
      <c:valAx>
        <c:axId val="752980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505872"/>
        <c:crosses val="autoZero"/>
        <c:crossBetween val="between"/>
      </c:valAx>
      <c:spPr>
        <a:noFill/>
        <a:ln>
          <a:noFill/>
        </a:ln>
        <a:effectLst/>
      </c:spPr>
    </c:plotArea>
    <c:legend>
      <c:legendPos val="r"/>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Dashboard_JOY(3).xlsx]Sheet5!PivotTable1</c:name>
    <c:fmtId val="1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Sheet5!$B$3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Sheet5!$A$4:$A$16</c:f>
              <c:strCache>
                <c:ptCount val="12"/>
                <c:pt idx="0">
                  <c:v>Advertising</c:v>
                </c:pt>
                <c:pt idx="1">
                  <c:v>Depreciation</c:v>
                </c:pt>
                <c:pt idx="2">
                  <c:v>Expenses:</c:v>
                </c:pt>
                <c:pt idx="3">
                  <c:v>Gross Margin</c:v>
                </c:pt>
                <c:pt idx="4">
                  <c:v>Income Tax</c:v>
                </c:pt>
                <c:pt idx="5">
                  <c:v>Interest</c:v>
                </c:pt>
                <c:pt idx="6">
                  <c:v>Less: Cost of Goods Sold</c:v>
                </c:pt>
                <c:pt idx="7">
                  <c:v>Net Income</c:v>
                </c:pt>
                <c:pt idx="8">
                  <c:v>Net Income before Taxes</c:v>
                </c:pt>
                <c:pt idx="9">
                  <c:v>Other</c:v>
                </c:pt>
                <c:pt idx="10">
                  <c:v>Payroll</c:v>
                </c:pt>
                <c:pt idx="11">
                  <c:v>Utilities</c:v>
                </c:pt>
              </c:strCache>
            </c:strRef>
          </c:cat>
          <c:val>
            <c:numRef>
              <c:f>Sheet5!$B$4:$B$16</c:f>
              <c:numCache>
                <c:formatCode>General</c:formatCode>
                <c:ptCount val="12"/>
                <c:pt idx="0">
                  <c:v>390371.02500000002</c:v>
                </c:pt>
                <c:pt idx="1">
                  <c:v>55000</c:v>
                </c:pt>
                <c:pt idx="3">
                  <c:v>951000.65</c:v>
                </c:pt>
                <c:pt idx="4">
                  <c:v>71761.737500000003</c:v>
                </c:pt>
                <c:pt idx="5">
                  <c:v>80847.349999999991</c:v>
                </c:pt>
                <c:pt idx="6">
                  <c:v>1188534.6000000001</c:v>
                </c:pt>
                <c:pt idx="7">
                  <c:v>215285.21250000002</c:v>
                </c:pt>
                <c:pt idx="8">
                  <c:v>287046.95</c:v>
                </c:pt>
                <c:pt idx="9">
                  <c:v>45000</c:v>
                </c:pt>
                <c:pt idx="10">
                  <c:v>323869.92499999999</c:v>
                </c:pt>
                <c:pt idx="11">
                  <c:v>68865.399999999994</c:v>
                </c:pt>
              </c:numCache>
            </c:numRef>
          </c:val>
          <c:smooth val="0"/>
          <c:extLst>
            <c:ext xmlns:c16="http://schemas.microsoft.com/office/drawing/2014/chart" uri="{C3380CC4-5D6E-409C-BE32-E72D297353CC}">
              <c16:uniqueId val="{00000000-BE07-4123-891D-DE874C278BDF}"/>
            </c:ext>
          </c:extLst>
        </c:ser>
        <c:dLbls>
          <c:showLegendKey val="0"/>
          <c:showVal val="0"/>
          <c:showCatName val="0"/>
          <c:showSerName val="0"/>
          <c:showPercent val="0"/>
          <c:showBubbleSize val="0"/>
        </c:dLbls>
        <c:marker val="1"/>
        <c:smooth val="0"/>
        <c:axId val="1708668224"/>
        <c:axId val="1708669888"/>
      </c:lineChart>
      <c:catAx>
        <c:axId val="17086682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669888"/>
        <c:crosses val="autoZero"/>
        <c:auto val="1"/>
        <c:lblAlgn val="ctr"/>
        <c:lblOffset val="100"/>
        <c:noMultiLvlLbl val="0"/>
      </c:catAx>
      <c:valAx>
        <c:axId val="1708669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668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Dashboard_JOY(3).xlsx]Sheet5!PivotTable1</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Sheet5!$B$3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Sheet5!$A$4:$A$16</c:f>
              <c:strCache>
                <c:ptCount val="12"/>
                <c:pt idx="0">
                  <c:v>Advertising</c:v>
                </c:pt>
                <c:pt idx="1">
                  <c:v>Depreciation</c:v>
                </c:pt>
                <c:pt idx="2">
                  <c:v>Expenses:</c:v>
                </c:pt>
                <c:pt idx="3">
                  <c:v>Gross Margin</c:v>
                </c:pt>
                <c:pt idx="4">
                  <c:v>Income Tax</c:v>
                </c:pt>
                <c:pt idx="5">
                  <c:v>Interest</c:v>
                </c:pt>
                <c:pt idx="6">
                  <c:v>Less: Cost of Goods Sold</c:v>
                </c:pt>
                <c:pt idx="7">
                  <c:v>Net Income</c:v>
                </c:pt>
                <c:pt idx="8">
                  <c:v>Net Income before Taxes</c:v>
                </c:pt>
                <c:pt idx="9">
                  <c:v>Other</c:v>
                </c:pt>
                <c:pt idx="10">
                  <c:v>Payroll</c:v>
                </c:pt>
                <c:pt idx="11">
                  <c:v>Utilities</c:v>
                </c:pt>
              </c:strCache>
            </c:strRef>
          </c:cat>
          <c:val>
            <c:numRef>
              <c:f>Sheet5!$B$4:$B$16</c:f>
              <c:numCache>
                <c:formatCode>General</c:formatCode>
                <c:ptCount val="12"/>
                <c:pt idx="0">
                  <c:v>390371.02500000002</c:v>
                </c:pt>
                <c:pt idx="1">
                  <c:v>55000</c:v>
                </c:pt>
                <c:pt idx="3">
                  <c:v>951000.65</c:v>
                </c:pt>
                <c:pt idx="4">
                  <c:v>71761.737500000003</c:v>
                </c:pt>
                <c:pt idx="5">
                  <c:v>80847.349999999991</c:v>
                </c:pt>
                <c:pt idx="6">
                  <c:v>1188534.6000000001</c:v>
                </c:pt>
                <c:pt idx="7">
                  <c:v>215285.21250000002</c:v>
                </c:pt>
                <c:pt idx="8">
                  <c:v>287046.95</c:v>
                </c:pt>
                <c:pt idx="9">
                  <c:v>45000</c:v>
                </c:pt>
                <c:pt idx="10">
                  <c:v>323869.92499999999</c:v>
                </c:pt>
                <c:pt idx="11">
                  <c:v>68865.399999999994</c:v>
                </c:pt>
              </c:numCache>
            </c:numRef>
          </c:val>
          <c:smooth val="0"/>
          <c:extLst>
            <c:ext xmlns:c16="http://schemas.microsoft.com/office/drawing/2014/chart" uri="{C3380CC4-5D6E-409C-BE32-E72D297353CC}">
              <c16:uniqueId val="{00000000-1C6C-4D20-AEA8-2DA077BDEDBB}"/>
            </c:ext>
          </c:extLst>
        </c:ser>
        <c:dLbls>
          <c:showLegendKey val="0"/>
          <c:showVal val="0"/>
          <c:showCatName val="0"/>
          <c:showSerName val="0"/>
          <c:showPercent val="0"/>
          <c:showBubbleSize val="0"/>
        </c:dLbls>
        <c:marker val="1"/>
        <c:smooth val="0"/>
        <c:axId val="1708668224"/>
        <c:axId val="1708669888"/>
      </c:lineChart>
      <c:catAx>
        <c:axId val="17086682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669888"/>
        <c:crosses val="autoZero"/>
        <c:auto val="1"/>
        <c:lblAlgn val="ctr"/>
        <c:lblOffset val="100"/>
        <c:noMultiLvlLbl val="0"/>
      </c:catAx>
      <c:valAx>
        <c:axId val="1708669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668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Dashboard_JOY(3).xlsx]Sheet2!PivotTable2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Sheet2!$A$4:$A$8</c:f>
              <c:strCache>
                <c:ptCount val="4"/>
                <c:pt idx="0">
                  <c:v>8%</c:v>
                </c:pt>
                <c:pt idx="1">
                  <c:v>9%</c:v>
                </c:pt>
                <c:pt idx="2">
                  <c:v>11%</c:v>
                </c:pt>
                <c:pt idx="3">
                  <c:v>12%</c:v>
                </c:pt>
              </c:strCache>
            </c:strRef>
          </c:cat>
          <c:val>
            <c:numRef>
              <c:f>Sheet2!$B$4:$B$8</c:f>
              <c:numCache>
                <c:formatCode>General</c:formatCode>
                <c:ptCount val="4"/>
                <c:pt idx="0">
                  <c:v>155075.59355813666</c:v>
                </c:pt>
                <c:pt idx="1">
                  <c:v>408474.36361382809</c:v>
                </c:pt>
                <c:pt idx="2">
                  <c:v>365069.11094218749</c:v>
                </c:pt>
                <c:pt idx="3">
                  <c:v>202514.90428125</c:v>
                </c:pt>
              </c:numCache>
            </c:numRef>
          </c:val>
          <c:extLst>
            <c:ext xmlns:c16="http://schemas.microsoft.com/office/drawing/2014/chart" uri="{C3380CC4-5D6E-409C-BE32-E72D297353CC}">
              <c16:uniqueId val="{00000000-61F9-4E84-AFEB-39D35D2BBE16}"/>
            </c:ext>
          </c:extLst>
        </c:ser>
        <c:dLbls>
          <c:showLegendKey val="0"/>
          <c:showVal val="0"/>
          <c:showCatName val="0"/>
          <c:showSerName val="0"/>
          <c:showPercent val="0"/>
          <c:showBubbleSize val="0"/>
        </c:dLbls>
        <c:gapWidth val="219"/>
        <c:overlap val="-27"/>
        <c:axId val="537093448"/>
        <c:axId val="537095088"/>
      </c:barChart>
      <c:catAx>
        <c:axId val="537093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095088"/>
        <c:crosses val="autoZero"/>
        <c:auto val="1"/>
        <c:lblAlgn val="ctr"/>
        <c:lblOffset val="100"/>
        <c:noMultiLvlLbl val="0"/>
      </c:catAx>
      <c:valAx>
        <c:axId val="537095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093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Dashboard_JOY(3).xlsx]Sheet3!PivotTable3</c:name>
    <c:fmtId val="1"/>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Sheet3!$B$3</c:f>
              <c:strCache>
                <c:ptCount val="1"/>
                <c:pt idx="0">
                  <c:v>Sum of Net Profit</c:v>
                </c:pt>
              </c:strCache>
            </c:strRef>
          </c:tx>
          <c:spPr>
            <a:ln w="28575" cap="rnd">
              <a:solidFill>
                <a:schemeClr val="accent1"/>
              </a:solidFill>
              <a:round/>
            </a:ln>
            <a:effectLst/>
          </c:spPr>
          <c:marker>
            <c:symbol val="none"/>
          </c:marker>
          <c:cat>
            <c:strRef>
              <c:f>Sheet3!$A$4:$A$10</c:f>
              <c:strCache>
                <c:ptCount val="6"/>
                <c:pt idx="0">
                  <c:v>2015</c:v>
                </c:pt>
                <c:pt idx="1">
                  <c:v>2016</c:v>
                </c:pt>
                <c:pt idx="2">
                  <c:v>2017</c:v>
                </c:pt>
                <c:pt idx="3">
                  <c:v>2018</c:v>
                </c:pt>
                <c:pt idx="4">
                  <c:v>2019</c:v>
                </c:pt>
                <c:pt idx="5">
                  <c:v>2020</c:v>
                </c:pt>
              </c:strCache>
            </c:strRef>
          </c:cat>
          <c:val>
            <c:numRef>
              <c:f>Sheet3!$B$4:$B$10</c:f>
              <c:numCache>
                <c:formatCode>General</c:formatCode>
                <c:ptCount val="6"/>
                <c:pt idx="0">
                  <c:v>155075.59355813666</c:v>
                </c:pt>
                <c:pt idx="1">
                  <c:v>193189.15111382809</c:v>
                </c:pt>
                <c:pt idx="2">
                  <c:v>182970.15906718749</c:v>
                </c:pt>
                <c:pt idx="3">
                  <c:v>202514.90428125</c:v>
                </c:pt>
                <c:pt idx="4">
                  <c:v>182098.951875</c:v>
                </c:pt>
                <c:pt idx="5">
                  <c:v>215285.21250000002</c:v>
                </c:pt>
              </c:numCache>
            </c:numRef>
          </c:val>
          <c:smooth val="0"/>
          <c:extLst>
            <c:ext xmlns:c16="http://schemas.microsoft.com/office/drawing/2014/chart" uri="{C3380CC4-5D6E-409C-BE32-E72D297353CC}">
              <c16:uniqueId val="{00000015-3582-4F32-AA77-24F120035C9B}"/>
            </c:ext>
          </c:extLst>
        </c:ser>
        <c:ser>
          <c:idx val="1"/>
          <c:order val="1"/>
          <c:tx>
            <c:strRef>
              <c:f>Sheet3!$C$3</c:f>
              <c:strCache>
                <c:ptCount val="1"/>
                <c:pt idx="0">
                  <c:v>Sum of Net Profit Margin</c:v>
                </c:pt>
              </c:strCache>
            </c:strRef>
          </c:tx>
          <c:spPr>
            <a:ln w="28575" cap="rnd">
              <a:solidFill>
                <a:schemeClr val="accent2"/>
              </a:solidFill>
              <a:round/>
            </a:ln>
            <a:effectLst/>
          </c:spPr>
          <c:marker>
            <c:symbol val="none"/>
          </c:marker>
          <c:cat>
            <c:strRef>
              <c:f>Sheet3!$A$4:$A$10</c:f>
              <c:strCache>
                <c:ptCount val="6"/>
                <c:pt idx="0">
                  <c:v>2015</c:v>
                </c:pt>
                <c:pt idx="1">
                  <c:v>2016</c:v>
                </c:pt>
                <c:pt idx="2">
                  <c:v>2017</c:v>
                </c:pt>
                <c:pt idx="3">
                  <c:v>2018</c:v>
                </c:pt>
                <c:pt idx="4">
                  <c:v>2019</c:v>
                </c:pt>
                <c:pt idx="5">
                  <c:v>2020</c:v>
                </c:pt>
              </c:strCache>
            </c:strRef>
          </c:cat>
          <c:val>
            <c:numRef>
              <c:f>Sheet3!$C$4:$C$10</c:f>
              <c:numCache>
                <c:formatCode>General</c:formatCode>
                <c:ptCount val="6"/>
                <c:pt idx="0">
                  <c:v>0.08</c:v>
                </c:pt>
                <c:pt idx="1">
                  <c:v>0.09</c:v>
                </c:pt>
                <c:pt idx="2">
                  <c:v>0.11</c:v>
                </c:pt>
                <c:pt idx="3">
                  <c:v>0.115</c:v>
                </c:pt>
                <c:pt idx="4">
                  <c:v>0.11</c:v>
                </c:pt>
                <c:pt idx="5">
                  <c:v>0.09</c:v>
                </c:pt>
              </c:numCache>
            </c:numRef>
          </c:val>
          <c:smooth val="0"/>
          <c:extLst>
            <c:ext xmlns:c16="http://schemas.microsoft.com/office/drawing/2014/chart" uri="{C3380CC4-5D6E-409C-BE32-E72D297353CC}">
              <c16:uniqueId val="{00000016-3582-4F32-AA77-24F120035C9B}"/>
            </c:ext>
          </c:extLst>
        </c:ser>
        <c:dLbls>
          <c:showLegendKey val="0"/>
          <c:showVal val="0"/>
          <c:showCatName val="0"/>
          <c:showSerName val="0"/>
          <c:showPercent val="0"/>
          <c:showBubbleSize val="0"/>
        </c:dLbls>
        <c:smooth val="0"/>
        <c:axId val="752505872"/>
        <c:axId val="752980160"/>
      </c:lineChart>
      <c:catAx>
        <c:axId val="752505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980160"/>
        <c:crosses val="autoZero"/>
        <c:auto val="1"/>
        <c:lblAlgn val="ctr"/>
        <c:lblOffset val="100"/>
        <c:noMultiLvlLbl val="0"/>
      </c:catAx>
      <c:valAx>
        <c:axId val="752980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505872"/>
        <c:crosses val="autoZero"/>
        <c:crossBetween val="between"/>
      </c:valAx>
      <c:spPr>
        <a:noFill/>
        <a:ln>
          <a:noFill/>
        </a:ln>
        <a:effectLst/>
      </c:spPr>
    </c:plotArea>
    <c:legend>
      <c:legendPos val="r"/>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Dashboard_JOY(3).xlsx]Sheet4!PivotTable4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Sheet4!$A$4:$A$10</c:f>
              <c:strCache>
                <c:ptCount val="6"/>
                <c:pt idx="0">
                  <c:v>2016</c:v>
                </c:pt>
                <c:pt idx="1">
                  <c:v>2017</c:v>
                </c:pt>
                <c:pt idx="2">
                  <c:v>2018</c:v>
                </c:pt>
                <c:pt idx="3">
                  <c:v>2019</c:v>
                </c:pt>
                <c:pt idx="4">
                  <c:v>2020</c:v>
                </c:pt>
                <c:pt idx="5">
                  <c:v>2021</c:v>
                </c:pt>
              </c:strCache>
            </c:strRef>
          </c:cat>
          <c:val>
            <c:numRef>
              <c:f>Sheet4!$B$4:$B$10</c:f>
              <c:numCache>
                <c:formatCode>General</c:formatCode>
                <c:ptCount val="6"/>
                <c:pt idx="0">
                  <c:v>1653633.8787718401</c:v>
                </c:pt>
                <c:pt idx="1">
                  <c:v>1986831.8247520002</c:v>
                </c:pt>
                <c:pt idx="2">
                  <c:v>1997534.6356000002</c:v>
                </c:pt>
                <c:pt idx="3">
                  <c:v>2187475.4300000002</c:v>
                </c:pt>
                <c:pt idx="4">
                  <c:v>2439535.25</c:v>
                </c:pt>
                <c:pt idx="5">
                  <c:v>2584736.1081360602</c:v>
                </c:pt>
              </c:numCache>
            </c:numRef>
          </c:val>
          <c:extLst>
            <c:ext xmlns:c16="http://schemas.microsoft.com/office/drawing/2014/chart" uri="{C3380CC4-5D6E-409C-BE32-E72D297353CC}">
              <c16:uniqueId val="{00000000-7075-4720-8B70-32DE10B746F8}"/>
            </c:ext>
          </c:extLst>
        </c:ser>
        <c:dLbls>
          <c:showLegendKey val="0"/>
          <c:showVal val="0"/>
          <c:showCatName val="0"/>
          <c:showSerName val="0"/>
          <c:showPercent val="0"/>
          <c:showBubbleSize val="0"/>
        </c:dLbls>
        <c:gapWidth val="219"/>
        <c:overlap val="-27"/>
        <c:axId val="753579616"/>
        <c:axId val="753577320"/>
      </c:barChart>
      <c:catAx>
        <c:axId val="753579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577320"/>
        <c:crosses val="autoZero"/>
        <c:auto val="1"/>
        <c:lblAlgn val="ctr"/>
        <c:lblOffset val="100"/>
        <c:noMultiLvlLbl val="0"/>
      </c:catAx>
      <c:valAx>
        <c:axId val="753577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579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Dashboard_JOY(3).xlsx]Sheet4!PivotTable4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Sheet4!$A$4:$A$10</c:f>
              <c:strCache>
                <c:ptCount val="6"/>
                <c:pt idx="0">
                  <c:v>2016</c:v>
                </c:pt>
                <c:pt idx="1">
                  <c:v>2017</c:v>
                </c:pt>
                <c:pt idx="2">
                  <c:v>2018</c:v>
                </c:pt>
                <c:pt idx="3">
                  <c:v>2019</c:v>
                </c:pt>
                <c:pt idx="4">
                  <c:v>2020</c:v>
                </c:pt>
                <c:pt idx="5">
                  <c:v>2021</c:v>
                </c:pt>
              </c:strCache>
            </c:strRef>
          </c:cat>
          <c:val>
            <c:numRef>
              <c:f>Sheet4!$B$4:$B$10</c:f>
              <c:numCache>
                <c:formatCode>General</c:formatCode>
                <c:ptCount val="6"/>
                <c:pt idx="0">
                  <c:v>1653633.8787718401</c:v>
                </c:pt>
                <c:pt idx="1">
                  <c:v>1986831.8247520002</c:v>
                </c:pt>
                <c:pt idx="2">
                  <c:v>1997534.6356000002</c:v>
                </c:pt>
                <c:pt idx="3">
                  <c:v>2187475.4300000002</c:v>
                </c:pt>
                <c:pt idx="4">
                  <c:v>2439535.25</c:v>
                </c:pt>
                <c:pt idx="5">
                  <c:v>2584736.1081360602</c:v>
                </c:pt>
              </c:numCache>
            </c:numRef>
          </c:val>
          <c:extLst>
            <c:ext xmlns:c16="http://schemas.microsoft.com/office/drawing/2014/chart" uri="{C3380CC4-5D6E-409C-BE32-E72D297353CC}">
              <c16:uniqueId val="{00000000-065B-432A-853E-8DB9520BAC5C}"/>
            </c:ext>
          </c:extLst>
        </c:ser>
        <c:dLbls>
          <c:showLegendKey val="0"/>
          <c:showVal val="0"/>
          <c:showCatName val="0"/>
          <c:showSerName val="0"/>
          <c:showPercent val="0"/>
          <c:showBubbleSize val="0"/>
        </c:dLbls>
        <c:gapWidth val="219"/>
        <c:overlap val="-27"/>
        <c:axId val="753579944"/>
        <c:axId val="753574696"/>
      </c:barChart>
      <c:catAx>
        <c:axId val="753579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574696"/>
        <c:crosses val="autoZero"/>
        <c:auto val="1"/>
        <c:lblAlgn val="ctr"/>
        <c:lblOffset val="100"/>
        <c:noMultiLvlLbl val="0"/>
      </c:catAx>
      <c:valAx>
        <c:axId val="753574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579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Dashboard_JOY(3).xlsx]Sheet7!PivotTable7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Sheet7!$B$3</c:f>
              <c:strCache>
                <c:ptCount val="1"/>
                <c:pt idx="0">
                  <c:v>Total</c:v>
                </c:pt>
              </c:strCache>
            </c:strRef>
          </c:tx>
          <c:spPr>
            <a:solidFill>
              <a:schemeClr val="accent1"/>
            </a:solidFill>
            <a:ln>
              <a:noFill/>
            </a:ln>
            <a:effectLst/>
          </c:spPr>
          <c:invertIfNegative val="0"/>
          <c:cat>
            <c:strRef>
              <c:f>Sheet7!$A$4:$A$12</c:f>
              <c:strCache>
                <c:ptCount val="8"/>
                <c:pt idx="0">
                  <c:v>Advertising</c:v>
                </c:pt>
                <c:pt idx="1">
                  <c:v>Depreciation</c:v>
                </c:pt>
                <c:pt idx="2">
                  <c:v>Income Tax</c:v>
                </c:pt>
                <c:pt idx="3">
                  <c:v>Interest</c:v>
                </c:pt>
                <c:pt idx="4">
                  <c:v>Other</c:v>
                </c:pt>
                <c:pt idx="5">
                  <c:v>Payroll</c:v>
                </c:pt>
                <c:pt idx="6">
                  <c:v>Utilities</c:v>
                </c:pt>
                <c:pt idx="7">
                  <c:v>(blank)</c:v>
                </c:pt>
              </c:strCache>
            </c:strRef>
          </c:cat>
          <c:val>
            <c:numRef>
              <c:f>Sheet7!$B$4:$B$12</c:f>
              <c:numCache>
                <c:formatCode>General</c:formatCode>
                <c:ptCount val="8"/>
                <c:pt idx="0">
                  <c:v>390371.02500000002</c:v>
                </c:pt>
                <c:pt idx="1">
                  <c:v>55000</c:v>
                </c:pt>
                <c:pt idx="2">
                  <c:v>11250</c:v>
                </c:pt>
                <c:pt idx="3">
                  <c:v>80847.349999999991</c:v>
                </c:pt>
                <c:pt idx="4">
                  <c:v>45000</c:v>
                </c:pt>
                <c:pt idx="5">
                  <c:v>323869.92499999999</c:v>
                </c:pt>
                <c:pt idx="6">
                  <c:v>68865.399999999994</c:v>
                </c:pt>
              </c:numCache>
            </c:numRef>
          </c:val>
          <c:extLst>
            <c:ext xmlns:c16="http://schemas.microsoft.com/office/drawing/2014/chart" uri="{C3380CC4-5D6E-409C-BE32-E72D297353CC}">
              <c16:uniqueId val="{00000019-52A2-48DB-9EB2-50FEB2C90B07}"/>
            </c:ext>
          </c:extLst>
        </c:ser>
        <c:dLbls>
          <c:showLegendKey val="0"/>
          <c:showVal val="0"/>
          <c:showCatName val="0"/>
          <c:showSerName val="0"/>
          <c:showPercent val="0"/>
          <c:showBubbleSize val="0"/>
        </c:dLbls>
        <c:gapWidth val="219"/>
        <c:overlap val="-27"/>
        <c:axId val="757445472"/>
        <c:axId val="757445144"/>
      </c:barChart>
      <c:catAx>
        <c:axId val="757445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445144"/>
        <c:crosses val="autoZero"/>
        <c:auto val="1"/>
        <c:lblAlgn val="ctr"/>
        <c:lblOffset val="100"/>
        <c:noMultiLvlLbl val="0"/>
      </c:catAx>
      <c:valAx>
        <c:axId val="757445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445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Dashboard_JOY(3).xlsx]Sheet8!PivotTable8</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Sheet8!$B$3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D60-4602-9E54-E4914BFF524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D60-4602-9E54-E4914BFF524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D60-4602-9E54-E4914BFF524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D60-4602-9E54-E4914BFF524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D60-4602-9E54-E4914BFF524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D60-4602-9E54-E4914BFF524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D60-4602-9E54-E4914BFF524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D60-4602-9E54-E4914BFF524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Sheet8!$A$4:$A$12</c:f>
              <c:strCache>
                <c:ptCount val="8"/>
                <c:pt idx="0">
                  <c:v>Advertising</c:v>
                </c:pt>
                <c:pt idx="1">
                  <c:v>Depreciation</c:v>
                </c:pt>
                <c:pt idx="2">
                  <c:v>Income Tax</c:v>
                </c:pt>
                <c:pt idx="3">
                  <c:v>Interest</c:v>
                </c:pt>
                <c:pt idx="4">
                  <c:v>Other</c:v>
                </c:pt>
                <c:pt idx="5">
                  <c:v>Payroll</c:v>
                </c:pt>
                <c:pt idx="6">
                  <c:v>Utilities</c:v>
                </c:pt>
                <c:pt idx="7">
                  <c:v>(blank)</c:v>
                </c:pt>
              </c:strCache>
            </c:strRef>
          </c:cat>
          <c:val>
            <c:numRef>
              <c:f>Sheet8!$B$4:$B$12</c:f>
              <c:numCache>
                <c:formatCode>General</c:formatCode>
                <c:ptCount val="8"/>
                <c:pt idx="0">
                  <c:v>390371.02500000002</c:v>
                </c:pt>
                <c:pt idx="1">
                  <c:v>55000</c:v>
                </c:pt>
                <c:pt idx="2">
                  <c:v>11250</c:v>
                </c:pt>
                <c:pt idx="3">
                  <c:v>80847.349999999991</c:v>
                </c:pt>
                <c:pt idx="4">
                  <c:v>45000</c:v>
                </c:pt>
                <c:pt idx="5">
                  <c:v>323869.92499999999</c:v>
                </c:pt>
                <c:pt idx="6">
                  <c:v>68865.399999999994</c:v>
                </c:pt>
              </c:numCache>
            </c:numRef>
          </c:val>
          <c:extLst>
            <c:ext xmlns:c16="http://schemas.microsoft.com/office/drawing/2014/chart" uri="{C3380CC4-5D6E-409C-BE32-E72D297353CC}">
              <c16:uniqueId val="{00000000-FC47-41DE-8975-B51DFD7FC10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Dashboard_JOY(3).xlsx]Sheet9!PivotTable9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Sheet9!$B$3</c:f>
              <c:strCache>
                <c:ptCount val="1"/>
                <c:pt idx="0">
                  <c:v>Total</c:v>
                </c:pt>
              </c:strCache>
            </c:strRef>
          </c:tx>
          <c:spPr>
            <a:solidFill>
              <a:schemeClr val="accent1"/>
            </a:solidFill>
            <a:ln>
              <a:noFill/>
            </a:ln>
            <a:effectLst/>
          </c:spPr>
          <c:invertIfNegative val="0"/>
          <c:cat>
            <c:strRef>
              <c:f>Sheet9!$A$4:$A$6</c:f>
              <c:strCache>
                <c:ptCount val="2"/>
                <c:pt idx="0">
                  <c:v>61%</c:v>
                </c:pt>
                <c:pt idx="1">
                  <c:v>70%</c:v>
                </c:pt>
              </c:strCache>
            </c:strRef>
          </c:cat>
          <c:val>
            <c:numRef>
              <c:f>Sheet9!$B$4:$B$6</c:f>
              <c:numCache>
                <c:formatCode>General</c:formatCode>
                <c:ptCount val="2"/>
                <c:pt idx="0">
                  <c:v>270000</c:v>
                </c:pt>
                <c:pt idx="1">
                  <c:v>300000</c:v>
                </c:pt>
              </c:numCache>
            </c:numRef>
          </c:val>
          <c:extLst>
            <c:ext xmlns:c16="http://schemas.microsoft.com/office/drawing/2014/chart" uri="{C3380CC4-5D6E-409C-BE32-E72D297353CC}">
              <c16:uniqueId val="{00000004-D045-4162-8918-404478353808}"/>
            </c:ext>
          </c:extLst>
        </c:ser>
        <c:dLbls>
          <c:showLegendKey val="0"/>
          <c:showVal val="0"/>
          <c:showCatName val="0"/>
          <c:showSerName val="0"/>
          <c:showPercent val="0"/>
          <c:showBubbleSize val="0"/>
        </c:dLbls>
        <c:gapWidth val="219"/>
        <c:overlap val="-27"/>
        <c:axId val="755559848"/>
        <c:axId val="754586048"/>
      </c:barChart>
      <c:catAx>
        <c:axId val="755559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586048"/>
        <c:crosses val="autoZero"/>
        <c:auto val="1"/>
        <c:lblAlgn val="ctr"/>
        <c:lblOffset val="100"/>
        <c:noMultiLvlLbl val="0"/>
      </c:catAx>
      <c:valAx>
        <c:axId val="754586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559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5" Type="http://schemas.openxmlformats.org/officeDocument/2006/relationships/chart" Target="../charts/chart17.xml"/><Relationship Id="rId4" Type="http://schemas.openxmlformats.org/officeDocument/2006/relationships/chart" Target="../charts/chart16.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7</xdr:col>
      <xdr:colOff>533400</xdr:colOff>
      <xdr:row>5</xdr:row>
      <xdr:rowOff>57150</xdr:rowOff>
    </xdr:from>
    <xdr:to>
      <xdr:col>15</xdr:col>
      <xdr:colOff>228600</xdr:colOff>
      <xdr:row>20</xdr:row>
      <xdr:rowOff>57150</xdr:rowOff>
    </xdr:to>
    <xdr:graphicFrame macro="">
      <xdr:nvGraphicFramePr>
        <xdr:cNvPr id="2" name="Chart 1">
          <a:extLst>
            <a:ext uri="{FF2B5EF4-FFF2-40B4-BE49-F238E27FC236}">
              <a16:creationId xmlns:a16="http://schemas.microsoft.com/office/drawing/2014/main" id="{88656E2C-EAFF-D0C0-2903-735BB45377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281940</xdr:colOff>
      <xdr:row>1</xdr:row>
      <xdr:rowOff>22860</xdr:rowOff>
    </xdr:from>
    <xdr:to>
      <xdr:col>5</xdr:col>
      <xdr:colOff>45720</xdr:colOff>
      <xdr:row>11</xdr:row>
      <xdr:rowOff>114300</xdr:rowOff>
    </xdr:to>
    <xdr:graphicFrame macro="">
      <xdr:nvGraphicFramePr>
        <xdr:cNvPr id="3" name="Chart 2">
          <a:extLst>
            <a:ext uri="{FF2B5EF4-FFF2-40B4-BE49-F238E27FC236}">
              <a16:creationId xmlns:a16="http://schemas.microsoft.com/office/drawing/2014/main" id="{F8F7942A-948B-4D0B-A0D1-7BA0D1EF2A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175260</xdr:colOff>
      <xdr:row>7</xdr:row>
      <xdr:rowOff>167640</xdr:rowOff>
    </xdr:from>
    <xdr:to>
      <xdr:col>10</xdr:col>
      <xdr:colOff>304800</xdr:colOff>
      <xdr:row>18</xdr:row>
      <xdr:rowOff>106680</xdr:rowOff>
    </xdr:to>
    <xdr:graphicFrame macro="">
      <xdr:nvGraphicFramePr>
        <xdr:cNvPr id="6" name="Chart 5">
          <a:extLst>
            <a:ext uri="{FF2B5EF4-FFF2-40B4-BE49-F238E27FC236}">
              <a16:creationId xmlns:a16="http://schemas.microsoft.com/office/drawing/2014/main" id="{66F74B29-56F9-4160-9638-1AF0CB5667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175260</xdr:colOff>
      <xdr:row>19</xdr:row>
      <xdr:rowOff>106680</xdr:rowOff>
    </xdr:from>
    <xdr:to>
      <xdr:col>7</xdr:col>
      <xdr:colOff>480060</xdr:colOff>
      <xdr:row>34</xdr:row>
      <xdr:rowOff>106680</xdr:rowOff>
    </xdr:to>
    <xdr:graphicFrame macro="">
      <xdr:nvGraphicFramePr>
        <xdr:cNvPr id="7" name="Chart 6">
          <a:extLst>
            <a:ext uri="{FF2B5EF4-FFF2-40B4-BE49-F238E27FC236}">
              <a16:creationId xmlns:a16="http://schemas.microsoft.com/office/drawing/2014/main" id="{D8A14C69-407E-4D48-AEB4-2AF37EECA8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396240</xdr:colOff>
      <xdr:row>1</xdr:row>
      <xdr:rowOff>7620</xdr:rowOff>
    </xdr:from>
    <xdr:to>
      <xdr:col>18</xdr:col>
      <xdr:colOff>365760</xdr:colOff>
      <xdr:row>11</xdr:row>
      <xdr:rowOff>83820</xdr:rowOff>
    </xdr:to>
    <xdr:graphicFrame macro="">
      <xdr:nvGraphicFramePr>
        <xdr:cNvPr id="8" name="Chart 7">
          <a:extLst>
            <a:ext uri="{FF2B5EF4-FFF2-40B4-BE49-F238E27FC236}">
              <a16:creationId xmlns:a16="http://schemas.microsoft.com/office/drawing/2014/main" id="{8DB2E04C-4303-4F39-9719-688DA74AF6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274320</xdr:colOff>
      <xdr:row>12</xdr:row>
      <xdr:rowOff>30480</xdr:rowOff>
    </xdr:from>
    <xdr:to>
      <xdr:col>5</xdr:col>
      <xdr:colOff>83820</xdr:colOff>
      <xdr:row>18</xdr:row>
      <xdr:rowOff>152400</xdr:rowOff>
    </xdr:to>
    <mc:AlternateContent xmlns:mc="http://schemas.openxmlformats.org/markup-compatibility/2006" xmlns:a14="http://schemas.microsoft.com/office/drawing/2010/main">
      <mc:Choice Requires="a14">
        <xdr:graphicFrame macro="">
          <xdr:nvGraphicFramePr>
            <xdr:cNvPr id="2" name="Cost of Goods Sold">
              <a:extLst>
                <a:ext uri="{FF2B5EF4-FFF2-40B4-BE49-F238E27FC236}">
                  <a16:creationId xmlns:a16="http://schemas.microsoft.com/office/drawing/2014/main" id="{E045A8A5-40B1-06B4-0FDD-5F940E08AF4E}"/>
                </a:ext>
              </a:extLst>
            </xdr:cNvPr>
            <xdr:cNvGraphicFramePr/>
          </xdr:nvGraphicFramePr>
          <xdr:xfrm>
            <a:off x="0" y="0"/>
            <a:ext cx="0" cy="0"/>
          </xdr:xfrm>
          <a:graphic>
            <a:graphicData uri="http://schemas.microsoft.com/office/drawing/2010/slicer">
              <sle:slicer xmlns:sle="http://schemas.microsoft.com/office/drawing/2010/slicer" name="Cost of Goods Sold"/>
            </a:graphicData>
          </a:graphic>
        </xdr:graphicFrame>
      </mc:Choice>
      <mc:Fallback xmlns="">
        <xdr:sp macro="" textlink="">
          <xdr:nvSpPr>
            <xdr:cNvPr id="0" name=""/>
            <xdr:cNvSpPr>
              <a:spLocks noTextEdit="1"/>
            </xdr:cNvSpPr>
          </xdr:nvSpPr>
          <xdr:spPr>
            <a:xfrm>
              <a:off x="274320" y="2225040"/>
              <a:ext cx="2857500" cy="1219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205740</xdr:colOff>
      <xdr:row>1</xdr:row>
      <xdr:rowOff>30480</xdr:rowOff>
    </xdr:from>
    <xdr:to>
      <xdr:col>10</xdr:col>
      <xdr:colOff>304800</xdr:colOff>
      <xdr:row>7</xdr:row>
      <xdr:rowOff>68579</xdr:rowOff>
    </xdr:to>
    <mc:AlternateContent xmlns:mc="http://schemas.openxmlformats.org/markup-compatibility/2006" xmlns:a14="http://schemas.microsoft.com/office/drawing/2010/main">
      <mc:Choice Requires="a14">
        <xdr:graphicFrame macro="">
          <xdr:nvGraphicFramePr>
            <xdr:cNvPr id="9" name="Expenditure">
              <a:extLst>
                <a:ext uri="{FF2B5EF4-FFF2-40B4-BE49-F238E27FC236}">
                  <a16:creationId xmlns:a16="http://schemas.microsoft.com/office/drawing/2014/main" id="{DB2D25F5-7768-52FC-D081-080D435D1367}"/>
                </a:ext>
              </a:extLst>
            </xdr:cNvPr>
            <xdr:cNvGraphicFramePr/>
          </xdr:nvGraphicFramePr>
          <xdr:xfrm>
            <a:off x="0" y="0"/>
            <a:ext cx="0" cy="0"/>
          </xdr:xfrm>
          <a:graphic>
            <a:graphicData uri="http://schemas.microsoft.com/office/drawing/2010/slicer">
              <sle:slicer xmlns:sle="http://schemas.microsoft.com/office/drawing/2010/slicer" name="Expenditure"/>
            </a:graphicData>
          </a:graphic>
        </xdr:graphicFrame>
      </mc:Choice>
      <mc:Fallback xmlns="">
        <xdr:sp macro="" textlink="">
          <xdr:nvSpPr>
            <xdr:cNvPr id="0" name=""/>
            <xdr:cNvSpPr>
              <a:spLocks noTextEdit="1"/>
            </xdr:cNvSpPr>
          </xdr:nvSpPr>
          <xdr:spPr>
            <a:xfrm>
              <a:off x="3253740" y="213360"/>
              <a:ext cx="3147060" cy="11353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472440</xdr:colOff>
      <xdr:row>12</xdr:row>
      <xdr:rowOff>38100</xdr:rowOff>
    </xdr:from>
    <xdr:to>
      <xdr:col>18</xdr:col>
      <xdr:colOff>365760</xdr:colOff>
      <xdr:row>18</xdr:row>
      <xdr:rowOff>76200</xdr:rowOff>
    </xdr:to>
    <mc:AlternateContent xmlns:mc="http://schemas.openxmlformats.org/markup-compatibility/2006" xmlns:a14="http://schemas.microsoft.com/office/drawing/2010/main">
      <mc:Choice Requires="a14">
        <xdr:graphicFrame macro="">
          <xdr:nvGraphicFramePr>
            <xdr:cNvPr id="14" name="Year">
              <a:extLst>
                <a:ext uri="{FF2B5EF4-FFF2-40B4-BE49-F238E27FC236}">
                  <a16:creationId xmlns:a16="http://schemas.microsoft.com/office/drawing/2014/main" id="{584B9C93-C9B5-E821-B20A-D23402ED0E52}"/>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6568440" y="2232660"/>
              <a:ext cx="4770120" cy="1135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586740</xdr:colOff>
      <xdr:row>19</xdr:row>
      <xdr:rowOff>137160</xdr:rowOff>
    </xdr:from>
    <xdr:to>
      <xdr:col>10</xdr:col>
      <xdr:colOff>586740</xdr:colOff>
      <xdr:row>34</xdr:row>
      <xdr:rowOff>68580</xdr:rowOff>
    </xdr:to>
    <mc:AlternateContent xmlns:mc="http://schemas.openxmlformats.org/markup-compatibility/2006" xmlns:a14="http://schemas.microsoft.com/office/drawing/2010/main">
      <mc:Choice Requires="a14">
        <xdr:graphicFrame macro="">
          <xdr:nvGraphicFramePr>
            <xdr:cNvPr id="15" name="Year 1">
              <a:extLst>
                <a:ext uri="{FF2B5EF4-FFF2-40B4-BE49-F238E27FC236}">
                  <a16:creationId xmlns:a16="http://schemas.microsoft.com/office/drawing/2014/main" id="{C513BA0C-EB97-7E3A-CC35-2DB6AFD96C6E}"/>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4853940" y="3611880"/>
              <a:ext cx="1828800" cy="2674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114300</xdr:colOff>
      <xdr:row>19</xdr:row>
      <xdr:rowOff>53340</xdr:rowOff>
    </xdr:from>
    <xdr:to>
      <xdr:col>18</xdr:col>
      <xdr:colOff>327660</xdr:colOff>
      <xdr:row>30</xdr:row>
      <xdr:rowOff>60960</xdr:rowOff>
    </xdr:to>
    <xdr:graphicFrame macro="">
      <xdr:nvGraphicFramePr>
        <xdr:cNvPr id="16" name="Chart 15">
          <a:extLst>
            <a:ext uri="{FF2B5EF4-FFF2-40B4-BE49-F238E27FC236}">
              <a16:creationId xmlns:a16="http://schemas.microsoft.com/office/drawing/2014/main" id="{60E1E753-8474-43ED-A56C-F3BB82CC36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11</xdr:col>
      <xdr:colOff>68580</xdr:colOff>
      <xdr:row>30</xdr:row>
      <xdr:rowOff>114301</xdr:rowOff>
    </xdr:from>
    <xdr:to>
      <xdr:col>18</xdr:col>
      <xdr:colOff>350520</xdr:colOff>
      <xdr:row>40</xdr:row>
      <xdr:rowOff>15240</xdr:rowOff>
    </xdr:to>
    <mc:AlternateContent xmlns:mc="http://schemas.openxmlformats.org/markup-compatibility/2006" xmlns:a14="http://schemas.microsoft.com/office/drawing/2010/main">
      <mc:Choice Requires="a14">
        <xdr:graphicFrame macro="">
          <xdr:nvGraphicFramePr>
            <xdr:cNvPr id="17" name="Sales Revenue">
              <a:extLst>
                <a:ext uri="{FF2B5EF4-FFF2-40B4-BE49-F238E27FC236}">
                  <a16:creationId xmlns:a16="http://schemas.microsoft.com/office/drawing/2014/main" id="{93B63F24-EADF-CC98-D022-0C381115A98B}"/>
                </a:ext>
              </a:extLst>
            </xdr:cNvPr>
            <xdr:cNvGraphicFramePr/>
          </xdr:nvGraphicFramePr>
          <xdr:xfrm>
            <a:off x="0" y="0"/>
            <a:ext cx="0" cy="0"/>
          </xdr:xfrm>
          <a:graphic>
            <a:graphicData uri="http://schemas.microsoft.com/office/drawing/2010/slicer">
              <sle:slicer xmlns:sle="http://schemas.microsoft.com/office/drawing/2010/slicer" name="Sales Revenue"/>
            </a:graphicData>
          </a:graphic>
        </xdr:graphicFrame>
      </mc:Choice>
      <mc:Fallback xmlns="">
        <xdr:sp macro="" textlink="">
          <xdr:nvSpPr>
            <xdr:cNvPr id="0" name=""/>
            <xdr:cNvSpPr>
              <a:spLocks noTextEdit="1"/>
            </xdr:cNvSpPr>
          </xdr:nvSpPr>
          <xdr:spPr>
            <a:xfrm>
              <a:off x="6774180" y="5600701"/>
              <a:ext cx="4549140" cy="17297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274320</xdr:colOff>
      <xdr:row>5</xdr:row>
      <xdr:rowOff>102870</xdr:rowOff>
    </xdr:from>
    <xdr:to>
      <xdr:col>4</xdr:col>
      <xdr:colOff>662940</xdr:colOff>
      <xdr:row>20</xdr:row>
      <xdr:rowOff>102870</xdr:rowOff>
    </xdr:to>
    <xdr:graphicFrame macro="">
      <xdr:nvGraphicFramePr>
        <xdr:cNvPr id="2" name="Chart 1">
          <a:extLst>
            <a:ext uri="{FF2B5EF4-FFF2-40B4-BE49-F238E27FC236}">
              <a16:creationId xmlns:a16="http://schemas.microsoft.com/office/drawing/2014/main" id="{C66008AE-AEFB-80D5-02D3-F3E1A18E3F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533400</xdr:colOff>
      <xdr:row>5</xdr:row>
      <xdr:rowOff>57150</xdr:rowOff>
    </xdr:from>
    <xdr:to>
      <xdr:col>15</xdr:col>
      <xdr:colOff>228600</xdr:colOff>
      <xdr:row>20</xdr:row>
      <xdr:rowOff>57150</xdr:rowOff>
    </xdr:to>
    <xdr:graphicFrame macro="">
      <xdr:nvGraphicFramePr>
        <xdr:cNvPr id="2" name="Chart 1">
          <a:extLst>
            <a:ext uri="{FF2B5EF4-FFF2-40B4-BE49-F238E27FC236}">
              <a16:creationId xmlns:a16="http://schemas.microsoft.com/office/drawing/2014/main" id="{7BFF37FA-497A-2477-EC7A-16776CDA17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121920</xdr:colOff>
      <xdr:row>5</xdr:row>
      <xdr:rowOff>57150</xdr:rowOff>
    </xdr:from>
    <xdr:to>
      <xdr:col>12</xdr:col>
      <xdr:colOff>76200</xdr:colOff>
      <xdr:row>20</xdr:row>
      <xdr:rowOff>57150</xdr:rowOff>
    </xdr:to>
    <xdr:graphicFrame macro="">
      <xdr:nvGraphicFramePr>
        <xdr:cNvPr id="3" name="Chart 2">
          <a:extLst>
            <a:ext uri="{FF2B5EF4-FFF2-40B4-BE49-F238E27FC236}">
              <a16:creationId xmlns:a16="http://schemas.microsoft.com/office/drawing/2014/main" id="{4154CFEF-25BC-912B-C872-5CA5A947FC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510540</xdr:colOff>
      <xdr:row>6</xdr:row>
      <xdr:rowOff>30480</xdr:rowOff>
    </xdr:from>
    <xdr:to>
      <xdr:col>15</xdr:col>
      <xdr:colOff>510540</xdr:colOff>
      <xdr:row>19</xdr:row>
      <xdr:rowOff>120015</xdr:rowOff>
    </xdr:to>
    <mc:AlternateContent xmlns:mc="http://schemas.openxmlformats.org/markup-compatibility/2006" xmlns:a14="http://schemas.microsoft.com/office/drawing/2010/main">
      <mc:Choice Requires="a14">
        <xdr:graphicFrame macro="">
          <xdr:nvGraphicFramePr>
            <xdr:cNvPr id="4" name="Net Profit Margin">
              <a:extLst>
                <a:ext uri="{FF2B5EF4-FFF2-40B4-BE49-F238E27FC236}">
                  <a16:creationId xmlns:a16="http://schemas.microsoft.com/office/drawing/2014/main" id="{3F2B5166-A550-DD99-93CD-5BE43E5BF6EA}"/>
                </a:ext>
              </a:extLst>
            </xdr:cNvPr>
            <xdr:cNvGraphicFramePr/>
          </xdr:nvGraphicFramePr>
          <xdr:xfrm>
            <a:off x="0" y="0"/>
            <a:ext cx="0" cy="0"/>
          </xdr:xfrm>
          <a:graphic>
            <a:graphicData uri="http://schemas.microsoft.com/office/drawing/2010/slicer">
              <sle:slicer xmlns:sle="http://schemas.microsoft.com/office/drawing/2010/slicer" name="Net Profit Margin"/>
            </a:graphicData>
          </a:graphic>
        </xdr:graphicFrame>
      </mc:Choice>
      <mc:Fallback xmlns="">
        <xdr:sp macro="" textlink="">
          <xdr:nvSpPr>
            <xdr:cNvPr id="0" name=""/>
            <xdr:cNvSpPr>
              <a:spLocks noTextEdit="1"/>
            </xdr:cNvSpPr>
          </xdr:nvSpPr>
          <xdr:spPr>
            <a:xfrm>
              <a:off x="10104120" y="11277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30480</xdr:colOff>
      <xdr:row>5</xdr:row>
      <xdr:rowOff>57150</xdr:rowOff>
    </xdr:from>
    <xdr:to>
      <xdr:col>11</xdr:col>
      <xdr:colOff>335280</xdr:colOff>
      <xdr:row>20</xdr:row>
      <xdr:rowOff>57150</xdr:rowOff>
    </xdr:to>
    <xdr:graphicFrame macro="">
      <xdr:nvGraphicFramePr>
        <xdr:cNvPr id="3" name="Chart 2">
          <a:extLst>
            <a:ext uri="{FF2B5EF4-FFF2-40B4-BE49-F238E27FC236}">
              <a16:creationId xmlns:a16="http://schemas.microsoft.com/office/drawing/2014/main" id="{6551E340-A63B-D4B6-731C-92FB6FBAE6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30480</xdr:colOff>
      <xdr:row>5</xdr:row>
      <xdr:rowOff>57150</xdr:rowOff>
    </xdr:from>
    <xdr:to>
      <xdr:col>11</xdr:col>
      <xdr:colOff>335280</xdr:colOff>
      <xdr:row>20</xdr:row>
      <xdr:rowOff>57150</xdr:rowOff>
    </xdr:to>
    <xdr:graphicFrame macro="">
      <xdr:nvGraphicFramePr>
        <xdr:cNvPr id="4" name="Chart 3">
          <a:extLst>
            <a:ext uri="{FF2B5EF4-FFF2-40B4-BE49-F238E27FC236}">
              <a16:creationId xmlns:a16="http://schemas.microsoft.com/office/drawing/2014/main" id="{FCD4FFE7-39AF-F80E-CD80-4355DDCE22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533400</xdr:colOff>
      <xdr:row>5</xdr:row>
      <xdr:rowOff>57150</xdr:rowOff>
    </xdr:from>
    <xdr:to>
      <xdr:col>15</xdr:col>
      <xdr:colOff>228600</xdr:colOff>
      <xdr:row>20</xdr:row>
      <xdr:rowOff>57150</xdr:rowOff>
    </xdr:to>
    <xdr:graphicFrame macro="">
      <xdr:nvGraphicFramePr>
        <xdr:cNvPr id="2" name="Chart 1">
          <a:extLst>
            <a:ext uri="{FF2B5EF4-FFF2-40B4-BE49-F238E27FC236}">
              <a16:creationId xmlns:a16="http://schemas.microsoft.com/office/drawing/2014/main" id="{98C3B746-6CB6-B14E-9E82-C71542D94C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525780</xdr:colOff>
      <xdr:row>5</xdr:row>
      <xdr:rowOff>57150</xdr:rowOff>
    </xdr:from>
    <xdr:to>
      <xdr:col>11</xdr:col>
      <xdr:colOff>220980</xdr:colOff>
      <xdr:row>20</xdr:row>
      <xdr:rowOff>57150</xdr:rowOff>
    </xdr:to>
    <xdr:graphicFrame macro="">
      <xdr:nvGraphicFramePr>
        <xdr:cNvPr id="3" name="Chart 2">
          <a:extLst>
            <a:ext uri="{FF2B5EF4-FFF2-40B4-BE49-F238E27FC236}">
              <a16:creationId xmlns:a16="http://schemas.microsoft.com/office/drawing/2014/main" id="{44D254BA-53EF-685A-2EEC-CAF6598D5B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7</xdr:col>
      <xdr:colOff>533400</xdr:colOff>
      <xdr:row>5</xdr:row>
      <xdr:rowOff>57150</xdr:rowOff>
    </xdr:from>
    <xdr:to>
      <xdr:col>15</xdr:col>
      <xdr:colOff>228600</xdr:colOff>
      <xdr:row>20</xdr:row>
      <xdr:rowOff>57150</xdr:rowOff>
    </xdr:to>
    <xdr:graphicFrame macro="">
      <xdr:nvGraphicFramePr>
        <xdr:cNvPr id="2" name="Chart 1">
          <a:extLst>
            <a:ext uri="{FF2B5EF4-FFF2-40B4-BE49-F238E27FC236}">
              <a16:creationId xmlns:a16="http://schemas.microsoft.com/office/drawing/2014/main" id="{4D30830D-5951-F8CA-8088-4CE335AFCC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487680</xdr:colOff>
      <xdr:row>5</xdr:row>
      <xdr:rowOff>57150</xdr:rowOff>
    </xdr:from>
    <xdr:to>
      <xdr:col>10</xdr:col>
      <xdr:colOff>579120</xdr:colOff>
      <xdr:row>20</xdr:row>
      <xdr:rowOff>57150</xdr:rowOff>
    </xdr:to>
    <xdr:graphicFrame macro="">
      <xdr:nvGraphicFramePr>
        <xdr:cNvPr id="3" name="Chart 2">
          <a:extLst>
            <a:ext uri="{FF2B5EF4-FFF2-40B4-BE49-F238E27FC236}">
              <a16:creationId xmlns:a16="http://schemas.microsoft.com/office/drawing/2014/main" id="{E819F7D3-D319-2059-59E6-B3E9B7EEC6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662940</xdr:colOff>
      <xdr:row>5</xdr:row>
      <xdr:rowOff>57150</xdr:rowOff>
    </xdr:from>
    <xdr:to>
      <xdr:col>11</xdr:col>
      <xdr:colOff>144780</xdr:colOff>
      <xdr:row>20</xdr:row>
      <xdr:rowOff>57150</xdr:rowOff>
    </xdr:to>
    <xdr:graphicFrame macro="">
      <xdr:nvGraphicFramePr>
        <xdr:cNvPr id="4" name="Chart 3">
          <a:extLst>
            <a:ext uri="{FF2B5EF4-FFF2-40B4-BE49-F238E27FC236}">
              <a16:creationId xmlns:a16="http://schemas.microsoft.com/office/drawing/2014/main" id="{45B46C1B-9FD1-C5AD-DAD5-1D0D867247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495300</xdr:colOff>
      <xdr:row>5</xdr:row>
      <xdr:rowOff>163830</xdr:rowOff>
    </xdr:from>
    <xdr:to>
      <xdr:col>10</xdr:col>
      <xdr:colOff>236220</xdr:colOff>
      <xdr:row>20</xdr:row>
      <xdr:rowOff>163830</xdr:rowOff>
    </xdr:to>
    <xdr:graphicFrame macro="">
      <xdr:nvGraphicFramePr>
        <xdr:cNvPr id="2" name="Chart 1">
          <a:extLst>
            <a:ext uri="{FF2B5EF4-FFF2-40B4-BE49-F238E27FC236}">
              <a16:creationId xmlns:a16="http://schemas.microsoft.com/office/drawing/2014/main" id="{10009150-8C5D-2EC9-049A-CFA2B5C766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4776.063875810185" createdVersion="8" refreshedVersion="8" minRefreshableVersion="3" recordCount="12" xr:uid="{57412280-928E-4C3D-87A1-CD15E14EED6E}">
  <cacheSource type="worksheet">
    <worksheetSource ref="B5:C17" sheet="P &amp; L"/>
  </cacheSource>
  <cacheFields count="2">
    <cacheField name="Sales Revenue" numFmtId="0">
      <sharedItems count="12">
        <s v="Less: Cost of Goods Sold"/>
        <s v="Gross Margin"/>
        <s v="Expenses:"/>
        <s v="Advertising"/>
        <s v="Depreciation"/>
        <s v="Interest"/>
        <s v="Other"/>
        <s v="Payroll"/>
        <s v="Utilities"/>
        <s v="Net Income before Taxes"/>
        <s v="Income Tax"/>
        <s v="Net Income"/>
      </sharedItems>
    </cacheField>
    <cacheField name=" 24,39,535 " numFmtId="164">
      <sharedItems containsString="0" containsBlank="1" containsNumber="1" minValue="45000" maxValue="1188534.6000000001" count="12">
        <n v="1188534.6000000001"/>
        <n v="951000.65"/>
        <m/>
        <n v="390371.02500000002"/>
        <n v="55000"/>
        <n v="80847.349999999991"/>
        <n v="45000"/>
        <n v="323869.92499999999"/>
        <n v="68865.399999999994"/>
        <n v="287046.95"/>
        <n v="71761.737500000003"/>
        <n v="215285.21250000002"/>
      </sharedItems>
    </cacheField>
  </cacheFields>
  <extLst>
    <ext xmlns:x14="http://schemas.microsoft.com/office/spreadsheetml/2009/9/main" uri="{725AE2AE-9491-48be-B2B4-4EB974FC3084}">
      <x14:pivotCacheDefinition pivotCacheId="15004240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4776.064472337966" createdVersion="8" refreshedVersion="8" minRefreshableVersion="3" recordCount="6" xr:uid="{33B9D016-1799-4B15-970E-890AFA8CD7D1}">
  <cacheSource type="worksheet">
    <worksheetSource ref="C5:D11" sheet="Net profit Line Chart"/>
  </cacheSource>
  <cacheFields count="2">
    <cacheField name="Net Profit" numFmtId="1">
      <sharedItems containsSemiMixedTypes="0" containsString="0" containsNumber="1" minValue="155075.59355813666" maxValue="215285.21250000002"/>
    </cacheField>
    <cacheField name="Net Profit Margin" numFmtId="9">
      <sharedItems containsSemiMixedTypes="0" containsString="0" containsNumber="1" minValue="0.08" maxValue="0.115" count="4">
        <n v="0.08"/>
        <n v="0.09"/>
        <n v="0.11"/>
        <n v="0.115"/>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4776.064946990744" createdVersion="8" refreshedVersion="8" minRefreshableVersion="3" recordCount="6" xr:uid="{959F5CC0-B25D-49B6-A8D1-6D01EFFADB8A}">
  <cacheSource type="worksheet">
    <worksheetSource ref="B5:D11" sheet="Net profit Line Chart"/>
  </cacheSource>
  <cacheFields count="3">
    <cacheField name="Year" numFmtId="0">
      <sharedItems containsSemiMixedTypes="0" containsString="0" containsNumber="1" containsInteger="1" minValue="2015" maxValue="2020" count="6">
        <n v="2015"/>
        <n v="2016"/>
        <n v="2017"/>
        <n v="2018"/>
        <n v="2019"/>
        <n v="2020"/>
      </sharedItems>
    </cacheField>
    <cacheField name="Net Profit" numFmtId="1">
      <sharedItems containsSemiMixedTypes="0" containsString="0" containsNumber="1" minValue="155075.59355813666" maxValue="215285.21250000002" count="6">
        <n v="155075.59355813666"/>
        <n v="193189.15111382809"/>
        <n v="182970.15906718749"/>
        <n v="202514.90428125"/>
        <n v="182098.951875"/>
        <n v="215285.21250000002"/>
      </sharedItems>
    </cacheField>
    <cacheField name="Net Profit Margin" numFmtId="9">
      <sharedItems containsSemiMixedTypes="0" containsString="0" containsNumber="1" minValue="0.08" maxValue="0.115" count="4">
        <n v="0.08"/>
        <n v="0.09"/>
        <n v="0.11"/>
        <n v="0.115"/>
      </sharedItems>
    </cacheField>
  </cacheFields>
  <extLst>
    <ext xmlns:x14="http://schemas.microsoft.com/office/spreadsheetml/2009/9/main" uri="{725AE2AE-9491-48be-B2B4-4EB974FC3084}">
      <x14:pivotCacheDefinition pivotCacheId="2016925845"/>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4776.066527662035" createdVersion="8" refreshedVersion="8" minRefreshableVersion="3" recordCount="6" xr:uid="{8A35F034-4329-4620-A704-DC43DB802BBA}">
  <cacheSource type="worksheet">
    <worksheetSource ref="C5:D11" sheet="Revenue column chart"/>
  </cacheSource>
  <cacheFields count="2">
    <cacheField name="Year" numFmtId="0">
      <sharedItems containsSemiMixedTypes="0" containsString="0" containsNumber="1" containsInteger="1" minValue="2016" maxValue="2021" count="6">
        <n v="2016"/>
        <n v="2017"/>
        <n v="2018"/>
        <n v="2019"/>
        <n v="2020"/>
        <n v="2021"/>
      </sharedItems>
    </cacheField>
    <cacheField name="Revenue" numFmtId="1">
      <sharedItems containsSemiMixedTypes="0" containsString="0" containsNumber="1" minValue="1653633.8787718401" maxValue="2584736.1081360602"/>
    </cacheField>
  </cacheFields>
  <extLst>
    <ext xmlns:x14="http://schemas.microsoft.com/office/spreadsheetml/2009/9/main" uri="{725AE2AE-9491-48be-B2B4-4EB974FC3084}">
      <x14:pivotCacheDefinition pivotCacheId="206557276"/>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4776.068996875001" createdVersion="8" refreshedVersion="8" minRefreshableVersion="3" recordCount="12" xr:uid="{5191FD80-526F-4813-AB61-27344D5F3DC5}">
  <cacheSource type="worksheet">
    <worksheetSource ref="B6:C13" sheet="Cost analysis Pie chart"/>
  </cacheSource>
  <cacheFields count="2">
    <cacheField name="Cost of Goods Sold" numFmtId="0">
      <sharedItems containsBlank="1" count="8">
        <s v="Advertising"/>
        <s v="Payroll"/>
        <s v="Interest"/>
        <m/>
        <s v="Utilities"/>
        <s v="Depreciation"/>
        <s v="Other"/>
        <s v="Income Tax"/>
      </sharedItems>
    </cacheField>
    <cacheField name=" 11,88,535 " numFmtId="0">
      <sharedItems containsString="0" containsBlank="1" containsNumber="1" minValue="11250" maxValue="390371.02500000002" count="8">
        <n v="390371.02500000002"/>
        <n v="323869.92499999999"/>
        <n v="80847.349999999991"/>
        <m/>
        <n v="68865.399999999994"/>
        <n v="55000"/>
        <n v="45000"/>
        <n v="11250"/>
      </sharedItems>
    </cacheField>
  </cacheFields>
  <extLst>
    <ext xmlns:x14="http://schemas.microsoft.com/office/spreadsheetml/2009/9/main" uri="{725AE2AE-9491-48be-B2B4-4EB974FC3084}">
      <x14:pivotCacheDefinition pivotCacheId="177069549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4776.070218634261" createdVersion="8" refreshedVersion="8" minRefreshableVersion="3" recordCount="2" xr:uid="{F1AA3D46-42B7-4AC6-A1EB-CD4FB4ABFE6C}">
  <cacheSource type="worksheet">
    <worksheetSource ref="B6:E8" sheet="Target Bar charts"/>
  </cacheSource>
  <cacheFields count="4">
    <cacheField name="Expenditure" numFmtId="0">
      <sharedItems count="2">
        <s v="Advertising"/>
        <s v="Payroll"/>
      </sharedItems>
    </cacheField>
    <cacheField name="Target" numFmtId="0">
      <sharedItems containsSemiMixedTypes="0" containsString="0" containsNumber="1" containsInteger="1" minValue="270000" maxValue="300000" count="2">
        <n v="300000"/>
        <n v="270000"/>
      </sharedItems>
    </cacheField>
    <cacheField name="YTD" numFmtId="0">
      <sharedItems containsSemiMixedTypes="0" containsString="0" containsNumber="1" containsInteger="1" minValue="165000" maxValue="210000" count="2">
        <n v="210000"/>
        <n v="165000"/>
      </sharedItems>
    </cacheField>
    <cacheField name="Achieved" numFmtId="9">
      <sharedItems containsSemiMixedTypes="0" containsString="0" containsNumber="1" minValue="0.61111111111111116" maxValue="0.7" count="2">
        <n v="0.7"/>
        <n v="0.61111111111111116"/>
      </sharedItems>
    </cacheField>
  </cacheFields>
  <extLst>
    <ext xmlns:x14="http://schemas.microsoft.com/office/spreadsheetml/2009/9/main" uri="{725AE2AE-9491-48be-B2B4-4EB974FC3084}">
      <x14:pivotCacheDefinition pivotCacheId="5251565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r>
  <r>
    <x v="1"/>
    <x v="1"/>
  </r>
  <r>
    <x v="2"/>
    <x v="2"/>
  </r>
  <r>
    <x v="3"/>
    <x v="3"/>
  </r>
  <r>
    <x v="4"/>
    <x v="4"/>
  </r>
  <r>
    <x v="5"/>
    <x v="5"/>
  </r>
  <r>
    <x v="6"/>
    <x v="6"/>
  </r>
  <r>
    <x v="7"/>
    <x v="7"/>
  </r>
  <r>
    <x v="8"/>
    <x v="8"/>
  </r>
  <r>
    <x v="9"/>
    <x v="9"/>
  </r>
  <r>
    <x v="10"/>
    <x v="10"/>
  </r>
  <r>
    <x v="11"/>
    <x v="1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n v="155075.59355813666"/>
    <x v="0"/>
  </r>
  <r>
    <n v="193189.15111382809"/>
    <x v="1"/>
  </r>
  <r>
    <n v="182970.15906718749"/>
    <x v="2"/>
  </r>
  <r>
    <n v="202514.90428125"/>
    <x v="3"/>
  </r>
  <r>
    <n v="182098.951875"/>
    <x v="2"/>
  </r>
  <r>
    <n v="215285.21250000002"/>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x v="0"/>
    <x v="0"/>
  </r>
  <r>
    <x v="1"/>
    <x v="1"/>
    <x v="1"/>
  </r>
  <r>
    <x v="2"/>
    <x v="2"/>
    <x v="2"/>
  </r>
  <r>
    <x v="3"/>
    <x v="3"/>
    <x v="3"/>
  </r>
  <r>
    <x v="4"/>
    <x v="4"/>
    <x v="2"/>
  </r>
  <r>
    <x v="5"/>
    <x v="5"/>
    <x v="1"/>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n v="1653633.8787718401"/>
  </r>
  <r>
    <x v="1"/>
    <n v="1986831.8247520002"/>
  </r>
  <r>
    <x v="2"/>
    <n v="1997534.6356000002"/>
  </r>
  <r>
    <x v="3"/>
    <n v="2187475.4300000002"/>
  </r>
  <r>
    <x v="4"/>
    <n v="2439535.25"/>
  </r>
  <r>
    <x v="5"/>
    <n v="2584736.1081360602"/>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r>
  <r>
    <x v="1"/>
    <x v="1"/>
  </r>
  <r>
    <x v="2"/>
    <x v="2"/>
  </r>
  <r>
    <x v="3"/>
    <x v="3"/>
  </r>
  <r>
    <x v="3"/>
    <x v="3"/>
  </r>
  <r>
    <x v="3"/>
    <x v="3"/>
  </r>
  <r>
    <x v="3"/>
    <x v="3"/>
  </r>
  <r>
    <x v="3"/>
    <x v="3"/>
  </r>
  <r>
    <x v="4"/>
    <x v="4"/>
  </r>
  <r>
    <x v="5"/>
    <x v="5"/>
  </r>
  <r>
    <x v="6"/>
    <x v="6"/>
  </r>
  <r>
    <x v="7"/>
    <x v="7"/>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
  <r>
    <x v="0"/>
    <x v="0"/>
    <x v="0"/>
    <x v="0"/>
  </r>
  <r>
    <x v="1"/>
    <x v="1"/>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A8DFE3-9CFD-413B-97AD-DA3D4CAE5982}"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6" firstHeaderRow="1" firstDataRow="1" firstDataCol="1"/>
  <pivotFields count="2">
    <pivotField dataField="1" showAll="0"/>
    <pivotField axis="axisRow" showAll="0">
      <items count="13">
        <item x="6"/>
        <item x="4"/>
        <item x="8"/>
        <item x="10"/>
        <item x="5"/>
        <item x="11"/>
        <item x="9"/>
        <item x="7"/>
        <item x="3"/>
        <item x="1"/>
        <item x="0"/>
        <item x="2"/>
        <item t="default"/>
      </items>
    </pivotField>
  </pivotFields>
  <rowFields count="1">
    <field x="1"/>
  </rowFields>
  <rowItems count="13">
    <i>
      <x/>
    </i>
    <i>
      <x v="1"/>
    </i>
    <i>
      <x v="2"/>
    </i>
    <i>
      <x v="3"/>
    </i>
    <i>
      <x v="4"/>
    </i>
    <i>
      <x v="5"/>
    </i>
    <i>
      <x v="6"/>
    </i>
    <i>
      <x v="7"/>
    </i>
    <i>
      <x v="8"/>
    </i>
    <i>
      <x v="9"/>
    </i>
    <i>
      <x v="10"/>
    </i>
    <i>
      <x v="11"/>
    </i>
    <i t="grand">
      <x/>
    </i>
  </rowItems>
  <colItems count="1">
    <i/>
  </colItems>
  <dataFields count="1">
    <dataField name="Count of Sales Revenue"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A53D74-6BC6-4D5B-A8D4-6481DFAA4E4A}"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16" firstHeaderRow="1" firstDataRow="1" firstDataCol="1"/>
  <pivotFields count="2">
    <pivotField axis="axisRow" showAll="0">
      <items count="13">
        <item x="3"/>
        <item x="4"/>
        <item x="2"/>
        <item x="1"/>
        <item x="10"/>
        <item x="5"/>
        <item x="0"/>
        <item x="11"/>
        <item x="9"/>
        <item x="6"/>
        <item x="7"/>
        <item x="8"/>
        <item t="default"/>
      </items>
    </pivotField>
    <pivotField dataField="1" showAll="0"/>
  </pivotFields>
  <rowFields count="1">
    <field x="0"/>
  </rowFields>
  <rowItems count="13">
    <i>
      <x/>
    </i>
    <i>
      <x v="1"/>
    </i>
    <i>
      <x v="2"/>
    </i>
    <i>
      <x v="3"/>
    </i>
    <i>
      <x v="4"/>
    </i>
    <i>
      <x v="5"/>
    </i>
    <i>
      <x v="6"/>
    </i>
    <i>
      <x v="7"/>
    </i>
    <i>
      <x v="8"/>
    </i>
    <i>
      <x v="9"/>
    </i>
    <i>
      <x v="10"/>
    </i>
    <i>
      <x v="11"/>
    </i>
    <i t="grand">
      <x/>
    </i>
  </rowItems>
  <colItems count="1">
    <i/>
  </colItems>
  <dataFields count="1">
    <dataField name="Sum of  24,39,535 " fld="1" baseField="0" baseItem="0"/>
  </dataFields>
  <chartFormats count="3">
    <chartFormat chart="11"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125729-F993-4A1D-9488-2422BBC9EADE}" name="PivotTable2"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8" firstHeaderRow="1" firstDataRow="1" firstDataCol="1"/>
  <pivotFields count="2">
    <pivotField dataField="1" numFmtId="1" showAll="0"/>
    <pivotField axis="axisRow" numFmtId="9" showAll="0">
      <items count="5">
        <item x="0"/>
        <item x="1"/>
        <item x="2"/>
        <item x="3"/>
        <item t="default"/>
      </items>
    </pivotField>
  </pivotFields>
  <rowFields count="1">
    <field x="1"/>
  </rowFields>
  <rowItems count="5">
    <i>
      <x/>
    </i>
    <i>
      <x v="1"/>
    </i>
    <i>
      <x v="2"/>
    </i>
    <i>
      <x v="3"/>
    </i>
    <i t="grand">
      <x/>
    </i>
  </rowItems>
  <colItems count="1">
    <i/>
  </colItems>
  <dataFields count="1">
    <dataField name="Sum of Net Profit" fld="0"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A1D35B1-84E2-4FD7-A6A8-18EABA6A6670}" name="PivotTable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C10" firstHeaderRow="0" firstDataRow="1" firstDataCol="1"/>
  <pivotFields count="3">
    <pivotField axis="axisRow" showAll="0">
      <items count="7">
        <item x="0"/>
        <item x="1"/>
        <item x="2"/>
        <item x="3"/>
        <item x="4"/>
        <item x="5"/>
        <item t="default"/>
      </items>
    </pivotField>
    <pivotField dataField="1" numFmtId="1" showAll="0">
      <items count="7">
        <item x="0"/>
        <item h="1" x="4"/>
        <item h="1" x="2"/>
        <item h="1" x="1"/>
        <item h="1" x="3"/>
        <item h="1" x="5"/>
        <item t="default"/>
      </items>
    </pivotField>
    <pivotField dataField="1" numFmtId="9" showAll="0">
      <items count="5">
        <item x="0"/>
        <item x="1"/>
        <item x="2"/>
        <item x="3"/>
        <item t="default"/>
      </items>
    </pivotField>
  </pivotFields>
  <rowFields count="1">
    <field x="0"/>
  </rowFields>
  <rowItems count="7">
    <i>
      <x/>
    </i>
    <i>
      <x v="1"/>
    </i>
    <i>
      <x v="2"/>
    </i>
    <i>
      <x v="3"/>
    </i>
    <i>
      <x v="4"/>
    </i>
    <i>
      <x v="5"/>
    </i>
    <i t="grand">
      <x/>
    </i>
  </rowItems>
  <colFields count="1">
    <field x="-2"/>
  </colFields>
  <colItems count="2">
    <i>
      <x/>
    </i>
    <i i="1">
      <x v="1"/>
    </i>
  </colItems>
  <dataFields count="2">
    <dataField name="Sum of Net Profit" fld="1" baseField="0" baseItem="0"/>
    <dataField name="Sum of Net Profit Margin" fld="2" baseField="0" baseItem="0"/>
  </dataFields>
  <chartFormats count="8">
    <chartFormat chart="3" format="15" series="1">
      <pivotArea type="data" outline="0" fieldPosition="0">
        <references count="1">
          <reference field="4294967294" count="1" selected="0">
            <x v="0"/>
          </reference>
        </references>
      </pivotArea>
    </chartFormat>
    <chartFormat chart="1" format="13" series="1">
      <pivotArea type="data" outline="0" fieldPosition="0">
        <references count="1">
          <reference field="4294967294" count="1" selected="0">
            <x v="0"/>
          </reference>
        </references>
      </pivotArea>
    </chartFormat>
    <chartFormat chart="3" format="19" series="1">
      <pivotArea type="data" outline="0" fieldPosition="0">
        <references count="1">
          <reference field="4294967294" count="1" selected="0">
            <x v="1"/>
          </reference>
        </references>
      </pivotArea>
    </chartFormat>
    <chartFormat chart="1" format="17" series="1">
      <pivotArea type="data" outline="0" fieldPosition="0">
        <references count="1">
          <reference field="4294967294" count="1" selected="0">
            <x v="1"/>
          </reference>
        </references>
      </pivotArea>
    </chartFormat>
    <chartFormat chart="6" format="18" series="1">
      <pivotArea type="data" outline="0" fieldPosition="0">
        <references count="1">
          <reference field="4294967294" count="1" selected="0">
            <x v="0"/>
          </reference>
        </references>
      </pivotArea>
    </chartFormat>
    <chartFormat chart="6" format="19" series="1">
      <pivotArea type="data" outline="0" fieldPosition="0">
        <references count="1">
          <reference field="4294967294" count="1" selected="0">
            <x v="1"/>
          </reference>
        </references>
      </pivotArea>
    </chartFormat>
    <chartFormat chart="7" format="20" series="1">
      <pivotArea type="data" outline="0" fieldPosition="0">
        <references count="1">
          <reference field="4294967294" count="1" selected="0">
            <x v="0"/>
          </reference>
        </references>
      </pivotArea>
    </chartFormat>
    <chartFormat chart="7" format="2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CEB284D-E165-478F-B877-32019E1E318F}" name="PivotTable4"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0" firstHeaderRow="1" firstDataRow="1" firstDataCol="1"/>
  <pivotFields count="2">
    <pivotField axis="axisRow" showAll="0">
      <items count="7">
        <item x="0"/>
        <item x="1"/>
        <item x="2"/>
        <item x="3"/>
        <item x="4"/>
        <item x="5"/>
        <item t="default"/>
      </items>
    </pivotField>
    <pivotField dataField="1" numFmtId="1" showAll="0"/>
  </pivotFields>
  <rowFields count="1">
    <field x="0"/>
  </rowFields>
  <rowItems count="7">
    <i>
      <x/>
    </i>
    <i>
      <x v="1"/>
    </i>
    <i>
      <x v="2"/>
    </i>
    <i>
      <x v="3"/>
    </i>
    <i>
      <x v="4"/>
    </i>
    <i>
      <x v="5"/>
    </i>
    <i t="grand">
      <x/>
    </i>
  </rowItems>
  <colItems count="1">
    <i/>
  </colItems>
  <dataFields count="1">
    <dataField name="Sum of Revenue" fld="1" baseField="0" baseItem="0"/>
  </dataFields>
  <chartFormats count="3">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9F98CF7-B7FA-46DA-9D13-E1389A590D26}" name="PivotTable7"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2" firstHeaderRow="1" firstDataRow="1" firstDataCol="1"/>
  <pivotFields count="2">
    <pivotField axis="axisRow" showAll="0">
      <items count="9">
        <item x="0"/>
        <item x="5"/>
        <item x="7"/>
        <item x="2"/>
        <item x="6"/>
        <item x="1"/>
        <item x="4"/>
        <item x="3"/>
        <item t="default"/>
      </items>
    </pivotField>
    <pivotField dataField="1" showAll="0">
      <items count="9">
        <item x="7"/>
        <item x="6"/>
        <item x="5"/>
        <item x="4"/>
        <item x="2"/>
        <item x="1"/>
        <item x="0"/>
        <item x="3"/>
        <item t="default"/>
      </items>
    </pivotField>
  </pivotFields>
  <rowFields count="1">
    <field x="0"/>
  </rowFields>
  <rowItems count="9">
    <i>
      <x/>
    </i>
    <i>
      <x v="1"/>
    </i>
    <i>
      <x v="2"/>
    </i>
    <i>
      <x v="3"/>
    </i>
    <i>
      <x v="4"/>
    </i>
    <i>
      <x v="5"/>
    </i>
    <i>
      <x v="6"/>
    </i>
    <i>
      <x v="7"/>
    </i>
    <i t="grand">
      <x/>
    </i>
  </rowItems>
  <colItems count="1">
    <i/>
  </colItems>
  <dataFields count="1">
    <dataField name="Sum of  11,88,535 " fld="1" baseField="0" baseItem="0"/>
  </dataFields>
  <chartFormats count="2">
    <chartFormat chart="2" format="51" series="1">
      <pivotArea type="data" outline="0" fieldPosition="0">
        <references count="1">
          <reference field="4294967294" count="1" selected="0">
            <x v="0"/>
          </reference>
        </references>
      </pivotArea>
    </chartFormat>
    <chartFormat chart="0" format="4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2DEC1D9-C9AB-4A50-B868-2A8DBBA7E837}" name="PivotTable8"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2" firstHeaderRow="1" firstDataRow="1" firstDataCol="1"/>
  <pivotFields count="2">
    <pivotField axis="axisRow" showAll="0">
      <items count="9">
        <item x="0"/>
        <item x="5"/>
        <item x="7"/>
        <item x="2"/>
        <item x="6"/>
        <item x="1"/>
        <item x="4"/>
        <item x="3"/>
        <item t="default"/>
      </items>
    </pivotField>
    <pivotField dataField="1" showAll="0">
      <items count="9">
        <item x="7"/>
        <item x="6"/>
        <item x="5"/>
        <item x="4"/>
        <item x="2"/>
        <item x="1"/>
        <item x="0"/>
        <item x="3"/>
        <item t="default"/>
      </items>
    </pivotField>
  </pivotFields>
  <rowFields count="1">
    <field x="0"/>
  </rowFields>
  <rowItems count="9">
    <i>
      <x/>
    </i>
    <i>
      <x v="1"/>
    </i>
    <i>
      <x v="2"/>
    </i>
    <i>
      <x v="3"/>
    </i>
    <i>
      <x v="4"/>
    </i>
    <i>
      <x v="5"/>
    </i>
    <i>
      <x v="6"/>
    </i>
    <i>
      <x v="7"/>
    </i>
    <i t="grand">
      <x/>
    </i>
  </rowItems>
  <colItems count="1">
    <i/>
  </colItems>
  <dataFields count="1">
    <dataField name="Sum of  11,88,535 " fld="1" baseField="0" baseItem="0"/>
  </dataFields>
  <chartFormats count="18">
    <chartFormat chart="1" format="0" series="1">
      <pivotArea type="data" outline="0" fieldPosition="0">
        <references count="1">
          <reference field="4294967294" count="1" selected="0">
            <x v="0"/>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0" count="1" selected="0">
            <x v="0"/>
          </reference>
        </references>
      </pivotArea>
    </chartFormat>
    <chartFormat chart="3" format="12">
      <pivotArea type="data" outline="0" fieldPosition="0">
        <references count="2">
          <reference field="4294967294" count="1" selected="0">
            <x v="0"/>
          </reference>
          <reference field="0" count="1" selected="0">
            <x v="1"/>
          </reference>
        </references>
      </pivotArea>
    </chartFormat>
    <chartFormat chart="3" format="13">
      <pivotArea type="data" outline="0" fieldPosition="0">
        <references count="2">
          <reference field="4294967294" count="1" selected="0">
            <x v="0"/>
          </reference>
          <reference field="0" count="1" selected="0">
            <x v="2"/>
          </reference>
        </references>
      </pivotArea>
    </chartFormat>
    <chartFormat chart="3" format="14">
      <pivotArea type="data" outline="0" fieldPosition="0">
        <references count="2">
          <reference field="4294967294" count="1" selected="0">
            <x v="0"/>
          </reference>
          <reference field="0" count="1" selected="0">
            <x v="3"/>
          </reference>
        </references>
      </pivotArea>
    </chartFormat>
    <chartFormat chart="3" format="15">
      <pivotArea type="data" outline="0" fieldPosition="0">
        <references count="2">
          <reference field="4294967294" count="1" selected="0">
            <x v="0"/>
          </reference>
          <reference field="0" count="1" selected="0">
            <x v="4"/>
          </reference>
        </references>
      </pivotArea>
    </chartFormat>
    <chartFormat chart="3" format="16">
      <pivotArea type="data" outline="0" fieldPosition="0">
        <references count="2">
          <reference field="4294967294" count="1" selected="0">
            <x v="0"/>
          </reference>
          <reference field="0" count="1" selected="0">
            <x v="5"/>
          </reference>
        </references>
      </pivotArea>
    </chartFormat>
    <chartFormat chart="3" format="17">
      <pivotArea type="data" outline="0" fieldPosition="0">
        <references count="2">
          <reference field="4294967294" count="1" selected="0">
            <x v="0"/>
          </reference>
          <reference field="0" count="1" selected="0">
            <x v="6"/>
          </reference>
        </references>
      </pivotArea>
    </chartFormat>
    <chartFormat chart="3" format="18">
      <pivotArea type="data" outline="0" fieldPosition="0">
        <references count="2">
          <reference field="4294967294" count="1" selected="0">
            <x v="0"/>
          </reference>
          <reference field="0" count="1" selected="0">
            <x v="7"/>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1" format="3">
      <pivotArea type="data" outline="0" fieldPosition="0">
        <references count="2">
          <reference field="4294967294" count="1" selected="0">
            <x v="0"/>
          </reference>
          <reference field="0" count="1" selected="0">
            <x v="2"/>
          </reference>
        </references>
      </pivotArea>
    </chartFormat>
    <chartFormat chart="1" format="4">
      <pivotArea type="data" outline="0" fieldPosition="0">
        <references count="2">
          <reference field="4294967294" count="1" selected="0">
            <x v="0"/>
          </reference>
          <reference field="0" count="1" selected="0">
            <x v="3"/>
          </reference>
        </references>
      </pivotArea>
    </chartFormat>
    <chartFormat chart="1" format="5">
      <pivotArea type="data" outline="0" fieldPosition="0">
        <references count="2">
          <reference field="4294967294" count="1" selected="0">
            <x v="0"/>
          </reference>
          <reference field="0" count="1" selected="0">
            <x v="4"/>
          </reference>
        </references>
      </pivotArea>
    </chartFormat>
    <chartFormat chart="1" format="6">
      <pivotArea type="data" outline="0" fieldPosition="0">
        <references count="2">
          <reference field="4294967294" count="1" selected="0">
            <x v="0"/>
          </reference>
          <reference field="0" count="1" selected="0">
            <x v="5"/>
          </reference>
        </references>
      </pivotArea>
    </chartFormat>
    <chartFormat chart="1" format="7">
      <pivotArea type="data" outline="0" fieldPosition="0">
        <references count="2">
          <reference field="4294967294" count="1" selected="0">
            <x v="0"/>
          </reference>
          <reference field="0" count="1" selected="0">
            <x v="6"/>
          </reference>
        </references>
      </pivotArea>
    </chartFormat>
    <chartFormat chart="1" format="8">
      <pivotArea type="data" outline="0" fieldPosition="0">
        <references count="2">
          <reference field="4294967294" count="1" selected="0">
            <x v="0"/>
          </reference>
          <reference field="0"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C96F8E2-DAB0-436C-9232-7C0779F15FF3}" name="PivotTable9"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6" firstHeaderRow="1" firstDataRow="1" firstDataCol="1"/>
  <pivotFields count="4">
    <pivotField showAll="0">
      <items count="3">
        <item x="0"/>
        <item x="1"/>
        <item t="default"/>
      </items>
    </pivotField>
    <pivotField dataField="1" showAll="0">
      <items count="3">
        <item x="1"/>
        <item x="0"/>
        <item t="default"/>
      </items>
    </pivotField>
    <pivotField showAll="0">
      <items count="3">
        <item x="1"/>
        <item x="0"/>
        <item t="default"/>
      </items>
    </pivotField>
    <pivotField axis="axisRow" numFmtId="9" showAll="0">
      <items count="3">
        <item x="1"/>
        <item x="0"/>
        <item t="default"/>
      </items>
    </pivotField>
  </pivotFields>
  <rowFields count="1">
    <field x="3"/>
  </rowFields>
  <rowItems count="3">
    <i>
      <x/>
    </i>
    <i>
      <x v="1"/>
    </i>
    <i t="grand">
      <x/>
    </i>
  </rowItems>
  <colItems count="1">
    <i/>
  </colItems>
  <dataFields count="1">
    <dataField name="Sum of Target" fld="1" baseField="0" baseItem="0"/>
  </dataFields>
  <chartFormats count="4">
    <chartFormat chart="1" format="1"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466FC3F-C1A6-42B6-BD4E-3C89BCCE238A}" name="PivotTable10"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C5" firstHeaderRow="0" firstDataRow="1" firstDataCol="1"/>
  <pivotFields count="4">
    <pivotField showAll="0">
      <items count="3">
        <item h="1" x="0"/>
        <item x="1"/>
        <item t="default"/>
      </items>
    </pivotField>
    <pivotField dataField="1" showAll="0">
      <items count="3">
        <item x="1"/>
        <item x="0"/>
        <item t="default"/>
      </items>
    </pivotField>
    <pivotField dataField="1" showAll="0">
      <items count="3">
        <item x="1"/>
        <item x="0"/>
        <item t="default"/>
      </items>
    </pivotField>
    <pivotField axis="axisRow" numFmtId="9" showAll="0">
      <items count="3">
        <item x="1"/>
        <item x="0"/>
        <item t="default"/>
      </items>
    </pivotField>
  </pivotFields>
  <rowFields count="1">
    <field x="3"/>
  </rowFields>
  <rowItems count="2">
    <i>
      <x/>
    </i>
    <i t="grand">
      <x/>
    </i>
  </rowItems>
  <colFields count="1">
    <field x="-2"/>
  </colFields>
  <colItems count="2">
    <i>
      <x/>
    </i>
    <i i="1">
      <x v="1"/>
    </i>
  </colItems>
  <dataFields count="2">
    <dataField name="Sum of Target" fld="1" baseField="0" baseItem="0"/>
    <dataField name="Sum of YTD" fld="2" baseField="0" baseItem="0"/>
  </dataFields>
  <chartFormats count="6">
    <chartFormat chart="0" format="18" series="1">
      <pivotArea type="data" outline="0" fieldPosition="0">
        <references count="1">
          <reference field="3" count="1" selected="0">
            <x v="0"/>
          </reference>
        </references>
      </pivotArea>
    </chartFormat>
    <chartFormat chart="0" format="19" series="1">
      <pivotArea type="data" outline="0" fieldPosition="0">
        <references count="1">
          <reference field="3" count="1" selected="0">
            <x v="1"/>
          </reference>
        </references>
      </pivotArea>
    </chartFormat>
    <chartFormat chart="0" format="30" series="1">
      <pivotArea type="data" outline="0" fieldPosition="0">
        <references count="1">
          <reference field="4294967294" count="1" selected="0">
            <x v="0"/>
          </reference>
        </references>
      </pivotArea>
    </chartFormat>
    <chartFormat chart="0" format="32" series="1">
      <pivotArea type="data" outline="0" fieldPosition="0">
        <references count="1">
          <reference field="4294967294" count="1" selected="0">
            <x v="1"/>
          </reference>
        </references>
      </pivotArea>
    </chartFormat>
    <chartFormat chart="2" format="35" series="1">
      <pivotArea type="data" outline="0" fieldPosition="0">
        <references count="1">
          <reference field="4294967294" count="1" selected="0">
            <x v="0"/>
          </reference>
        </references>
      </pivotArea>
    </chartFormat>
    <chartFormat chart="2" format="3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et_Profit_Margin" xr10:uid="{65A516B7-B660-4D8E-BDD7-5944CFB58BC9}" sourceName="Net Profit Margin">
  <pivotTables>
    <pivotTable tabId="8" name="PivotTable3"/>
  </pivotTables>
  <data>
    <tabular pivotCacheId="2016925845">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st_of_Goods_Sold" xr10:uid="{C21FC184-4BB4-4654-AABF-3FADD6FC2844}" sourceName="Cost of Goods Sold">
  <pivotTables>
    <pivotTable tabId="13" name="PivotTable8"/>
  </pivotTables>
  <data>
    <tabular pivotCacheId="1770695491">
      <items count="8">
        <i x="0" s="1"/>
        <i x="5" s="1"/>
        <i x="7" s="1"/>
        <i x="2" s="1"/>
        <i x="6" s="1"/>
        <i x="1" s="1"/>
        <i x="4" s="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nditure" xr10:uid="{5564785C-E5BD-4DB0-9725-3D81858A7BB6}" sourceName="Expenditure">
  <pivotTables>
    <pivotTable tabId="16" name="PivotTable10"/>
  </pivotTables>
  <data>
    <tabular pivotCacheId="525156580">
      <items count="2">
        <i x="0"/>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D3B27E93-6913-49C7-8882-A6FD069BCE87}" sourceName="Year">
  <pivotTables>
    <pivotTable tabId="8" name="PivotTable3"/>
  </pivotTables>
  <data>
    <tabular pivotCacheId="2016925845">
      <items count="6">
        <i x="0" s="1"/>
        <i x="1" s="1"/>
        <i x="2" s="1"/>
        <i x="3" s="1"/>
        <i x="4" s="1"/>
        <i x="5"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91C66D67-1365-4E4C-929E-0F010529EED2}" sourceName="Year">
  <pivotTables>
    <pivotTable tabId="9" name="PivotTable4"/>
  </pivotTables>
  <data>
    <tabular pivotCacheId="206557276">
      <items count="6">
        <i x="0" s="1"/>
        <i x="1" s="1"/>
        <i x="2" s="1"/>
        <i x="3" s="1"/>
        <i x="4" s="1"/>
        <i x="5"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venue" xr10:uid="{29584657-E022-41DE-A0C9-A7B991B8B4E3}" sourceName="Sales Revenue">
  <pivotTables>
    <pivotTable tabId="17" name="PivotTable1"/>
  </pivotTables>
  <data>
    <tabular pivotCacheId="150042405">
      <items count="12">
        <i x="3" s="1"/>
        <i x="4" s="1"/>
        <i x="1" s="1"/>
        <i x="10" s="1"/>
        <i x="5" s="1"/>
        <i x="0" s="1"/>
        <i x="11" s="1"/>
        <i x="9" s="1"/>
        <i x="6" s="1"/>
        <i x="7" s="1"/>
        <i x="8"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et Profit Margin" xr10:uid="{BBDECF0B-633D-468E-8E82-64A33DF52729}" cache="Slicer_Net_Profit_Margin" caption="Net Profit Margi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st of Goods Sold" xr10:uid="{B7A89101-BE87-4AE6-8395-D6D76C7517EA}" cache="Slicer_Cost_of_Goods_Sold" caption="Cost of Goods Sold" rowHeight="234950"/>
  <slicer name="Expenditure" xr10:uid="{40DE2562-FCF4-4054-AD95-602AF0F3D35D}" cache="Slicer_Expenditure" caption="Expenditure" rowHeight="234950"/>
  <slicer name="Year" xr10:uid="{47C27F0E-AE3C-4FD2-992C-F2A17C4A975F}" cache="Slicer_Year" caption="Year" startItem="4" rowHeight="234950"/>
  <slicer name="Year 1" xr10:uid="{91658FAA-E810-4312-90CD-A6C6A2DD3A32}" cache="Slicer_Year1" caption="Year" rowHeight="234950"/>
  <slicer name="Sales Revenue" xr10:uid="{28E409B1-EAAF-4FB2-B500-54BA7EF636AA}" cache="Slicer_Sales_Revenue" caption="Sales Revenue"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C7F69-58C5-4817-A2CD-F4A4AEA8EFBD}">
  <dimension ref="A3:B16"/>
  <sheetViews>
    <sheetView workbookViewId="0">
      <selection activeCell="A3" sqref="A3"/>
    </sheetView>
  </sheetViews>
  <sheetFormatPr defaultRowHeight="14.4" x14ac:dyDescent="0.3"/>
  <cols>
    <col min="1" max="1" width="12.5546875" bestFit="1" customWidth="1"/>
    <col min="2" max="2" width="21" bestFit="1" customWidth="1"/>
  </cols>
  <sheetData>
    <row r="3" spans="1:2" x14ac:dyDescent="0.3">
      <c r="A3" s="40" t="s">
        <v>31</v>
      </c>
      <c r="B3" t="s">
        <v>30</v>
      </c>
    </row>
    <row r="4" spans="1:2" x14ac:dyDescent="0.3">
      <c r="A4" s="41">
        <v>45000</v>
      </c>
      <c r="B4">
        <v>1</v>
      </c>
    </row>
    <row r="5" spans="1:2" x14ac:dyDescent="0.3">
      <c r="A5" s="41">
        <v>55000</v>
      </c>
      <c r="B5">
        <v>1</v>
      </c>
    </row>
    <row r="6" spans="1:2" x14ac:dyDescent="0.3">
      <c r="A6" s="41">
        <v>68865.399999999994</v>
      </c>
      <c r="B6">
        <v>1</v>
      </c>
    </row>
    <row r="7" spans="1:2" x14ac:dyDescent="0.3">
      <c r="A7" s="41">
        <v>71761.737500000003</v>
      </c>
      <c r="B7">
        <v>1</v>
      </c>
    </row>
    <row r="8" spans="1:2" x14ac:dyDescent="0.3">
      <c r="A8" s="41">
        <v>80847.349999999991</v>
      </c>
      <c r="B8">
        <v>1</v>
      </c>
    </row>
    <row r="9" spans="1:2" x14ac:dyDescent="0.3">
      <c r="A9" s="41">
        <v>215285.21250000002</v>
      </c>
      <c r="B9">
        <v>1</v>
      </c>
    </row>
    <row r="10" spans="1:2" x14ac:dyDescent="0.3">
      <c r="A10" s="41">
        <v>287046.95</v>
      </c>
      <c r="B10">
        <v>1</v>
      </c>
    </row>
    <row r="11" spans="1:2" x14ac:dyDescent="0.3">
      <c r="A11" s="41">
        <v>323869.92499999999</v>
      </c>
      <c r="B11">
        <v>1</v>
      </c>
    </row>
    <row r="12" spans="1:2" x14ac:dyDescent="0.3">
      <c r="A12" s="41">
        <v>390371.02500000002</v>
      </c>
      <c r="B12">
        <v>1</v>
      </c>
    </row>
    <row r="13" spans="1:2" x14ac:dyDescent="0.3">
      <c r="A13" s="41">
        <v>951000.65</v>
      </c>
      <c r="B13">
        <v>1</v>
      </c>
    </row>
    <row r="14" spans="1:2" x14ac:dyDescent="0.3">
      <c r="A14" s="41">
        <v>1188534.6000000001</v>
      </c>
      <c r="B14">
        <v>1</v>
      </c>
    </row>
    <row r="15" spans="1:2" x14ac:dyDescent="0.3">
      <c r="A15" s="41" t="s">
        <v>32</v>
      </c>
      <c r="B15">
        <v>1</v>
      </c>
    </row>
    <row r="16" spans="1:2" x14ac:dyDescent="0.3">
      <c r="A16" s="41" t="s">
        <v>33</v>
      </c>
      <c r="B16">
        <v>12</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D1000"/>
  <sheetViews>
    <sheetView showGridLines="0" workbookViewId="0">
      <selection activeCell="B5" sqref="B5:D11"/>
    </sheetView>
  </sheetViews>
  <sheetFormatPr defaultColWidth="14.44140625" defaultRowHeight="15" customHeight="1" x14ac:dyDescent="0.3"/>
  <cols>
    <col min="1" max="2" width="8.6640625" customWidth="1"/>
    <col min="3" max="3" width="12.5546875" customWidth="1"/>
    <col min="4" max="4" width="11" customWidth="1"/>
    <col min="5" max="26" width="8.6640625" customWidth="1"/>
  </cols>
  <sheetData>
    <row r="3" spans="2:4" ht="18" x14ac:dyDescent="0.35">
      <c r="B3" s="1" t="s">
        <v>17</v>
      </c>
    </row>
    <row r="5" spans="2:4" ht="14.4" x14ac:dyDescent="0.3">
      <c r="C5" s="20" t="s">
        <v>18</v>
      </c>
      <c r="D5" s="21" t="s">
        <v>19</v>
      </c>
    </row>
    <row r="6" spans="2:4" ht="14.4" x14ac:dyDescent="0.3">
      <c r="C6" s="4">
        <v>2016</v>
      </c>
      <c r="D6" s="22">
        <v>1653633.8787718401</v>
      </c>
    </row>
    <row r="7" spans="2:4" ht="14.4" x14ac:dyDescent="0.3">
      <c r="C7" s="4">
        <v>2017</v>
      </c>
      <c r="D7" s="22">
        <v>1986831.8247520002</v>
      </c>
    </row>
    <row r="8" spans="2:4" ht="14.4" x14ac:dyDescent="0.3">
      <c r="C8" s="4">
        <v>2018</v>
      </c>
      <c r="D8" s="22">
        <v>1997534.6356000002</v>
      </c>
    </row>
    <row r="9" spans="2:4" ht="14.4" x14ac:dyDescent="0.3">
      <c r="C9" s="4">
        <v>2019</v>
      </c>
      <c r="D9" s="22">
        <v>2187475.4300000002</v>
      </c>
    </row>
    <row r="10" spans="2:4" ht="14.4" x14ac:dyDescent="0.3">
      <c r="C10" s="4">
        <v>2020</v>
      </c>
      <c r="D10" s="22">
        <v>2439535.25</v>
      </c>
    </row>
    <row r="11" spans="2:4" ht="14.4" x14ac:dyDescent="0.3">
      <c r="B11" s="23" t="s">
        <v>20</v>
      </c>
      <c r="C11" s="24">
        <v>2021</v>
      </c>
      <c r="D11" s="25">
        <v>2584736.1081360602</v>
      </c>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AE304-B220-48B2-9012-7E553302A7A5}">
  <dimension ref="A3:B12"/>
  <sheetViews>
    <sheetView topLeftCell="C7" workbookViewId="0">
      <selection activeCell="B4" sqref="B4"/>
    </sheetView>
  </sheetViews>
  <sheetFormatPr defaultRowHeight="14.4" x14ac:dyDescent="0.3"/>
  <cols>
    <col min="1" max="1" width="12.5546875" bestFit="1" customWidth="1"/>
    <col min="2" max="2" width="16.5546875" bestFit="1" customWidth="1"/>
  </cols>
  <sheetData>
    <row r="3" spans="1:2" x14ac:dyDescent="0.3">
      <c r="A3" s="40" t="s">
        <v>31</v>
      </c>
      <c r="B3" t="s">
        <v>37</v>
      </c>
    </row>
    <row r="4" spans="1:2" x14ac:dyDescent="0.3">
      <c r="A4" s="41" t="s">
        <v>5</v>
      </c>
      <c r="B4">
        <v>390371.02500000002</v>
      </c>
    </row>
    <row r="5" spans="1:2" x14ac:dyDescent="0.3">
      <c r="A5" s="41" t="s">
        <v>6</v>
      </c>
      <c r="B5">
        <v>55000</v>
      </c>
    </row>
    <row r="6" spans="1:2" x14ac:dyDescent="0.3">
      <c r="A6" s="41" t="s">
        <v>12</v>
      </c>
      <c r="B6">
        <v>11250</v>
      </c>
    </row>
    <row r="7" spans="1:2" x14ac:dyDescent="0.3">
      <c r="A7" s="41" t="s">
        <v>7</v>
      </c>
      <c r="B7">
        <v>80847.349999999991</v>
      </c>
    </row>
    <row r="8" spans="1:2" x14ac:dyDescent="0.3">
      <c r="A8" s="41" t="s">
        <v>8</v>
      </c>
      <c r="B8">
        <v>45000</v>
      </c>
    </row>
    <row r="9" spans="1:2" x14ac:dyDescent="0.3">
      <c r="A9" s="41" t="s">
        <v>9</v>
      </c>
      <c r="B9">
        <v>323869.92499999999</v>
      </c>
    </row>
    <row r="10" spans="1:2" x14ac:dyDescent="0.3">
      <c r="A10" s="41" t="s">
        <v>10</v>
      </c>
      <c r="B10">
        <v>68865.399999999994</v>
      </c>
    </row>
    <row r="11" spans="1:2" x14ac:dyDescent="0.3">
      <c r="A11" s="41" t="s">
        <v>32</v>
      </c>
    </row>
    <row r="12" spans="1:2" x14ac:dyDescent="0.3">
      <c r="A12" s="41" t="s">
        <v>33</v>
      </c>
      <c r="B12">
        <v>975203.70000000007</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C995"/>
  <sheetViews>
    <sheetView showGridLines="0" workbookViewId="0">
      <selection activeCell="B6" sqref="B6:C13"/>
    </sheetView>
  </sheetViews>
  <sheetFormatPr defaultColWidth="14.44140625" defaultRowHeight="15" customHeight="1" x14ac:dyDescent="0.3"/>
  <cols>
    <col min="1" max="1" width="8.6640625" customWidth="1"/>
    <col min="2" max="2" width="21.109375" customWidth="1"/>
    <col min="3" max="3" width="12.33203125" customWidth="1"/>
    <col min="4" max="26" width="8.6640625" customWidth="1"/>
  </cols>
  <sheetData>
    <row r="3" spans="2:3" ht="18" x14ac:dyDescent="0.35">
      <c r="B3" s="1" t="s">
        <v>21</v>
      </c>
    </row>
    <row r="5" spans="2:3" ht="14.4" x14ac:dyDescent="0.3">
      <c r="B5" s="26" t="s">
        <v>22</v>
      </c>
      <c r="C5" s="27" t="s">
        <v>23</v>
      </c>
    </row>
    <row r="6" spans="2:3" ht="14.4" x14ac:dyDescent="0.3">
      <c r="B6" s="28" t="s">
        <v>24</v>
      </c>
      <c r="C6" s="29">
        <v>1188534.6000000001</v>
      </c>
    </row>
    <row r="7" spans="2:3" ht="14.4" x14ac:dyDescent="0.3">
      <c r="B7" s="30" t="s">
        <v>5</v>
      </c>
      <c r="C7" s="29">
        <v>390371.02500000002</v>
      </c>
    </row>
    <row r="8" spans="2:3" ht="14.4" x14ac:dyDescent="0.3">
      <c r="B8" s="30" t="s">
        <v>9</v>
      </c>
      <c r="C8" s="29">
        <v>323869.92499999999</v>
      </c>
    </row>
    <row r="9" spans="2:3" ht="14.4" x14ac:dyDescent="0.3">
      <c r="B9" s="30" t="s">
        <v>7</v>
      </c>
      <c r="C9" s="29">
        <v>80847.349999999991</v>
      </c>
    </row>
    <row r="10" spans="2:3" ht="14.4" x14ac:dyDescent="0.3">
      <c r="B10" s="33" t="s">
        <v>10</v>
      </c>
      <c r="C10" s="34">
        <v>68865.399999999994</v>
      </c>
    </row>
    <row r="11" spans="2:3" ht="14.4" x14ac:dyDescent="0.3">
      <c r="B11" s="30" t="s">
        <v>6</v>
      </c>
      <c r="C11" s="29">
        <v>55000</v>
      </c>
    </row>
    <row r="12" spans="2:3" ht="14.4" x14ac:dyDescent="0.3">
      <c r="B12" s="30" t="s">
        <v>8</v>
      </c>
      <c r="C12" s="29">
        <v>45000</v>
      </c>
    </row>
    <row r="13" spans="2:3" ht="14.4" x14ac:dyDescent="0.3">
      <c r="B13" s="31" t="s">
        <v>12</v>
      </c>
      <c r="C13" s="32">
        <f>0.25*C12</f>
        <v>11250</v>
      </c>
    </row>
    <row r="16" spans="2:3"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sheetData>
  <autoFilter ref="B5:C5" xr:uid="{00000000-0009-0000-0000-000003000000}">
    <sortState xmlns:xlrd2="http://schemas.microsoft.com/office/spreadsheetml/2017/richdata2" ref="B5:C5">
      <sortCondition descending="1" ref="C5"/>
    </sortState>
  </autoFilter>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FBE94-129B-4E1D-9CE2-2F58DE9DA94F}">
  <dimension ref="A3:B6"/>
  <sheetViews>
    <sheetView workbookViewId="0">
      <selection activeCell="A4" sqref="A4"/>
    </sheetView>
  </sheetViews>
  <sheetFormatPr defaultRowHeight="14.4" x14ac:dyDescent="0.3"/>
  <cols>
    <col min="1" max="1" width="12.5546875" bestFit="1" customWidth="1"/>
    <col min="2" max="2" width="12.77734375" bestFit="1" customWidth="1"/>
    <col min="3" max="3" width="10.6640625" bestFit="1" customWidth="1"/>
    <col min="4" max="4" width="12" bestFit="1" customWidth="1"/>
  </cols>
  <sheetData>
    <row r="3" spans="1:2" x14ac:dyDescent="0.3">
      <c r="A3" s="40" t="s">
        <v>31</v>
      </c>
      <c r="B3" t="s">
        <v>39</v>
      </c>
    </row>
    <row r="4" spans="1:2" x14ac:dyDescent="0.3">
      <c r="A4" s="42">
        <v>0.61111111111111116</v>
      </c>
      <c r="B4">
        <v>270000</v>
      </c>
    </row>
    <row r="5" spans="1:2" x14ac:dyDescent="0.3">
      <c r="A5" s="42">
        <v>0.7</v>
      </c>
      <c r="B5">
        <v>300000</v>
      </c>
    </row>
    <row r="6" spans="1:2" x14ac:dyDescent="0.3">
      <c r="A6" s="42" t="s">
        <v>33</v>
      </c>
      <c r="B6">
        <v>570000</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48A42-B6BF-4D52-9ACC-C9B4E005C612}">
  <dimension ref="A3:C5"/>
  <sheetViews>
    <sheetView workbookViewId="0">
      <selection activeCell="A3" sqref="A3"/>
    </sheetView>
  </sheetViews>
  <sheetFormatPr defaultRowHeight="14.4" x14ac:dyDescent="0.3"/>
  <cols>
    <col min="1" max="1" width="12.5546875" bestFit="1" customWidth="1"/>
    <col min="2" max="2" width="12.77734375" bestFit="1" customWidth="1"/>
    <col min="3" max="3" width="10.6640625" bestFit="1" customWidth="1"/>
    <col min="4" max="4" width="10.77734375" bestFit="1" customWidth="1"/>
    <col min="5" max="5" width="10.6640625" bestFit="1" customWidth="1"/>
    <col min="6" max="6" width="23.88671875" bestFit="1" customWidth="1"/>
    <col min="7" max="7" width="15.44140625" bestFit="1" customWidth="1"/>
    <col min="8" max="8" width="14.6640625" bestFit="1" customWidth="1"/>
    <col min="9" max="9" width="23.88671875" bestFit="1" customWidth="1"/>
    <col min="10" max="10" width="15.44140625" bestFit="1" customWidth="1"/>
  </cols>
  <sheetData>
    <row r="3" spans="1:3" x14ac:dyDescent="0.3">
      <c r="A3" s="40" t="s">
        <v>31</v>
      </c>
      <c r="B3" t="s">
        <v>39</v>
      </c>
      <c r="C3" t="s">
        <v>38</v>
      </c>
    </row>
    <row r="4" spans="1:3" x14ac:dyDescent="0.3">
      <c r="A4" s="42">
        <v>0.61111111111111116</v>
      </c>
      <c r="B4" s="44">
        <v>270000</v>
      </c>
      <c r="C4" s="44">
        <v>165000</v>
      </c>
    </row>
    <row r="5" spans="1:3" x14ac:dyDescent="0.3">
      <c r="A5" s="42" t="s">
        <v>33</v>
      </c>
      <c r="B5" s="44">
        <v>270000</v>
      </c>
      <c r="C5" s="44">
        <v>165000</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4:E1000"/>
  <sheetViews>
    <sheetView showGridLines="0" topLeftCell="A4" workbookViewId="0">
      <selection activeCell="B6" sqref="B6"/>
    </sheetView>
  </sheetViews>
  <sheetFormatPr defaultColWidth="14.44140625" defaultRowHeight="15" customHeight="1" x14ac:dyDescent="0.3"/>
  <cols>
    <col min="1" max="1" width="8.6640625" customWidth="1"/>
    <col min="2" max="2" width="18" customWidth="1"/>
    <col min="3" max="26" width="8.6640625" customWidth="1"/>
  </cols>
  <sheetData>
    <row r="4" spans="2:5" ht="18" x14ac:dyDescent="0.35">
      <c r="B4" s="1" t="s">
        <v>25</v>
      </c>
    </row>
    <row r="6" spans="2:5" ht="14.4" x14ac:dyDescent="0.3">
      <c r="B6" s="35" t="s">
        <v>26</v>
      </c>
      <c r="C6" s="36" t="s">
        <v>27</v>
      </c>
      <c r="D6" s="36" t="s">
        <v>28</v>
      </c>
      <c r="E6" s="37" t="s">
        <v>29</v>
      </c>
    </row>
    <row r="7" spans="2:5" ht="14.4" x14ac:dyDescent="0.3">
      <c r="B7" s="4" t="s">
        <v>5</v>
      </c>
      <c r="C7" s="38">
        <v>300000</v>
      </c>
      <c r="D7" s="38">
        <v>210000</v>
      </c>
      <c r="E7" s="16">
        <f t="shared" ref="E7:E8" si="0">D7/C7</f>
        <v>0.7</v>
      </c>
    </row>
    <row r="8" spans="2:5" ht="14.4" x14ac:dyDescent="0.3">
      <c r="B8" s="17" t="s">
        <v>9</v>
      </c>
      <c r="C8" s="39">
        <v>270000</v>
      </c>
      <c r="D8" s="39">
        <v>165000</v>
      </c>
      <c r="E8" s="19">
        <f t="shared" si="0"/>
        <v>0.61111111111111116</v>
      </c>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D35D6-2E5B-47C5-A652-E99293EC1BEE}">
  <dimension ref="A1"/>
  <sheetViews>
    <sheetView tabSelected="1" workbookViewId="0">
      <selection activeCell="P25" sqref="P25"/>
    </sheetView>
  </sheetViews>
  <sheetFormatPr defaultRowHeight="14.4" x14ac:dyDescent="0.3"/>
  <cols>
    <col min="1" max="16384" width="8.88671875" style="43"/>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9C4D9-B372-472B-BDD2-AA5718B71EBB}">
  <dimension ref="A3:B16"/>
  <sheetViews>
    <sheetView workbookViewId="0">
      <selection activeCell="F8" sqref="F8"/>
    </sheetView>
  </sheetViews>
  <sheetFormatPr defaultRowHeight="14.4" x14ac:dyDescent="0.3"/>
  <cols>
    <col min="1" max="1" width="21.88671875" bestFit="1" customWidth="1"/>
    <col min="2" max="2" width="16.5546875" bestFit="1" customWidth="1"/>
    <col min="3" max="12" width="22.21875" bestFit="1" customWidth="1"/>
    <col min="13" max="13" width="10.77734375" bestFit="1" customWidth="1"/>
  </cols>
  <sheetData>
    <row r="3" spans="1:2" x14ac:dyDescent="0.3">
      <c r="A3" s="40" t="s">
        <v>31</v>
      </c>
      <c r="B3" t="s">
        <v>40</v>
      </c>
    </row>
    <row r="4" spans="1:2" x14ac:dyDescent="0.3">
      <c r="A4" s="41" t="s">
        <v>5</v>
      </c>
      <c r="B4">
        <v>390371.02500000002</v>
      </c>
    </row>
    <row r="5" spans="1:2" x14ac:dyDescent="0.3">
      <c r="A5" s="41" t="s">
        <v>6</v>
      </c>
      <c r="B5">
        <v>55000</v>
      </c>
    </row>
    <row r="6" spans="1:2" x14ac:dyDescent="0.3">
      <c r="A6" s="41" t="s">
        <v>4</v>
      </c>
    </row>
    <row r="7" spans="1:2" x14ac:dyDescent="0.3">
      <c r="A7" s="41" t="s">
        <v>3</v>
      </c>
      <c r="B7">
        <v>951000.65</v>
      </c>
    </row>
    <row r="8" spans="1:2" x14ac:dyDescent="0.3">
      <c r="A8" s="41" t="s">
        <v>12</v>
      </c>
      <c r="B8">
        <v>71761.737500000003</v>
      </c>
    </row>
    <row r="9" spans="1:2" x14ac:dyDescent="0.3">
      <c r="A9" s="41" t="s">
        <v>7</v>
      </c>
      <c r="B9">
        <v>80847.349999999991</v>
      </c>
    </row>
    <row r="10" spans="1:2" x14ac:dyDescent="0.3">
      <c r="A10" s="41" t="s">
        <v>2</v>
      </c>
      <c r="B10">
        <v>1188534.6000000001</v>
      </c>
    </row>
    <row r="11" spans="1:2" x14ac:dyDescent="0.3">
      <c r="A11" s="41" t="s">
        <v>13</v>
      </c>
      <c r="B11">
        <v>215285.21250000002</v>
      </c>
    </row>
    <row r="12" spans="1:2" x14ac:dyDescent="0.3">
      <c r="A12" s="41" t="s">
        <v>11</v>
      </c>
      <c r="B12">
        <v>287046.95</v>
      </c>
    </row>
    <row r="13" spans="1:2" x14ac:dyDescent="0.3">
      <c r="A13" s="41" t="s">
        <v>8</v>
      </c>
      <c r="B13">
        <v>45000</v>
      </c>
    </row>
    <row r="14" spans="1:2" x14ac:dyDescent="0.3">
      <c r="A14" s="41" t="s">
        <v>9</v>
      </c>
      <c r="B14">
        <v>323869.92499999999</v>
      </c>
    </row>
    <row r="15" spans="1:2" x14ac:dyDescent="0.3">
      <c r="A15" s="41" t="s">
        <v>10</v>
      </c>
      <c r="B15">
        <v>68865.399999999994</v>
      </c>
    </row>
    <row r="16" spans="1:2" x14ac:dyDescent="0.3">
      <c r="A16" s="41" t="s">
        <v>33</v>
      </c>
      <c r="B16">
        <v>3677582.85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033CE-0092-400E-BB40-3FD3703CD323}">
  <dimension ref="A1"/>
  <sheetViews>
    <sheetView workbookViewId="0"/>
  </sheetViews>
  <sheetFormatPr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C1000"/>
  <sheetViews>
    <sheetView showGridLines="0" workbookViewId="0">
      <selection activeCell="B5" sqref="B5:C17"/>
    </sheetView>
  </sheetViews>
  <sheetFormatPr defaultColWidth="14.44140625" defaultRowHeight="15" customHeight="1" x14ac:dyDescent="0.3"/>
  <cols>
    <col min="1" max="1" width="8.6640625" customWidth="1"/>
    <col min="2" max="2" width="26.109375" customWidth="1"/>
    <col min="3" max="3" width="12.33203125" customWidth="1"/>
    <col min="4" max="26" width="8.6640625" customWidth="1"/>
  </cols>
  <sheetData>
    <row r="3" spans="2:3" ht="18" x14ac:dyDescent="0.35">
      <c r="B3" s="1" t="s">
        <v>0</v>
      </c>
    </row>
    <row r="5" spans="2:3" ht="14.4" x14ac:dyDescent="0.3">
      <c r="B5" s="2" t="s">
        <v>1</v>
      </c>
      <c r="C5" s="3">
        <v>2439535.25</v>
      </c>
    </row>
    <row r="6" spans="2:3" ht="14.4" x14ac:dyDescent="0.3">
      <c r="B6" s="4" t="s">
        <v>2</v>
      </c>
      <c r="C6" s="5">
        <v>1188534.6000000001</v>
      </c>
    </row>
    <row r="7" spans="2:3" ht="14.4" x14ac:dyDescent="0.3">
      <c r="B7" s="6" t="s">
        <v>3</v>
      </c>
      <c r="C7" s="5">
        <v>951000.65</v>
      </c>
    </row>
    <row r="8" spans="2:3" ht="14.4" x14ac:dyDescent="0.3">
      <c r="B8" s="7" t="s">
        <v>4</v>
      </c>
      <c r="C8" s="5"/>
    </row>
    <row r="9" spans="2:3" ht="14.4" x14ac:dyDescent="0.3">
      <c r="B9" s="8" t="s">
        <v>5</v>
      </c>
      <c r="C9" s="5">
        <v>390371.02500000002</v>
      </c>
    </row>
    <row r="10" spans="2:3" ht="14.4" x14ac:dyDescent="0.3">
      <c r="B10" s="8" t="s">
        <v>6</v>
      </c>
      <c r="C10" s="5">
        <v>55000</v>
      </c>
    </row>
    <row r="11" spans="2:3" ht="14.4" x14ac:dyDescent="0.3">
      <c r="B11" s="8" t="s">
        <v>7</v>
      </c>
      <c r="C11" s="5">
        <v>80847.349999999991</v>
      </c>
    </row>
    <row r="12" spans="2:3" ht="14.4" x14ac:dyDescent="0.3">
      <c r="B12" s="8" t="s">
        <v>8</v>
      </c>
      <c r="C12" s="5">
        <v>45000</v>
      </c>
    </row>
    <row r="13" spans="2:3" ht="14.4" x14ac:dyDescent="0.3">
      <c r="B13" s="8" t="s">
        <v>9</v>
      </c>
      <c r="C13" s="5">
        <v>323869.92499999999</v>
      </c>
    </row>
    <row r="14" spans="2:3" ht="14.4" x14ac:dyDescent="0.3">
      <c r="B14" s="8" t="s">
        <v>10</v>
      </c>
      <c r="C14" s="5">
        <v>68865.399999999994</v>
      </c>
    </row>
    <row r="15" spans="2:3" ht="14.4" x14ac:dyDescent="0.3">
      <c r="B15" s="6" t="s">
        <v>11</v>
      </c>
      <c r="C15" s="5">
        <v>287046.95</v>
      </c>
    </row>
    <row r="16" spans="2:3" ht="14.4" x14ac:dyDescent="0.3">
      <c r="B16" s="9" t="s">
        <v>12</v>
      </c>
      <c r="C16" s="5">
        <f>0.25*C15</f>
        <v>71761.737500000003</v>
      </c>
    </row>
    <row r="17" spans="2:3" ht="14.4" x14ac:dyDescent="0.3">
      <c r="B17" s="10" t="s">
        <v>13</v>
      </c>
      <c r="C17" s="11">
        <f>C15-C16</f>
        <v>215285.21250000002</v>
      </c>
    </row>
    <row r="21" spans="2:3" ht="15.75" customHeight="1" x14ac:dyDescent="0.3"/>
    <row r="22" spans="2:3" ht="15.75" customHeight="1" x14ac:dyDescent="0.3"/>
    <row r="23" spans="2:3" ht="15.75" customHeight="1" x14ac:dyDescent="0.3"/>
    <row r="24" spans="2:3" ht="15.75" customHeight="1" x14ac:dyDescent="0.3"/>
    <row r="25" spans="2:3" ht="15.75" customHeight="1" x14ac:dyDescent="0.3"/>
    <row r="26" spans="2:3" ht="15.75" customHeight="1" x14ac:dyDescent="0.3"/>
    <row r="27" spans="2:3" ht="15.75" customHeight="1" x14ac:dyDescent="0.3"/>
    <row r="28" spans="2:3" ht="15.75" customHeight="1" x14ac:dyDescent="0.3"/>
    <row r="29" spans="2:3" ht="15.75" customHeight="1" x14ac:dyDescent="0.3"/>
    <row r="30" spans="2:3" ht="15.75" customHeight="1" x14ac:dyDescent="0.3"/>
    <row r="31" spans="2:3" ht="15.75" customHeight="1" x14ac:dyDescent="0.3"/>
    <row r="32" spans="2:3"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5E003-29D4-4AC4-9AC2-CBA197DECFD4}">
  <dimension ref="A3:B8"/>
  <sheetViews>
    <sheetView workbookViewId="0">
      <selection activeCell="N3" sqref="N3"/>
    </sheetView>
  </sheetViews>
  <sheetFormatPr defaultRowHeight="14.4" x14ac:dyDescent="0.3"/>
  <cols>
    <col min="1" max="1" width="12.5546875" bestFit="1" customWidth="1"/>
    <col min="2" max="2" width="15.6640625" bestFit="1" customWidth="1"/>
  </cols>
  <sheetData>
    <row r="3" spans="1:2" x14ac:dyDescent="0.3">
      <c r="A3" s="40" t="s">
        <v>31</v>
      </c>
      <c r="B3" t="s">
        <v>34</v>
      </c>
    </row>
    <row r="4" spans="1:2" x14ac:dyDescent="0.3">
      <c r="A4" s="42">
        <v>0.08</v>
      </c>
      <c r="B4">
        <v>155075.59355813666</v>
      </c>
    </row>
    <row r="5" spans="1:2" x14ac:dyDescent="0.3">
      <c r="A5" s="42">
        <v>0.09</v>
      </c>
      <c r="B5">
        <v>408474.36361382809</v>
      </c>
    </row>
    <row r="6" spans="1:2" x14ac:dyDescent="0.3">
      <c r="A6" s="42">
        <v>0.11</v>
      </c>
      <c r="B6">
        <v>365069.11094218749</v>
      </c>
    </row>
    <row r="7" spans="1:2" x14ac:dyDescent="0.3">
      <c r="A7" s="42">
        <v>0.115</v>
      </c>
      <c r="B7">
        <v>202514.90428125</v>
      </c>
    </row>
    <row r="8" spans="1:2" x14ac:dyDescent="0.3">
      <c r="A8" s="42" t="s">
        <v>33</v>
      </c>
      <c r="B8">
        <v>1131133.9723954021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5E7F8-C6E4-4F12-BE04-973668ADC17D}">
  <dimension ref="A3:C10"/>
  <sheetViews>
    <sheetView workbookViewId="0">
      <selection activeCell="N7" sqref="N7"/>
    </sheetView>
  </sheetViews>
  <sheetFormatPr defaultRowHeight="14.4" x14ac:dyDescent="0.3"/>
  <cols>
    <col min="1" max="1" width="12.5546875" bestFit="1" customWidth="1"/>
    <col min="2" max="2" width="15.6640625" bestFit="1" customWidth="1"/>
    <col min="3" max="3" width="22.33203125" bestFit="1" customWidth="1"/>
    <col min="4" max="6" width="12" bestFit="1" customWidth="1"/>
    <col min="7" max="7" width="7" bestFit="1" customWidth="1"/>
    <col min="8" max="8" width="10.77734375" bestFit="1" customWidth="1"/>
  </cols>
  <sheetData>
    <row r="3" spans="1:3" x14ac:dyDescent="0.3">
      <c r="A3" s="40" t="s">
        <v>31</v>
      </c>
      <c r="B3" t="s">
        <v>34</v>
      </c>
      <c r="C3" t="s">
        <v>35</v>
      </c>
    </row>
    <row r="4" spans="1:3" x14ac:dyDescent="0.3">
      <c r="A4" s="41">
        <v>2015</v>
      </c>
      <c r="B4">
        <v>155075.59355813666</v>
      </c>
      <c r="C4">
        <v>0.08</v>
      </c>
    </row>
    <row r="5" spans="1:3" x14ac:dyDescent="0.3">
      <c r="A5" s="41">
        <v>2016</v>
      </c>
      <c r="B5">
        <v>193189.15111382809</v>
      </c>
      <c r="C5">
        <v>0.09</v>
      </c>
    </row>
    <row r="6" spans="1:3" x14ac:dyDescent="0.3">
      <c r="A6" s="41">
        <v>2017</v>
      </c>
      <c r="B6">
        <v>182970.15906718749</v>
      </c>
      <c r="C6">
        <v>0.11</v>
      </c>
    </row>
    <row r="7" spans="1:3" x14ac:dyDescent="0.3">
      <c r="A7" s="41">
        <v>2018</v>
      </c>
      <c r="B7">
        <v>202514.90428125</v>
      </c>
      <c r="C7">
        <v>0.115</v>
      </c>
    </row>
    <row r="8" spans="1:3" x14ac:dyDescent="0.3">
      <c r="A8" s="41">
        <v>2019</v>
      </c>
      <c r="B8">
        <v>182098.951875</v>
      </c>
      <c r="C8">
        <v>0.11</v>
      </c>
    </row>
    <row r="9" spans="1:3" x14ac:dyDescent="0.3">
      <c r="A9" s="41">
        <v>2020</v>
      </c>
      <c r="B9">
        <v>215285.21250000002</v>
      </c>
      <c r="C9">
        <v>0.09</v>
      </c>
    </row>
    <row r="10" spans="1:3" x14ac:dyDescent="0.3">
      <c r="A10" s="41" t="s">
        <v>33</v>
      </c>
      <c r="B10">
        <v>1131133.9723954024</v>
      </c>
      <c r="C10">
        <v>0.59499999999999997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D1000"/>
  <sheetViews>
    <sheetView showGridLines="0" workbookViewId="0">
      <selection activeCell="B5" sqref="B5:D11"/>
    </sheetView>
  </sheetViews>
  <sheetFormatPr defaultColWidth="14.44140625" defaultRowHeight="15" customHeight="1" x14ac:dyDescent="0.3"/>
  <cols>
    <col min="1" max="1" width="8.6640625" customWidth="1"/>
    <col min="2" max="2" width="10.5546875" customWidth="1"/>
    <col min="3" max="3" width="14" customWidth="1"/>
    <col min="4" max="4" width="16.44140625" customWidth="1"/>
    <col min="5" max="26" width="8.6640625" customWidth="1"/>
  </cols>
  <sheetData>
    <row r="3" spans="2:4" ht="18" x14ac:dyDescent="0.35">
      <c r="B3" s="1" t="s">
        <v>14</v>
      </c>
    </row>
    <row r="5" spans="2:4" ht="14.4" x14ac:dyDescent="0.3">
      <c r="B5" s="12" t="s">
        <v>18</v>
      </c>
      <c r="C5" s="13" t="s">
        <v>15</v>
      </c>
      <c r="D5" s="14" t="s">
        <v>16</v>
      </c>
    </row>
    <row r="6" spans="2:4" ht="14.4" x14ac:dyDescent="0.3">
      <c r="B6" s="4">
        <v>2015</v>
      </c>
      <c r="C6" s="15">
        <v>155075.59355813666</v>
      </c>
      <c r="D6" s="16">
        <v>0.08</v>
      </c>
    </row>
    <row r="7" spans="2:4" ht="14.4" x14ac:dyDescent="0.3">
      <c r="B7" s="4">
        <v>2016</v>
      </c>
      <c r="C7" s="15">
        <v>193189.15111382809</v>
      </c>
      <c r="D7" s="16">
        <v>0.09</v>
      </c>
    </row>
    <row r="8" spans="2:4" ht="14.4" x14ac:dyDescent="0.3">
      <c r="B8" s="4">
        <v>2017</v>
      </c>
      <c r="C8" s="15">
        <v>182970.15906718749</v>
      </c>
      <c r="D8" s="16">
        <v>0.11</v>
      </c>
    </row>
    <row r="9" spans="2:4" ht="14.4" x14ac:dyDescent="0.3">
      <c r="B9" s="4">
        <v>2018</v>
      </c>
      <c r="C9" s="15">
        <v>202514.90428125</v>
      </c>
      <c r="D9" s="16">
        <v>0.115</v>
      </c>
    </row>
    <row r="10" spans="2:4" ht="14.4" x14ac:dyDescent="0.3">
      <c r="B10" s="4">
        <v>2019</v>
      </c>
      <c r="C10" s="15">
        <v>182098.951875</v>
      </c>
      <c r="D10" s="16">
        <v>0.11</v>
      </c>
    </row>
    <row r="11" spans="2:4" ht="14.4" x14ac:dyDescent="0.3">
      <c r="B11" s="17">
        <v>2020</v>
      </c>
      <c r="C11" s="18">
        <v>215285.21250000002</v>
      </c>
      <c r="D11" s="19">
        <v>0.09</v>
      </c>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9690A-CC4D-4256-A117-96ED6BAC0860}">
  <dimension ref="A3:B10"/>
  <sheetViews>
    <sheetView topLeftCell="A4" workbookViewId="0">
      <selection activeCell="G29" sqref="G29"/>
    </sheetView>
  </sheetViews>
  <sheetFormatPr defaultRowHeight="14.4" x14ac:dyDescent="0.3"/>
  <cols>
    <col min="1" max="1" width="12.5546875" bestFit="1" customWidth="1"/>
    <col min="2" max="2" width="14.88671875" bestFit="1" customWidth="1"/>
  </cols>
  <sheetData>
    <row r="3" spans="1:2" x14ac:dyDescent="0.3">
      <c r="A3" s="40" t="s">
        <v>31</v>
      </c>
      <c r="B3" t="s">
        <v>36</v>
      </c>
    </row>
    <row r="4" spans="1:2" x14ac:dyDescent="0.3">
      <c r="A4" s="41">
        <v>2016</v>
      </c>
      <c r="B4">
        <v>1653633.8787718401</v>
      </c>
    </row>
    <row r="5" spans="1:2" x14ac:dyDescent="0.3">
      <c r="A5" s="41">
        <v>2017</v>
      </c>
      <c r="B5">
        <v>1986831.8247520002</v>
      </c>
    </row>
    <row r="6" spans="1:2" x14ac:dyDescent="0.3">
      <c r="A6" s="41">
        <v>2018</v>
      </c>
      <c r="B6">
        <v>1997534.6356000002</v>
      </c>
    </row>
    <row r="7" spans="1:2" x14ac:dyDescent="0.3">
      <c r="A7" s="41">
        <v>2019</v>
      </c>
      <c r="B7">
        <v>2187475.4300000002</v>
      </c>
    </row>
    <row r="8" spans="1:2" x14ac:dyDescent="0.3">
      <c r="A8" s="41">
        <v>2020</v>
      </c>
      <c r="B8">
        <v>2439535.25</v>
      </c>
    </row>
    <row r="9" spans="1:2" x14ac:dyDescent="0.3">
      <c r="A9" s="41">
        <v>2021</v>
      </c>
      <c r="B9">
        <v>2584736.1081360602</v>
      </c>
    </row>
    <row r="10" spans="1:2" x14ac:dyDescent="0.3">
      <c r="A10" s="41" t="s">
        <v>33</v>
      </c>
      <c r="B10">
        <v>12849747.127259901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FDA41-FB9E-4F2B-ABD5-493606EE1210}">
  <dimension ref="A3:B12"/>
  <sheetViews>
    <sheetView workbookViewId="0">
      <selection activeCell="A3" sqref="A3"/>
    </sheetView>
  </sheetViews>
  <sheetFormatPr defaultRowHeight="14.4" x14ac:dyDescent="0.3"/>
  <cols>
    <col min="1" max="1" width="12.5546875" bestFit="1" customWidth="1"/>
    <col min="2" max="2" width="16.5546875" bestFit="1" customWidth="1"/>
    <col min="3" max="4" width="6" bestFit="1" customWidth="1"/>
    <col min="5" max="5" width="8" bestFit="1" customWidth="1"/>
    <col min="6" max="6" width="9" bestFit="1" customWidth="1"/>
    <col min="7" max="8" width="11" bestFit="1" customWidth="1"/>
    <col min="9" max="9" width="7" bestFit="1" customWidth="1"/>
    <col min="10" max="10" width="10.77734375" bestFit="1" customWidth="1"/>
    <col min="11" max="11" width="11" bestFit="1" customWidth="1"/>
    <col min="12" max="12" width="11.44140625" bestFit="1" customWidth="1"/>
    <col min="13" max="13" width="9.21875" bestFit="1" customWidth="1"/>
    <col min="14" max="14" width="11.88671875" bestFit="1" customWidth="1"/>
    <col min="15" max="15" width="9" bestFit="1" customWidth="1"/>
    <col min="16" max="16" width="11.6640625" bestFit="1" customWidth="1"/>
    <col min="17" max="17" width="10.77734375" bestFit="1" customWidth="1"/>
  </cols>
  <sheetData>
    <row r="3" spans="1:2" x14ac:dyDescent="0.3">
      <c r="A3" s="40" t="s">
        <v>31</v>
      </c>
      <c r="B3" t="s">
        <v>37</v>
      </c>
    </row>
    <row r="4" spans="1:2" x14ac:dyDescent="0.3">
      <c r="A4" s="41" t="s">
        <v>5</v>
      </c>
      <c r="B4">
        <v>390371.02500000002</v>
      </c>
    </row>
    <row r="5" spans="1:2" x14ac:dyDescent="0.3">
      <c r="A5" s="41" t="s">
        <v>6</v>
      </c>
      <c r="B5">
        <v>55000</v>
      </c>
    </row>
    <row r="6" spans="1:2" x14ac:dyDescent="0.3">
      <c r="A6" s="41" t="s">
        <v>12</v>
      </c>
      <c r="B6">
        <v>11250</v>
      </c>
    </row>
    <row r="7" spans="1:2" x14ac:dyDescent="0.3">
      <c r="A7" s="41" t="s">
        <v>7</v>
      </c>
      <c r="B7">
        <v>80847.349999999991</v>
      </c>
    </row>
    <row r="8" spans="1:2" x14ac:dyDescent="0.3">
      <c r="A8" s="41" t="s">
        <v>8</v>
      </c>
      <c r="B8">
        <v>45000</v>
      </c>
    </row>
    <row r="9" spans="1:2" x14ac:dyDescent="0.3">
      <c r="A9" s="41" t="s">
        <v>9</v>
      </c>
      <c r="B9">
        <v>323869.92499999999</v>
      </c>
    </row>
    <row r="10" spans="1:2" x14ac:dyDescent="0.3">
      <c r="A10" s="41" t="s">
        <v>10</v>
      </c>
      <c r="B10">
        <v>68865.399999999994</v>
      </c>
    </row>
    <row r="11" spans="1:2" x14ac:dyDescent="0.3">
      <c r="A11" s="41" t="s">
        <v>32</v>
      </c>
    </row>
    <row r="12" spans="1:2" x14ac:dyDescent="0.3">
      <c r="A12" s="41" t="s">
        <v>33</v>
      </c>
      <c r="B12">
        <v>975203.70000000007</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Sheet1</vt:lpstr>
      <vt:lpstr>Sheet5</vt:lpstr>
      <vt:lpstr>Sheet6</vt:lpstr>
      <vt:lpstr>P &amp; L</vt:lpstr>
      <vt:lpstr>Sheet2</vt:lpstr>
      <vt:lpstr>Sheet3</vt:lpstr>
      <vt:lpstr>Net profit Line Chart</vt:lpstr>
      <vt:lpstr>Sheet4</vt:lpstr>
      <vt:lpstr>Sheet7</vt:lpstr>
      <vt:lpstr>Revenue column chart</vt:lpstr>
      <vt:lpstr>Sheet8</vt:lpstr>
      <vt:lpstr>Cost analysis Pie chart</vt:lpstr>
      <vt:lpstr>Sheet9</vt:lpstr>
      <vt:lpstr>Sheet11</vt:lpstr>
      <vt:lpstr>Target Bar charts</vt:lpstr>
      <vt:lpstr>Final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dc:creator>
  <cp:lastModifiedBy>ASUS</cp:lastModifiedBy>
  <dcterms:created xsi:type="dcterms:W3CDTF">2020-08-28T11:25:48Z</dcterms:created>
  <dcterms:modified xsi:type="dcterms:W3CDTF">2022-08-14T22:04:31Z</dcterms:modified>
</cp:coreProperties>
</file>