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comments2.xml" ContentType="application/vnd.openxmlformats-officedocument.spreadsheetml.comment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2"/>
  </bookViews>
  <sheets>
    <sheet name="Analyse" sheetId="1" r:id="rId1"/>
    <sheet name="Conges" sheetId="2" r:id="rId2"/>
    <sheet name="Tasks" sheetId="3" r:id="rId3"/>
    <sheet name="Tasks(S3)" sheetId="4" r:id="rId4"/>
    <sheet name="Tasks(S2)" sheetId="5" r:id="rId5"/>
  </sheets>
  <definedNames>
    <definedName name="_xlnm.Print_Area" localSheetId="0">#REF!</definedName>
    <definedName name="_xlnm.Sheet_Title" localSheetId="0">"Analyse"</definedName>
    <definedName name="_xlnm.Print_Area" localSheetId="1">#REF!</definedName>
    <definedName name="_xlnm.Sheet_Title" localSheetId="1">"Conges"</definedName>
    <definedName name="_xlnm.Print_Area" localSheetId="2">#REF!</definedName>
    <definedName name="_xlnm.Sheet_Title" localSheetId="2">"Tasks"</definedName>
    <definedName name="_xlnm.Print_Area" localSheetId="3">#REF!</definedName>
    <definedName name="_xlnm.Sheet_Title" localSheetId="3">"Tasks(S3)"</definedName>
    <definedName name="_xlnm.Print_Area" localSheetId="4">#REF!</definedName>
    <definedName name="_xlnm.Sheet_Title" localSheetId="4">"Tasks(S2)"</definedName>
  </definedNames>
  <calcPr calcMode="auto" iterate="1" iterateCount="100" iterateDelta="0.001"/>
  <webPublishing allowPng="1" css="0" characterSet="UTF-8"/>
</workbook>
</file>

<file path=xl/comments1.xml><?xml version="1.0" encoding="utf-8"?>
<comments xmlns="http://schemas.openxmlformats.org/spreadsheetml/2006/main">
  <authors>
    <author>Marc Boyer</author>
  </authors>
  <commentList>
    <comment ref="B51" authorId="0">
      <text>
        <t>05.61.21.68.69</t>
      </text>
    </comment>
    <comment ref="B5" authorId="0">
      <text>
        <t>Modèle CPL analytique possible car au + 4 inputs, en s'inspirant des travaux ShapedStair</t>
      </text>
    </comment>
    <comment ref="V10" authorId="0">
      <text>
        <t>Decoupage trames: creer nvx VL
Frame abort: VL en rab + analmyse séparée suivantr priorités</t>
      </text>
    </comment>
  </commentList>
</comments>
</file>

<file path=xl/comments2.xml><?xml version="1.0" encoding="utf-8"?>
<comments xmlns="http://schemas.openxmlformats.org/spreadsheetml/2006/main">
  <authors>
    <author>Marc Boyer</author>
  </authors>
  <commentList>
    <comment ref="B51" authorId="0">
      <text>
        <t>05.61.21.68.69</t>
      </text>
    </comment>
    <comment ref="B4" authorId="0">
      <text>
        <t>Modèle CPL analytique possible car au + 4 inputs, en s'inspirant des travaux ShapedStair</t>
      </text>
    </comment>
    <comment ref="V10" authorId="0">
      <text>
        <t>Decoupage trames: creer nvx VL
Frame abort: VL en rab + analmyse séparée suivantr priorités</t>
      </text>
    </comment>
  </commentList>
</comments>
</file>

<file path=xl/comments3.xml><?xml version="1.0" encoding="utf-8"?>
<comments xmlns="http://schemas.openxmlformats.org/spreadsheetml/2006/main">
  <authors>
    <author>Marc Boyer</author>
  </authors>
  <commentList>
    <comment ref="B49" authorId="0">
      <text>
        <t>05.61.21.68.69</t>
      </text>
    </comment>
    <comment ref="B7" authorId="0">
      <text>
        <t>Modèle CPL analytique possible car au + 4 inputs, en s'inspirant des travaux ShapedStair</t>
      </text>
    </comment>
    <comment ref="V10" authorId="0">
      <text>
        <t>Decoupage trames: creer nvx VL
Frame abort: VL en rab + analmyse séparée suivantr priorités</t>
      </text>
    </comment>
  </commentList>
</comments>
</file>

<file path=xl/sharedStrings.xml><?xml version="1.0" encoding="utf-8"?>
<sst xmlns="http://schemas.openxmlformats.org/spreadsheetml/2006/main" uniqueCount="104" count="104">
  <si>
    <t>RTNS</t>
  </si>
  <si>
    <t>CAPACITE</t>
  </si>
  <si>
    <t>SLK</t>
  </si>
  <si>
    <t>S</t>
  </si>
  <si>
    <t>NC-Book</t>
  </si>
  <si>
    <t>DdLn</t>
  </si>
  <si>
    <t>IREHDO2/NC</t>
  </si>
  <si>
    <t>Publis</t>
  </si>
  <si>
    <t>Lire doc MAJ Duco</t>
  </si>
  <si>
    <t>U</t>
  </si>
  <si>
    <t>Chap 1-&gt; 6</t>
  </si>
  <si>
    <t>Simulateur</t>
  </si>
  <si>
    <t>ARINC 825</t>
  </si>
  <si>
    <t>Point Lionel</t>
  </si>
  <si>
    <t>Limiter intervalle recherche hDev/vDev</t>
  </si>
  <si>
    <t>Conversion format -&gt; fluide</t>
  </si>
  <si>
    <t>Contact Jorn/Nicolas</t>
  </si>
  <si>
    <t>Court terme: FIFO+RR / FIFO+Blind</t>
  </si>
  <si>
    <t>Chap 7: packets</t>
  </si>
  <si>
    <t/>
  </si>
  <si>
    <t>Partie théorique</t>
  </si>
  <si>
    <t>Moyen terme: CPL analytique</t>
  </si>
  <si>
    <t>Relire preuve GPS Anne</t>
  </si>
  <si>
    <t>Implantation</t>
  </si>
  <si>
    <t>Long terme: modèle enveloppes + paquets</t>
  </si>
  <si>
    <t>EDF: refaire preuve</t>
  </si>
  <si>
    <t>Généralisation enveloppes</t>
  </si>
  <si>
    <t>Complexité</t>
  </si>
  <si>
    <t>PGPS</t>
  </si>
  <si>
    <t>Evolution AFDX</t>
  </si>
  <si>
    <t>Mission Sohpie Quinton</t>
  </si>
  <si>
    <t>AFDX Evolution</t>
  </si>
  <si>
    <t>Admin, Divers</t>
  </si>
  <si>
    <t>Liste de contacts</t>
  </si>
  <si>
    <t>Finir comparaison NC-FA (Exemple RTNS)</t>
  </si>
  <si>
    <t>DTIM</t>
  </si>
  <si>
    <t>Offsets</t>
  </si>
  <si>
    <t>Dates livrables Wiki</t>
  </si>
  <si>
    <t>RTNS</t>
  </si>
  <si>
    <t>Thèse William</t>
  </si>
  <si>
    <t>Deux slides réseau</t>
  </si>
  <si>
    <t>Offsets TT</t>
  </si>
  <si>
    <t>Liste outils et formats</t>
  </si>
  <si>
    <t>ETFA ? Quelles dates</t>
  </si>
  <si>
    <t>Fiche CADO</t>
  </si>
  <si>
    <t>Enregistrement Proc RTNS</t>
  </si>
  <si>
    <t>Generation TT réaliste</t>
  </si>
  <si>
    <t>Fiche lancement, PQM...</t>
  </si>
  <si>
    <t>Enregistrement Proc Memocode</t>
  </si>
  <si>
    <t>-&gt; Corrige AFDX-ONERA.csv</t>
  </si>
  <si>
    <t>-&gt; Ligne commande TTPlan</t>
  </si>
  <si>
    <t>DRR</t>
  </si>
  <si>
    <t>NC Dargsthul</t>
  </si>
  <si>
    <t>Offsets Généralisés</t>
  </si>
  <si>
    <t>IREHDO2/Protocole</t>
  </si>
  <si>
    <t>Recontact Giovanni, Nicolas, Jorn, Lionel</t>
  </si>
  <si>
    <t>Mission</t>
  </si>
  <si>
    <t>Enseignement</t>
  </si>
  <si>
    <t>Plan d'expérimentation</t>
  </si>
  <si>
    <t>Rep jens</t>
  </si>
  <si>
    <t>Chargé TP</t>
  </si>
  <si>
    <t>MAJ Cours</t>
  </si>
  <si>
    <t>ERTSS</t>
  </si>
  <si>
    <t>DBLP</t>
  </si>
  <si>
    <t>Ordo vs NC vs Event Str</t>
  </si>
  <si>
    <t>Wireless</t>
  </si>
  <si>
    <t>Demander service "premium"</t>
  </si>
  <si>
    <t>Joan</t>
  </si>
  <si>
    <t>ONERA-HAL</t>
  </si>
  <si>
    <t>Dossier Thèse</t>
  </si>
  <si>
    <t>Rizzo</t>
  </si>
  <si>
    <t>PSS</t>
  </si>
  <si>
    <t>Relance</t>
  </si>
  <si>
    <t>Engagement Bidau</t>
  </si>
  <si>
    <t>ONERA/RTaW</t>
  </si>
  <si>
    <t>Attente</t>
  </si>
  <si>
    <t>svn IREHDO2</t>
  </si>
  <si>
    <t>réunion Airbus/ONERA Multicast</t>
  </si>
  <si>
    <t>Livrables</t>
  </si>
  <si>
    <t>Frigo</t>
  </si>
  <si>
    <t>WEED</t>
  </si>
  <si>
    <t>TTEth</t>
  </si>
  <si>
    <t>Arrondis mémoire</t>
  </si>
  <si>
    <t>MACSIMA</t>
  </si>
  <si>
    <t>Slides Thèse William</t>
  </si>
  <si>
    <t>cf IREDHO2</t>
  </si>
  <si>
    <t>AFDX-Sensitivity</t>
  </si>
  <si>
    <t>NoC/ESA</t>
  </si>
  <si>
    <t>Page WEB</t>
  </si>
  <si>
    <t>Lire Docs Luca/Michael</t>
  </si>
  <si>
    <t>Refaire liens slides</t>
  </si>
  <si>
    <t>Relance Michael</t>
  </si>
  <si>
    <t>Maude-UPP</t>
  </si>
  <si>
    <t>Mix-FIFO</t>
  </si>
  <si>
    <t>Perso</t>
  </si>
  <si>
    <t>tel médecin</t>
  </si>
  <si>
    <t>Modèle Comportement</t>
  </si>
  <si>
    <t>Tel Nicolas/Jorn</t>
  </si>
  <si>
    <t>X</t>
  </si>
  <si>
    <t>Faire le RT</t>
  </si>
  <si>
    <t>Tel navet pour transfert</t>
  </si>
  <si>
    <t>NC-Offset</t>
  </si>
  <si>
    <t>Accord Thales</t>
  </si>
  <si>
    <t>Licence RTaW</t>
  </si>
</sst>
</file>

<file path=xl/styles.xml><?xml version="1.0" encoding="utf-8"?>
<styleSheet xmlns="http://schemas.openxmlformats.org/spreadsheetml/2006/main">
  <numFmts count="2">
    <numFmt formatCode="dddd dd mmm yy" numFmtId="100"/>
    <numFmt formatCode="dd/mm" numFmtId="101"/>
  </numFmts>
  <fonts count="5">
    <font>
      <b val="0"/>
      <i val="0"/>
      <color rgb="FF000000"/>
      <name val="Sans"/>
      <strike val="0"/>
    </font>
    <font>
      <b val="0"/>
      <i val="0"/>
      <color rgb="FF000000"/>
      <name val="Sans"/>
      <sz val="10"/>
      <strike val="0"/>
    </font>
    <font>
      <b val="0"/>
      <i val="0"/>
      <color rgb="FF000000"/>
      <name val="Sans"/>
      <sz val="8"/>
      <strike val="0"/>
    </font>
    <font>
      <b val="1"/>
      <i val="0"/>
      <color rgb="FF000000"/>
      <name val="Sans"/>
      <sz val="10"/>
      <strike val="0"/>
    </font>
    <font>
      <b val="0"/>
      <i val="0"/>
      <color rgb="FF000000"/>
      <name val="Sans"/>
      <sz val="10"/>
      <strike val="1"/>
    </font>
  </fonts>
  <fills count="6">
    <fill>
      <patternFill patternType="none"/>
    </fill>
    <fill>
      <patternFill patternType="gray125"/>
    </fill>
    <fill>
      <patternFill patternType="solid">
        <fgColor rgb="FFCC99FF"/>
      </patternFill>
    </fill>
    <fill>
      <patternFill patternType="solid">
        <fgColor rgb="FF99CCFF"/>
      </patternFill>
    </fill>
    <fill>
      <patternFill patternType="solid">
        <fgColor rgb="FFFFCC00"/>
      </patternFill>
    </fill>
    <fill>
      <patternFill patternType="solid">
        <fgColor rgb="FFC0C0C0"/>
      </patternFill>
    </fill>
  </fills>
  <borders count="2">
    <border diagonalUp="0" diagonalDown="0">
      <start style="none">
        <color rgb="FFC7C7C7"/>
      </start>
      <end style="none">
        <color rgb="FFC7C7C7"/>
      </end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/>
  </cellStyleXfs>
  <cellXfs count="94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10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101" xfId="0">
      <alignment horizontal="center" vertical="bottom" wrapText="0" shrinkToFit="0" textRotation="0" indent="0"/>
    </xf>
    <xf applyAlignment="1" applyBorder="1" applyFont="1" applyFill="1" applyNumberFormat="1" fontId="2" fillId="0" borderId="1" numFmtId="101" xfId="0">
      <alignment horizontal="general" vertical="bottom" wrapText="0" shrinkToFit="0" textRotation="0" indent="0"/>
    </xf>
    <xf applyAlignment="1" applyBorder="1" applyFont="1" applyFill="1" applyNumberFormat="1" fontId="3" fillId="2" borderId="1" numFmtId="0" xfId="0">
      <alignment horizontal="center" vertical="bottom" wrapText="0" shrinkToFit="0" textRotation="0" indent="0"/>
    </xf>
    <xf applyAlignment="1" applyBorder="1" applyFont="1" applyFill="1" applyNumberFormat="1" fontId="1" fillId="3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4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4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3" fillId="5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left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101" xfId="0">
      <alignment horizontal="center" vertical="bottom" wrapText="0" shrinkToFit="0" textRotation="0" indent="0"/>
    </xf>
    <xf applyAlignment="1" applyBorder="1" applyFont="1" applyFill="1" applyNumberFormat="1" fontId="2" fillId="0" borderId="1" numFmtId="101" xfId="0">
      <alignment horizontal="general" vertical="bottom" wrapText="0" shrinkToFit="0" textRotation="0" indent="0"/>
    </xf>
    <xf applyAlignment="1" applyBorder="1" applyFont="1" applyFill="1" applyNumberFormat="1" fontId="3" fillId="2" borderId="1" numFmtId="0" xfId="0">
      <alignment horizontal="center" vertical="bottom" wrapText="0" shrinkToFit="0" textRotation="0" indent="0"/>
    </xf>
    <xf applyAlignment="1" applyBorder="1" applyFont="1" applyFill="1" applyNumberFormat="1" fontId="4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3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4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3" fillId="5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left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101" xfId="0">
      <alignment horizontal="center" vertical="bottom" wrapText="0" shrinkToFit="0" textRotation="0" indent="0"/>
    </xf>
    <xf applyAlignment="1" applyBorder="1" applyFont="1" applyFill="1" applyNumberFormat="1" fontId="2" fillId="0" borderId="1" numFmtId="101" xfId="0">
      <alignment horizontal="general" vertical="bottom" wrapText="0" shrinkToFit="0" textRotation="0" indent="0"/>
    </xf>
    <xf applyAlignment="1" applyBorder="1" applyFont="1" applyFill="1" applyNumberFormat="1" fontId="4" fillId="2" borderId="1" numFmtId="0" xfId="0">
      <alignment horizontal="center" vertical="bottom" wrapText="0" shrinkToFit="0" textRotation="0" indent="0"/>
    </xf>
    <xf applyAlignment="1" applyBorder="1" applyFont="1" applyFill="1" applyNumberFormat="1" fontId="3" fillId="2" borderId="1" numFmtId="0" xfId="0">
      <alignment horizontal="center" vertical="bottom" wrapText="0" shrinkToFit="0" textRotation="0" indent="0"/>
    </xf>
    <xf applyAlignment="1" applyBorder="1" applyFont="1" applyFill="1" applyNumberFormat="1" fontId="4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3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4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3" fillId="5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7" Type="http://schemas.openxmlformats.org/officeDocument/2006/relationships/styles" Target="styles.xml"/>
  <Relationship Id="rId6" Type="http://schemas.openxmlformats.org/officeDocument/2006/relationships/sharedStrings" Target="sharedStrings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_rels/sheet3.xml.rels><?xml version="1.0" encoding="UTF-8"?>
<Relationships xmlns="http://schemas.openxmlformats.org/package/2006/relationships">
  <Relationship Id="rId1" Type="http://schemas.openxmlformats.org/officeDocument/2006/relationships/comments" Target="../comments1.xml"/>
</Relationships>

</file>

<file path=xl/worksheets/_rels/sheet4.xml.rels><?xml version="1.0" encoding="UTF-8"?>
<Relationships xmlns="http://schemas.openxmlformats.org/package/2006/relationships">
  <Relationship Id="rId1" Type="http://schemas.openxmlformats.org/officeDocument/2006/relationships/comments" Target="../comments2.xml"/>
</Relationships>

</file>

<file path=xl/worksheets/_rels/sheet5.xml.rels><?xml version="1.0" encoding="UTF-8"?>
<Relationships xmlns="http://schemas.openxmlformats.org/package/2006/relationships">
  <Relationship Id="rId1" Type="http://schemas.openxmlformats.org/officeDocument/2006/relationships/comments" Target="../comments3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2:B2"/>
  <sheetViews>
    <sheetView workbookViewId="0">
      <selection activeCell="A1" sqref="A1"/>
    </sheetView>
  </sheetViews>
  <sheetFormatPr defaultRowHeight="12.75"/>
  <cols>
    <col min="1" max="1" style="1" width="11.99928" customWidth="1"/>
    <col min="2" max="2" style="1" width="9.142308"/>
    <col min="3" max="256" style="1"/>
  </cols>
  <sheetData>
    <row r="2" spans="1:2">
      <c r="A2" t="str">
        <v>R2</v>
      </c>
      <c r="B2" t="e">
        <f>COUNTIF(#REF!,"*R2*")</f>
        <v>#REF!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C29"/>
  <sheetViews>
    <sheetView workbookViewId="0">
      <selection activeCell="C30" sqref="C30"/>
    </sheetView>
  </sheetViews>
  <sheetFormatPr defaultRowHeight="12.75"/>
  <cols>
    <col min="1" max="1" style="2" width="22.132" customWidth="1"/>
    <col min="2" max="2" style="2" width="7.285276" customWidth="1"/>
    <col min="3" max="3" style="2" width="12.85637" bestFit="1" customWidth="1"/>
    <col min="4" max="256" style="2"/>
  </cols>
  <sheetData>
    <row r="1" spans="1:3">
      <c r="C1" t="str">
        <v>Congés</v>
      </c>
    </row>
    <row r="3" spans="1:3">
      <c r="A3" s="3">
        <v>41701</v>
      </c>
      <c r="C3" t="str">
        <v>Vacances Ski</v>
      </c>
    </row>
    <row r="4" spans="1:3">
      <c r="A4" s="3">
        <v>41702</v>
      </c>
    </row>
    <row r="5" spans="1:3">
      <c r="A5" s="3">
        <v>41703</v>
      </c>
    </row>
    <row r="6" spans="1:3">
      <c r="A6" s="3">
        <v>41704</v>
      </c>
    </row>
    <row r="7" spans="1:3">
      <c r="A7" s="3">
        <v>41705</v>
      </c>
    </row>
    <row r="9" spans="1:3">
      <c r="A9" s="3">
        <v>41757</v>
      </c>
    </row>
    <row r="10" spans="1:3">
      <c r="A10" s="3">
        <v>41760</v>
      </c>
    </row>
    <row r="11" spans="1:3">
      <c r="A11" s="3">
        <v>41761</v>
      </c>
    </row>
    <row r="13" spans="1:3">
      <c r="A13" s="3">
        <v>41920</v>
      </c>
      <c r="C13" t="s">
        <v>0</v>
      </c>
    </row>
    <row r="14" spans="1:3">
      <c r="A14" s="3">
        <v>41921</v>
      </c>
    </row>
    <row r="15" spans="1:3">
      <c r="A15" s="3">
        <v>41922</v>
      </c>
    </row>
    <row r="17" spans="1:3">
      <c r="A17" s="3">
        <v>41932</v>
      </c>
      <c r="C17" t="str">
        <v>Toussain</v>
      </c>
    </row>
    <row r="18" spans="1:3">
      <c r="A18" s="3">
        <v>41933</v>
      </c>
    </row>
    <row r="19" spans="1:3">
      <c r="A19" s="3">
        <v>41934</v>
      </c>
    </row>
    <row r="20" spans="1:3">
      <c r="A20" s="3">
        <v>41935</v>
      </c>
    </row>
    <row r="21" spans="1:3">
      <c r="A21" s="3">
        <v>41936</v>
      </c>
    </row>
    <row r="22" spans="1:3">
      <c r="A22" s="3">
        <v>41939</v>
      </c>
    </row>
    <row r="23" spans="1:3">
      <c r="A23" s="3">
        <v>41940</v>
      </c>
    </row>
    <row r="24" spans="1:3">
      <c r="A24" s="3">
        <v>41941</v>
      </c>
    </row>
    <row r="25" spans="1:3">
      <c r="A25" s="3">
        <v>41942</v>
      </c>
    </row>
    <row r="26" spans="1:3">
      <c r="A26" s="3">
        <v>41943</v>
      </c>
    </row>
    <row r="28" spans="1:3">
      <c r="A28" s="3">
        <v>41953</v>
      </c>
      <c r="C28" t="str">
        <v>Pont</v>
      </c>
    </row>
    <row r="29" spans="1:3">
      <c r="A29" s="3">
        <v>41954</v>
      </c>
      <c r="C29">
        <v>41954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65536"/>
  <sheetViews>
    <sheetView workbookViewId="0" tabSelected="1">
      <selection activeCell="I9" sqref="I9"/>
    </sheetView>
  </sheetViews>
  <sheetFormatPr defaultRowHeight="12.75"/>
  <cols>
    <col min="1" max="1" style="4" width="2.856971" customWidth="1"/>
    <col min="2" max="2" style="5" width="24.28425" customWidth="1"/>
    <col min="3" max="3" style="6" width="5.285397" hidden="1" customWidth="1"/>
    <col min="4" max="4" style="4" width="4.285457" customWidth="1"/>
    <col min="5" max="5" style="5" width="4.285457" customWidth="1"/>
    <col min="6" max="6" style="5" width="2.856971" customWidth="1"/>
    <col min="7" max="7" style="5" width="24.28425" customWidth="1"/>
    <col min="8" max="8" style="5" width="5.285397" hidden="1" customWidth="1"/>
    <col min="9" max="10" style="5" width="4.285457" customWidth="1"/>
    <col min="11" max="11" style="5" width="2.856971" customWidth="1"/>
    <col min="12" max="12" style="5" width="24.28425" customWidth="1"/>
    <col min="13" max="13" style="5" width="5.285397" hidden="1" customWidth="1"/>
    <col min="14" max="15" style="5" width="4.285457" customWidth="1"/>
    <col min="16" max="16" style="5" width="2.856971" customWidth="1"/>
    <col min="17" max="17" style="5" width="24.28425" customWidth="1"/>
    <col min="18" max="18" style="7" width="5.285397" hidden="1" customWidth="1"/>
    <col min="19" max="20" style="5" width="4.285457" customWidth="1"/>
    <col min="21" max="21" style="5" width="2.856971" customWidth="1"/>
    <col min="22" max="22" style="5" width="24.28425" customWidth="1"/>
    <col min="23" max="24" style="5" width="9.142308"/>
    <col min="25" max="256" style="5"/>
  </cols>
  <sheetData>
    <row r="1" spans="1:24">
      <c r="B1" s="8" t="s">
        <v>1</v>
      </c>
      <c r="D1" t="s">
        <v>2</v>
      </c>
      <c r="F1" t="s">
        <v>3</v>
      </c>
      <c r="G1" s="8" t="s">
        <v>4</v>
      </c>
      <c r="H1" s="6" t="s">
        <v>5</v>
      </c>
      <c r="I1" s="4" t="s">
        <v>2</v>
      </c>
      <c r="L1" s="8" t="s">
        <v>6</v>
      </c>
      <c r="R1" s="5"/>
      <c r="V1" s="8" t="s">
        <v>7</v>
      </c>
      <c r="W1" s="7"/>
      <c r="X1" t="s">
        <v>2</v>
      </c>
    </row>
    <row r="2" spans="1:24">
      <c r="B2" t="s">
        <v>8</v>
      </c>
      <c r="C2" t="s">
        <v>5</v>
      </c>
      <c r="F2" t="s">
        <v>9</v>
      </c>
      <c r="G2" s="9" t="s">
        <v>10</v>
      </c>
      <c r="H2" s="6">
        <v>41759</v>
      </c>
      <c r="I2" s="10">
        <f>IF(ISBLANK(H2),"",NETWORKDAYS(TODAY(),H2,Conges!$B:$B))</f>
        <v>192</v>
      </c>
      <c r="L2" t="str">
        <v>Eval analytique -&gt; Doose</v>
      </c>
      <c r="Q2" s="9" t="s">
        <v>11</v>
      </c>
      <c r="R2" s="5"/>
      <c r="V2" s="9" t="s">
        <v>12</v>
      </c>
      <c r="W2" s="7"/>
    </row>
    <row r="3" spans="1:24">
      <c r="B3" t="s">
        <v>13</v>
      </c>
      <c r="D3" s="11"/>
      <c r="G3" t="s">
        <v>14</v>
      </c>
      <c r="H3" s="6">
        <v>41697</v>
      </c>
      <c r="I3" s="10"/>
      <c r="Q3" t="s">
        <v>15</v>
      </c>
      <c r="R3" s="5"/>
      <c r="V3" s="12" t="s">
        <v>16</v>
      </c>
      <c r="W3" s="7"/>
    </row>
    <row r="4" spans="1:24">
      <c r="B4" t="s">
        <v>17</v>
      </c>
      <c r="D4" s="11"/>
      <c r="G4" t="s">
        <v>18</v>
      </c>
      <c r="H4" s="6"/>
      <c r="I4" s="10" t="s">
        <f>IF(ISBLANK(H4),"",NETWORKDAYS(TODAY(),H4,Conges!$B:$B))</f>
        <v>19</v>
      </c>
      <c r="L4" s="13"/>
      <c r="R4" s="5"/>
      <c r="V4" s="12" t="s">
        <v>20</v>
      </c>
      <c r="W4" s="7"/>
    </row>
    <row r="5" spans="1:24">
      <c r="B5" t="s">
        <v>21</v>
      </c>
      <c r="G5" t="s">
        <v>22</v>
      </c>
      <c r="H5" s="6"/>
      <c r="I5" s="10" t="s">
        <f>IF(ISBLANK(H5),"",NETWORKDAYS(TODAY(),H5,Conges!$A:$A))</f>
        <v>19</v>
      </c>
      <c r="L5" s="13"/>
      <c r="R5" s="5"/>
      <c r="V5" t="s">
        <v>23</v>
      </c>
      <c r="W5" s="7"/>
    </row>
    <row r="6" spans="1:24">
      <c r="B6" t="s">
        <v>24</v>
      </c>
      <c r="D6" s="14"/>
      <c r="G6" t="s">
        <v>25</v>
      </c>
      <c r="Q6" s="9" t="s">
        <v>26</v>
      </c>
      <c r="R6" s="5"/>
      <c r="V6" t="s">
        <v>27</v>
      </c>
      <c r="W6" s="7"/>
    </row>
    <row r="7" spans="1:24">
      <c r="D7" s="15" t="s">
        <f>IF(ISBLANK(C7),"",NETWORKDAYS(TODAY(),C7,Conges!$B:$B))</f>
        <v>19</v>
      </c>
      <c r="G7" t="s">
        <v>28</v>
      </c>
      <c r="H7" s="6"/>
      <c r="L7" s="9" t="s">
        <v>29</v>
      </c>
      <c r="Q7" t="s">
        <v>30</v>
      </c>
      <c r="R7" s="5"/>
      <c r="W7" s="7"/>
    </row>
    <row r="8" spans="1:24">
      <c r="D8" s="5"/>
      <c r="G8" s="13" t="str">
        <v>Notes Pierre</v>
      </c>
      <c r="H8" s="7"/>
      <c r="L8" s="13"/>
      <c r="R8" s="5"/>
      <c r="V8" s="9" t="s">
        <v>31</v>
      </c>
      <c r="W8" s="7"/>
    </row>
    <row r="9" spans="1:24">
      <c r="B9" s="8" t="str">
        <v>Divers</v>
      </c>
      <c r="D9" s="5"/>
      <c r="F9" s="4"/>
      <c r="H9" s="6"/>
      <c r="I9" s="16"/>
      <c r="M9" s="7"/>
      <c r="Q9" s="9" t="s">
        <v>32</v>
      </c>
      <c r="R9" s="5"/>
      <c r="V9" s="17" t="s">
        <v>20</v>
      </c>
      <c r="W9" s="7"/>
    </row>
    <row r="10" spans="1:24">
      <c r="B10" t="str">
        <v>Conflit EDT 6/2/15</v>
      </c>
      <c r="D10" s="5"/>
      <c r="F10" s="4"/>
      <c r="L10" s="13"/>
      <c r="M10" s="6"/>
      <c r="Q10" t="s">
        <v>33</v>
      </c>
      <c r="R10" s="5"/>
      <c r="V10" t="s">
        <v>23</v>
      </c>
      <c r="W10" s="7"/>
    </row>
    <row r="11" spans="1:24">
      <c r="A11" s="5"/>
      <c r="C11" s="5"/>
      <c r="D11" s="5"/>
      <c r="F11" s="4"/>
      <c r="Q11" t="s">
        <v>34</v>
      </c>
      <c r="R11" s="5"/>
      <c r="V11" t="s">
        <v>27</v>
      </c>
      <c r="W11" s="7"/>
    </row>
    <row r="12" spans="1:24">
      <c r="A12" s="5"/>
      <c r="C12" s="5"/>
      <c r="D12" s="5"/>
      <c r="F12" s="4"/>
      <c r="G12" s="8" t="s">
        <v>35</v>
      </c>
      <c r="H12" s="6"/>
      <c r="I12" s="18"/>
      <c r="L12" s="9" t="s">
        <v>36</v>
      </c>
      <c r="Q12" t="s">
        <v>37</v>
      </c>
      <c r="R12" s="5"/>
      <c r="V12" t="s">
        <v>38</v>
      </c>
      <c r="W12" s="7">
        <v>41817</v>
      </c>
      <c r="X12" s="19">
        <f>IF(ISBLANK(W12),"",NETWORKDAYS(TODAY(),W12,Conges!$B:$B))</f>
        <v>150</v>
      </c>
    </row>
    <row r="13" spans="1:24">
      <c r="B13" s="8" t="s">
        <v>39</v>
      </c>
      <c r="D13" s="5"/>
      <c r="G13" t="s">
        <v>40</v>
      </c>
      <c r="L13" t="s">
        <v>41</v>
      </c>
      <c r="Q13" s="20" t="s">
        <v>42</v>
      </c>
      <c r="R13" s="5"/>
      <c r="V13" t="s">
        <v>43</v>
      </c>
      <c r="W13" s="7"/>
      <c r="X13" s="19" t="s">
        <f>IF(ISBLANK(W13),"",NETWORKDAYS(TODAY(),W13,Conges!$B:$B))</f>
        <v>19</v>
      </c>
    </row>
    <row r="14" spans="1:24">
      <c r="B14" s="13" t="s">
        <v>44</v>
      </c>
      <c r="D14" s="5"/>
      <c r="G14" t="s">
        <v>45</v>
      </c>
      <c r="L14" t="s">
        <v>46</v>
      </c>
      <c r="Q14" t="s">
        <v>47</v>
      </c>
      <c r="R14" s="5"/>
      <c r="W14" s="7"/>
      <c r="X14" s="19"/>
    </row>
    <row r="15" spans="1:24">
      <c r="A15" t="s">
        <f>IF(I62&lt;3,"X",IF(I62&lt;5,"x",""))</f>
        <v>19</v>
      </c>
      <c r="B15" s="13" t="str">
        <v>Finir modifs</v>
      </c>
      <c r="D15" s="5"/>
      <c r="G15" t="s">
        <v>48</v>
      </c>
      <c r="L15" t="s">
        <v>49</v>
      </c>
      <c r="R15" s="5"/>
      <c r="W15" s="7"/>
    </row>
    <row r="16" spans="1:24">
      <c r="A16" t="s">
        <f>IF(I63&lt;3,"X",IF(I63&lt;5,"x",""))</f>
        <v>19</v>
      </c>
      <c r="D16" s="5"/>
      <c r="L16" t="s">
        <v>50</v>
      </c>
      <c r="R16" s="5"/>
      <c r="V16" s="9" t="s">
        <v>51</v>
      </c>
      <c r="W16" s="7"/>
    </row>
    <row r="17" spans="1:24">
      <c r="A17" t="s">
        <f>IF(I64&lt;3,"X",IF(I64&lt;5,"x",""))</f>
        <v>19</v>
      </c>
      <c r="B17" s="8" t="s">
        <v>52</v>
      </c>
      <c r="C17">
        <v>41911</v>
      </c>
      <c r="D17" s="21"/>
      <c r="H17" s="6"/>
      <c r="I17" s="22"/>
      <c r="L17" t="s">
        <v>53</v>
      </c>
      <c r="Q17" s="8" t="s">
        <v>54</v>
      </c>
      <c r="R17" s="5"/>
      <c r="V17" t="s">
        <v>55</v>
      </c>
      <c r="W17" s="7"/>
    </row>
    <row r="18" spans="1:24">
      <c r="A18" t="s">
        <f>IF(I65&lt;3,"X",IF(I65&lt;5,"x",""))</f>
        <v>19</v>
      </c>
      <c r="B18" s="23" t="s">
        <v>56</v>
      </c>
      <c r="C18" s="5"/>
      <c r="D18" s="5"/>
      <c r="F18" s="4"/>
      <c r="G18" s="8" t="s">
        <v>57</v>
      </c>
      <c r="H18" s="6"/>
      <c r="I18" s="22"/>
      <c r="L18" s="13"/>
      <c r="Q18" s="13"/>
      <c r="R18" s="5"/>
      <c r="V18" t="s">
        <v>58</v>
      </c>
      <c r="W18" s="7"/>
    </row>
    <row r="19" spans="1:24">
      <c r="B19" t="s">
        <v>59</v>
      </c>
      <c r="C19" t="s">
        <v>5</v>
      </c>
      <c r="G19" s="23" t="s">
        <v>60</v>
      </c>
      <c r="H19" s="6"/>
      <c r="I19" s="22"/>
      <c r="R19" s="5"/>
      <c r="W19" s="7"/>
    </row>
    <row r="20" spans="1:24">
      <c r="C20" s="5"/>
      <c r="D20" s="5"/>
      <c r="G20" t="s">
        <v>61</v>
      </c>
      <c r="H20" s="6"/>
      <c r="I20" s="22"/>
      <c r="L20" s="8" t="s">
        <v>62</v>
      </c>
      <c r="M20" s="6">
        <v>41695</v>
      </c>
      <c r="N20" s="24"/>
      <c r="R20" s="5"/>
      <c r="V20" s="13"/>
      <c r="W20" s="6"/>
    </row>
    <row r="21" spans="1:24">
      <c r="C21">
        <v>41988</v>
      </c>
      <c r="D21" s="25"/>
      <c r="G21" s="13" t="str">
        <v>Relance manu EDT</v>
      </c>
      <c r="H21" s="6"/>
      <c r="I21" s="22"/>
      <c r="L21" s="13" t="s">
        <v>63</v>
      </c>
      <c r="M21" s="6"/>
      <c r="P21" s="4"/>
      <c r="R21" s="5"/>
      <c r="V21" s="9" t="s">
        <v>64</v>
      </c>
      <c r="W21" s="6">
        <v>41695</v>
      </c>
      <c r="X21" s="26"/>
    </row>
    <row r="22" spans="1:24">
      <c r="B22" s="8" t="s">
        <v>65</v>
      </c>
      <c r="C22" s="5"/>
      <c r="D22" s="5"/>
      <c r="G22" s="13"/>
      <c r="H22" s="6"/>
      <c r="I22" s="22"/>
      <c r="L22" t="s">
        <v>66</v>
      </c>
      <c r="M22" s="6"/>
      <c r="R22" s="5"/>
      <c r="V22" s="27" t="s">
        <v>16</v>
      </c>
    </row>
    <row r="23" spans="1:24">
      <c r="A23" s="5"/>
      <c r="B23" s="13"/>
      <c r="C23" s="5"/>
      <c r="D23" s="5"/>
      <c r="G23" s="13"/>
      <c r="H23" s="6"/>
      <c r="I23" s="22"/>
      <c r="M23" s="6"/>
      <c r="Q23" s="8" t="s">
        <v>67</v>
      </c>
      <c r="R23" s="5"/>
    </row>
    <row r="24" spans="1:24">
      <c r="A24" s="5"/>
      <c r="C24" s="5"/>
      <c r="D24" s="5"/>
      <c r="G24" s="8" t="s">
        <v>68</v>
      </c>
      <c r="H24" s="6"/>
      <c r="I24" s="22"/>
      <c r="M24" s="6"/>
      <c r="Q24" t="s">
        <v>69</v>
      </c>
      <c r="R24" s="5"/>
      <c r="V24" s="8" t="s">
        <v>70</v>
      </c>
    </row>
    <row r="25" spans="1:24">
      <c r="A25" s="5"/>
      <c r="B25" s="8" t="s">
        <v>71</v>
      </c>
      <c r="C25" s="5"/>
      <c r="D25" s="5"/>
      <c r="G25" t="s">
        <v>72</v>
      </c>
      <c r="H25" s="6"/>
      <c r="I25" s="22"/>
      <c r="L25" s="8" t="str">
        <v>Task-Manager</v>
      </c>
      <c r="M25" s="6"/>
      <c r="Q25" t="s">
        <v>73</v>
      </c>
      <c r="R25" s="5"/>
    </row>
    <row r="26" spans="1:24">
      <c r="A26" s="5"/>
      <c r="B26" s="13" t="str">
        <v>Faire</v>
      </c>
      <c r="C26" s="5"/>
      <c r="D26" s="5"/>
      <c r="H26" s="6"/>
      <c r="I26" s="22"/>
      <c r="L26" s="13" t="str">
        <v>Spécification</v>
      </c>
      <c r="M26" s="6"/>
      <c r="Q26" s="13"/>
      <c r="R26" s="5"/>
    </row>
    <row r="27" spans="1:24">
      <c r="A27" s="5"/>
      <c r="B27" s="13" t="str">
        <v>RdV</v>
      </c>
      <c r="C27" s="5"/>
      <c r="D27" s="5"/>
      <c r="G27" s="8" t="s">
        <v>74</v>
      </c>
      <c r="H27" s="6"/>
      <c r="I27" s="22"/>
      <c r="M27" s="6"/>
      <c r="R27" s="5"/>
    </row>
    <row r="28" spans="1:24">
      <c r="A28" s="5"/>
      <c r="C28" s="5"/>
      <c r="D28" s="5"/>
      <c r="G28" s="13" t="str">
        <v>Programme conf-call</v>
      </c>
      <c r="H28" s="6"/>
      <c r="I28" s="22"/>
      <c r="M28" s="6"/>
      <c r="R28" s="5"/>
    </row>
    <row r="29" spans="1:24">
      <c r="C29" s="5"/>
      <c r="D29" s="5"/>
      <c r="R29" s="6"/>
    </row>
    <row r="30" spans="1:24">
      <c r="B30" s="28" t="s">
        <v>75</v>
      </c>
      <c r="C30" s="28"/>
      <c r="D30" s="28"/>
      <c r="E30" s="28"/>
      <c r="F30" s="28"/>
      <c r="G30" s="28" t="s">
        <v>75</v>
      </c>
      <c r="H30" s="28"/>
      <c r="I30" s="28"/>
      <c r="J30" s="28"/>
      <c r="K30" s="28"/>
      <c r="L30" s="28" t="s">
        <v>75</v>
      </c>
      <c r="M30" s="28"/>
      <c r="N30" s="28"/>
      <c r="O30" s="28"/>
      <c r="P30" s="28"/>
      <c r="Q30" s="28" t="s">
        <v>75</v>
      </c>
    </row>
    <row r="31" spans="1:24">
      <c r="B31" s="29" t="s">
        <v>76</v>
      </c>
      <c r="C31" s="29"/>
      <c r="D31" s="29"/>
      <c r="E31" s="29"/>
      <c r="F31" s="29"/>
      <c r="G31" s="29" t="s">
        <v>77</v>
      </c>
      <c r="H31" s="29"/>
      <c r="I31" s="29"/>
      <c r="J31" s="29"/>
      <c r="K31" s="29"/>
      <c r="L31" s="29" t="str">
        <v>Réponse DBLP</v>
      </c>
      <c r="M31" s="29"/>
      <c r="N31" s="29"/>
      <c r="O31" s="29"/>
      <c r="P31" s="29"/>
      <c r="Q31" s="29" t="str">
        <v>Manu: conflit EDT</v>
      </c>
    </row>
    <row r="32" spans="1:24"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</row>
    <row r="33" spans="1:24">
      <c r="C33" s="5"/>
      <c r="D33" s="5"/>
    </row>
    <row r="34" spans="1:24">
      <c r="B34" s="28" t="s">
        <v>78</v>
      </c>
      <c r="C34" s="28"/>
      <c r="D34" s="28"/>
      <c r="E34" s="28"/>
      <c r="F34" s="28"/>
      <c r="G34" s="28" t="s">
        <v>78</v>
      </c>
      <c r="H34" s="28"/>
      <c r="I34" s="28"/>
      <c r="J34" s="28"/>
      <c r="K34" s="28"/>
      <c r="L34" s="28" t="s">
        <v>78</v>
      </c>
      <c r="M34" s="28"/>
      <c r="N34" s="28"/>
      <c r="O34" s="28"/>
      <c r="P34" s="28"/>
      <c r="Q34" s="28" t="s">
        <v>78</v>
      </c>
    </row>
    <row r="35" spans="1:24">
      <c r="C35" s="5"/>
      <c r="D35" s="5"/>
    </row>
    <row r="36" spans="1:24">
      <c r="C36" s="5"/>
      <c r="D36" s="5"/>
    </row>
    <row r="37" spans="1:24">
      <c r="B37" s="28" t="s">
        <v>79</v>
      </c>
      <c r="C37" s="28"/>
      <c r="D37" s="28"/>
      <c r="E37" s="28"/>
      <c r="F37" s="28"/>
      <c r="G37" s="28" t="s">
        <v>79</v>
      </c>
      <c r="H37" s="28"/>
      <c r="I37" s="28"/>
      <c r="J37" s="28"/>
      <c r="K37" s="28"/>
      <c r="L37" s="28" t="s">
        <v>79</v>
      </c>
      <c r="M37" s="28"/>
      <c r="N37" s="28"/>
      <c r="O37" s="28"/>
      <c r="P37" s="28"/>
      <c r="Q37" s="28" t="s">
        <v>79</v>
      </c>
    </row>
    <row r="39" spans="1:24">
      <c r="G39" s="8" t="s">
        <v>80</v>
      </c>
      <c r="L39" s="8" t="s">
        <v>81</v>
      </c>
      <c r="Q39" s="8" t="s">
        <v>82</v>
      </c>
    </row>
    <row r="40" spans="1:24">
      <c r="B40" s="8" t="s">
        <v>83</v>
      </c>
      <c r="G40" t="s">
        <v>84</v>
      </c>
      <c r="L40" t="s">
        <v>85</v>
      </c>
      <c r="Q40" s="13"/>
    </row>
    <row r="41" spans="1:24">
      <c r="Q41" s="13"/>
    </row>
    <row r="42" spans="1:24">
      <c r="L42" s="8" t="s">
        <v>86</v>
      </c>
      <c r="Q42" s="8" t="s">
        <v>87</v>
      </c>
    </row>
    <row r="43" spans="1:24">
      <c r="B43" s="8" t="s">
        <v>88</v>
      </c>
      <c r="L43" t="s">
        <v>89</v>
      </c>
    </row>
    <row r="44" spans="1:24">
      <c r="B44" t="s">
        <v>90</v>
      </c>
      <c r="L44" t="s">
        <v>91</v>
      </c>
    </row>
    <row r="45" spans="1:24">
      <c r="B45" s="13"/>
    </row>
    <row r="46" spans="1:24">
      <c r="G46" s="8" t="s">
        <v>92</v>
      </c>
      <c r="L46" s="8" t="s">
        <v>93</v>
      </c>
    </row>
    <row r="49" spans="1:24">
      <c r="B49" s="28" t="s">
        <v>94</v>
      </c>
      <c r="C49" s="28"/>
      <c r="D49" s="28"/>
      <c r="E49" s="28"/>
      <c r="F49" s="28"/>
      <c r="G49" s="28" t="s">
        <v>94</v>
      </c>
      <c r="H49" s="28"/>
      <c r="I49" s="28"/>
      <c r="J49" s="28"/>
      <c r="K49" s="28"/>
      <c r="L49" s="28" t="s">
        <v>94</v>
      </c>
      <c r="M49" s="28"/>
      <c r="N49" s="28"/>
      <c r="O49" s="28"/>
      <c r="P49" s="28"/>
      <c r="Q49" s="28" t="s">
        <v>94</v>
      </c>
    </row>
    <row r="50" spans="1:24">
      <c r="C50" s="5"/>
      <c r="D50" s="5"/>
      <c r="R50" s="5"/>
    </row>
    <row r="51" spans="1:24">
      <c r="B51" t="s">
        <v>95</v>
      </c>
      <c r="C51" s="5"/>
      <c r="D51" s="5"/>
      <c r="G51" t="str">
        <v>Tel MAIF voiture</v>
      </c>
      <c r="L51" t="str">
        <v>Tel karim Portet</v>
      </c>
      <c r="R51" s="5"/>
    </row>
    <row r="52" spans="1:24">
      <c r="B52" s="13"/>
      <c r="C52" s="5"/>
      <c r="D52" s="5"/>
      <c r="R52" s="5"/>
    </row>
    <row r="53" spans="1:24">
      <c r="C53" s="5"/>
      <c r="D53" s="5"/>
      <c r="R53" s="5"/>
    </row>
    <row r="54" spans="1:24">
      <c r="C54" s="5"/>
      <c r="D54" s="5"/>
      <c r="R54" s="5"/>
    </row>
    <row r="55" spans="1:24">
      <c r="C55" s="5"/>
      <c r="D55" s="5"/>
      <c r="R55" s="5"/>
    </row>
    <row r="56" spans="1:24">
      <c r="C56" s="5"/>
      <c r="D56" s="5"/>
      <c r="R56" s="5"/>
    </row>
    <row r="57" spans="1:24">
      <c r="C57" s="5"/>
      <c r="D57" s="5"/>
      <c r="R57" s="5"/>
    </row>
    <row r="58" spans="1:24">
      <c r="C58" s="5"/>
      <c r="D58" s="5"/>
      <c r="R58" s="5"/>
    </row>
    <row r="59" spans="1:24">
      <c r="C59" s="5"/>
      <c r="D59" s="5"/>
      <c r="R59" s="5"/>
    </row>
    <row r="60" spans="1:24">
      <c r="C60" s="5"/>
      <c r="D60" s="5"/>
      <c r="H60" s="6"/>
      <c r="I60" s="30"/>
      <c r="M60" s="6"/>
      <c r="R60" s="5"/>
    </row>
    <row r="61" spans="1:24">
      <c r="H61" s="6"/>
      <c r="I61" s="30" t="s">
        <f>IF(ISBLANK(H61),"",NETWORKDAYS(TODAY(),H61,Conges!$A:$A))</f>
        <v>19</v>
      </c>
      <c r="M61" s="6"/>
    </row>
    <row r="62" spans="1:24">
      <c r="H62" s="6"/>
      <c r="I62" s="31" t="s">
        <f>IF(ISBLANK(H62),"",NETWORKDAYS(TODAY(),H62,Conges!$B:$B))</f>
        <v>19</v>
      </c>
      <c r="M62" s="6"/>
    </row>
    <row r="63" spans="1:24">
      <c r="H63" s="6"/>
      <c r="I63" s="31" t="s">
        <f>IF(ISBLANK(H63),"",NETWORKDAYS(TODAY(),H63,Conges!$B:$B))</f>
        <v>19</v>
      </c>
      <c r="M63" s="6"/>
    </row>
    <row r="64" spans="1:24">
      <c r="H64" s="6"/>
      <c r="I64" s="31" t="s">
        <f>IF(ISBLANK(H64),"",NETWORKDAYS(TODAY(),H64,Conges!$A:$A))</f>
        <v>19</v>
      </c>
      <c r="M64" s="6"/>
    </row>
    <row r="65" spans="1:24">
      <c r="H65" s="6"/>
      <c r="I65" s="31" t="s">
        <f>IF(ISBLANK(H65),"",NETWORKDAYS(TODAY(),H65,Conges!$B:$B))</f>
        <v>19</v>
      </c>
      <c r="M65" s="6"/>
    </row>
    <row r="66" spans="1:24">
      <c r="H66" s="6"/>
      <c r="I66" s="32"/>
      <c r="M66" s="6">
        <v>41911</v>
      </c>
      <c r="N66" s="33"/>
    </row>
    <row r="70" spans="1:24">
      <c r="G70" s="13"/>
    </row>
    <row r="65535" spans="1:24">
      <c r="A65535" s="5"/>
      <c r="C65535" s="5"/>
      <c r="D65535" s="5"/>
      <c r="R65535" s="5"/>
    </row>
    <row r="65536" spans="1:24">
      <c r="A65536" s="5"/>
      <c r="C65536" s="5"/>
      <c r="D65536" s="5"/>
      <c r="R65536" s="5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65536"/>
  <sheetViews>
    <sheetView workbookViewId="0" showOutlineSymbols="0">
      <selection activeCell="B52" sqref="B52"/>
    </sheetView>
  </sheetViews>
  <sheetFormatPr defaultRowHeight="12.75"/>
  <cols>
    <col min="1" max="1" style="34" width="2.856971" customWidth="1"/>
    <col min="2" max="2" style="35" width="24.28425" customWidth="1"/>
    <col min="3" max="3" style="36" width="5.285397" hidden="1" customWidth="1"/>
    <col min="4" max="4" style="34" width="4.285457" customWidth="1"/>
    <col min="5" max="5" style="35" width="4.285457" customWidth="1"/>
    <col min="6" max="6" style="35" width="2.856971" customWidth="1"/>
    <col min="7" max="7" style="35" width="24.28425" customWidth="1"/>
    <col min="8" max="8" style="35" width="5.285397" hidden="1" customWidth="1"/>
    <col min="9" max="10" style="35" width="4.285457" customWidth="1"/>
    <col min="11" max="11" style="35" width="2.856971" customWidth="1"/>
    <col min="12" max="12" style="35" width="24.28425" customWidth="1"/>
    <col min="13" max="13" style="35" width="5.285397" hidden="1" customWidth="1"/>
    <col min="14" max="15" style="35" width="4.285457" customWidth="1"/>
    <col min="16" max="16" style="35" width="2.856971" customWidth="1"/>
    <col min="17" max="17" style="35" width="24.28425" customWidth="1"/>
    <col min="18" max="18" style="37" width="5.285397" hidden="1" customWidth="1"/>
    <col min="19" max="20" style="35" width="4.285457" customWidth="1"/>
    <col min="21" max="21" style="35" width="2.856971" customWidth="1"/>
    <col min="22" max="22" style="35" width="24.28425" customWidth="1"/>
    <col min="23" max="24" style="35" width="9.142308"/>
    <col min="25" max="256" style="35"/>
  </cols>
  <sheetData>
    <row r="1" spans="1:24">
      <c r="B1" s="38" t="s">
        <v>1</v>
      </c>
      <c r="D1" t="s">
        <v>2</v>
      </c>
      <c r="F1" t="s">
        <v>3</v>
      </c>
      <c r="G1" s="38" t="s">
        <v>4</v>
      </c>
      <c r="H1" s="36" t="s">
        <v>5</v>
      </c>
      <c r="I1" s="34" t="s">
        <v>2</v>
      </c>
      <c r="L1" s="38" t="s">
        <v>6</v>
      </c>
      <c r="R1" s="35"/>
      <c r="V1" s="38" t="s">
        <v>7</v>
      </c>
      <c r="W1" s="37"/>
      <c r="X1" t="s">
        <v>2</v>
      </c>
    </row>
    <row r="2" spans="1:24">
      <c r="B2" s="39" t="s">
        <v>96</v>
      </c>
      <c r="C2" t="s">
        <v>5</v>
      </c>
      <c r="F2" t="s">
        <v>9</v>
      </c>
      <c r="G2" s="40" t="s">
        <v>10</v>
      </c>
      <c r="H2" s="36">
        <v>41759</v>
      </c>
      <c r="I2" s="41">
        <f>IF(ISBLANK(H2),"",NETWORKDAYS(TODAY(),H2,Conges!$B:$B))</f>
        <v>192</v>
      </c>
      <c r="Q2" s="40" t="s">
        <v>11</v>
      </c>
      <c r="R2" s="35"/>
      <c r="V2" s="40" t="s">
        <v>12</v>
      </c>
      <c r="W2" s="37"/>
    </row>
    <row r="3" spans="1:24">
      <c r="B3" t="s">
        <v>17</v>
      </c>
      <c r="D3" s="42"/>
      <c r="G3" t="s">
        <v>14</v>
      </c>
      <c r="H3" s="36">
        <v>41697</v>
      </c>
      <c r="I3" s="41"/>
      <c r="Q3" t="s">
        <v>15</v>
      </c>
      <c r="R3" s="35"/>
      <c r="V3" s="43" t="s">
        <v>16</v>
      </c>
      <c r="W3" s="37"/>
    </row>
    <row r="4" spans="1:24">
      <c r="B4" t="s">
        <v>21</v>
      </c>
      <c r="D4" s="42"/>
      <c r="G4" t="s">
        <v>18</v>
      </c>
      <c r="H4" s="36"/>
      <c r="I4" s="41" t="s">
        <f>IF(ISBLANK(H4),"",NETWORKDAYS(TODAY(),H4,Conges!$B:$B))</f>
        <v>19</v>
      </c>
      <c r="L4" s="39"/>
      <c r="R4" s="35"/>
      <c r="V4" s="43" t="s">
        <v>20</v>
      </c>
      <c r="W4" s="37"/>
    </row>
    <row r="5" spans="1:24">
      <c r="B5" t="s">
        <v>24</v>
      </c>
      <c r="G5" t="s">
        <v>22</v>
      </c>
      <c r="H5" s="36"/>
      <c r="I5" s="41" t="s">
        <f>IF(ISBLANK(H5),"",NETWORKDAYS(TODAY(),H5,Conges!$A:$A))</f>
        <v>19</v>
      </c>
      <c r="L5" s="39"/>
      <c r="R5" s="35"/>
      <c r="V5" t="s">
        <v>23</v>
      </c>
      <c r="W5" s="37"/>
    </row>
    <row r="6" spans="1:24">
      <c r="B6" s="39" t="str">
        <v>Imprimer doc MAJ Duco</v>
      </c>
      <c r="D6" s="44"/>
      <c r="G6" t="s">
        <v>25</v>
      </c>
      <c r="Q6" s="40" t="s">
        <v>26</v>
      </c>
      <c r="R6" s="35"/>
      <c r="V6" t="s">
        <v>27</v>
      </c>
      <c r="W6" s="37"/>
    </row>
    <row r="7" spans="1:24">
      <c r="B7" t="s">
        <v>8</v>
      </c>
      <c r="D7" s="45" t="s">
        <f>IF(ISBLANK(C7),"",NETWORKDAYS(TODAY(),C7,Conges!$B:$B))</f>
        <v>19</v>
      </c>
      <c r="G7" t="s">
        <v>28</v>
      </c>
      <c r="H7" s="36"/>
      <c r="L7" s="40" t="s">
        <v>29</v>
      </c>
      <c r="Q7" t="s">
        <v>30</v>
      </c>
      <c r="R7" s="35"/>
      <c r="W7" s="37"/>
    </row>
    <row r="8" spans="1:24">
      <c r="B8" t="str">
        <v>Point Eric</v>
      </c>
      <c r="D8" s="35"/>
      <c r="H8" s="37"/>
      <c r="L8" s="39" t="s">
        <v>97</v>
      </c>
      <c r="R8" s="35"/>
      <c r="V8" s="40" t="s">
        <v>31</v>
      </c>
      <c r="W8" s="37"/>
    </row>
    <row r="9" spans="1:24">
      <c r="B9" t="s">
        <v>13</v>
      </c>
      <c r="D9" s="35"/>
      <c r="F9" s="34"/>
      <c r="H9" s="36"/>
      <c r="I9" s="46"/>
      <c r="M9" s="37"/>
      <c r="Q9" s="40" t="s">
        <v>32</v>
      </c>
      <c r="R9" s="35"/>
      <c r="V9" s="47" t="s">
        <v>20</v>
      </c>
      <c r="W9" s="37"/>
    </row>
    <row r="10" spans="1:24">
      <c r="D10" s="35"/>
      <c r="F10" s="34"/>
      <c r="L10" s="39"/>
      <c r="M10" s="36"/>
      <c r="Q10" t="s">
        <v>33</v>
      </c>
      <c r="R10" s="35"/>
      <c r="V10" t="s">
        <v>23</v>
      </c>
      <c r="W10" s="37"/>
    </row>
    <row r="11" spans="1:24">
      <c r="A11" s="35"/>
      <c r="C11" s="35"/>
      <c r="D11" s="35"/>
      <c r="F11" s="34" t="s">
        <f>IF(I12&lt;3,"X",IF(I12&lt;5,"x",""))</f>
        <v>98</v>
      </c>
      <c r="Q11" t="s">
        <v>34</v>
      </c>
      <c r="R11" s="35"/>
      <c r="V11" t="s">
        <v>27</v>
      </c>
      <c r="W11" s="37"/>
    </row>
    <row r="12" spans="1:24">
      <c r="A12" s="35"/>
      <c r="C12" s="35"/>
      <c r="D12" s="35"/>
      <c r="F12" s="34"/>
      <c r="G12" s="38" t="s">
        <v>35</v>
      </c>
      <c r="H12" s="36"/>
      <c r="I12" s="48"/>
      <c r="L12" s="40" t="s">
        <v>36</v>
      </c>
      <c r="Q12" t="s">
        <v>37</v>
      </c>
      <c r="R12" s="35"/>
      <c r="V12" t="s">
        <v>38</v>
      </c>
      <c r="W12" s="37">
        <v>41817</v>
      </c>
      <c r="X12" s="49">
        <f>IF(ISBLANK(W12),"",NETWORKDAYS(TODAY(),W12,Conges!$B:$B))</f>
        <v>150</v>
      </c>
    </row>
    <row r="13" spans="1:24">
      <c r="B13" s="38" t="s">
        <v>39</v>
      </c>
      <c r="D13" s="35"/>
      <c r="G13" t="s">
        <v>40</v>
      </c>
      <c r="L13" t="s">
        <v>41</v>
      </c>
      <c r="Q13" s="50" t="s">
        <v>42</v>
      </c>
      <c r="R13" s="35"/>
      <c r="V13" t="s">
        <v>43</v>
      </c>
      <c r="W13" s="37"/>
      <c r="X13" s="49" t="s">
        <f>IF(ISBLANK(W13),"",NETWORKDAYS(TODAY(),W13,Conges!$B:$B))</f>
        <v>19</v>
      </c>
    </row>
    <row r="14" spans="1:24">
      <c r="B14" t="s">
        <v>44</v>
      </c>
      <c r="D14" s="35"/>
      <c r="G14" t="s">
        <v>45</v>
      </c>
      <c r="L14" t="s">
        <v>46</v>
      </c>
      <c r="Q14" t="s">
        <v>47</v>
      </c>
      <c r="R14" s="35"/>
      <c r="W14" s="37"/>
      <c r="X14" s="49"/>
    </row>
    <row r="15" spans="1:24">
      <c r="A15" t="s">
        <f>IF(I62&lt;3,"X",IF(I62&lt;5,"x",""))</f>
        <v>19</v>
      </c>
      <c r="D15" s="35"/>
      <c r="G15" t="s">
        <v>48</v>
      </c>
      <c r="L15" t="s">
        <v>49</v>
      </c>
      <c r="R15" s="35"/>
      <c r="W15" s="37"/>
    </row>
    <row r="16" spans="1:24">
      <c r="A16" t="s">
        <f>IF(I63&lt;3,"X",IF(I63&lt;5,"x",""))</f>
        <v>19</v>
      </c>
      <c r="D16" s="35"/>
      <c r="L16" t="s">
        <v>50</v>
      </c>
      <c r="R16" s="35"/>
      <c r="V16" s="40" t="s">
        <v>51</v>
      </c>
      <c r="W16" s="37"/>
    </row>
    <row r="17" spans="1:24">
      <c r="A17" t="s">
        <f>IF(I64&lt;3,"X",IF(I64&lt;5,"x",""))</f>
        <v>19</v>
      </c>
      <c r="B17" s="38" t="s">
        <v>52</v>
      </c>
      <c r="C17">
        <v>41911</v>
      </c>
      <c r="D17" s="51"/>
      <c r="H17" s="36"/>
      <c r="I17" s="52"/>
      <c r="L17" t="s">
        <v>53</v>
      </c>
      <c r="Q17" s="38" t="s">
        <v>54</v>
      </c>
      <c r="R17" s="35"/>
      <c r="V17" t="s">
        <v>55</v>
      </c>
      <c r="W17" s="37"/>
    </row>
    <row r="18" spans="1:24">
      <c r="A18" t="s">
        <f>IF(I65&lt;3,"X",IF(I65&lt;5,"x",""))</f>
        <v>19</v>
      </c>
      <c r="B18" s="53" t="s">
        <v>56</v>
      </c>
      <c r="C18" s="35"/>
      <c r="D18" s="35"/>
      <c r="F18" s="34"/>
      <c r="G18" s="38" t="s">
        <v>57</v>
      </c>
      <c r="H18" s="36"/>
      <c r="I18" s="52"/>
      <c r="L18" s="39"/>
      <c r="Q18" s="39" t="str">
        <v>Organiser réunion Airbus</v>
      </c>
      <c r="R18" s="35"/>
      <c r="V18" t="s">
        <v>58</v>
      </c>
      <c r="W18" s="37"/>
    </row>
    <row r="19" spans="1:24">
      <c r="B19" t="s">
        <v>59</v>
      </c>
      <c r="C19" t="s">
        <v>5</v>
      </c>
      <c r="G19" s="53" t="s">
        <v>60</v>
      </c>
      <c r="H19" s="36"/>
      <c r="I19" s="52"/>
      <c r="R19" s="35"/>
      <c r="W19" s="37"/>
    </row>
    <row r="20" spans="1:24">
      <c r="C20" s="35"/>
      <c r="D20" s="35"/>
      <c r="G20" t="s">
        <v>61</v>
      </c>
      <c r="H20" s="36"/>
      <c r="I20" s="52"/>
      <c r="L20" s="38" t="s">
        <v>87</v>
      </c>
      <c r="M20" s="36">
        <v>41695</v>
      </c>
      <c r="N20" s="54"/>
      <c r="R20" s="35"/>
      <c r="V20" s="39"/>
      <c r="W20" s="36"/>
    </row>
    <row r="21" spans="1:24">
      <c r="C21">
        <v>41988</v>
      </c>
      <c r="D21" s="55"/>
      <c r="H21" s="36"/>
      <c r="I21" s="52"/>
      <c r="L21" s="39"/>
      <c r="M21" s="36"/>
      <c r="P21" s="34"/>
      <c r="R21" s="35"/>
      <c r="V21" s="40" t="s">
        <v>64</v>
      </c>
      <c r="W21" s="36">
        <v>41695</v>
      </c>
      <c r="X21" s="56"/>
    </row>
    <row r="22" spans="1:24">
      <c r="B22" s="38" t="s">
        <v>65</v>
      </c>
      <c r="C22" s="35"/>
      <c r="D22" s="35"/>
      <c r="G22" s="39"/>
      <c r="H22" s="36"/>
      <c r="I22" s="52"/>
      <c r="L22" s="39"/>
      <c r="M22" s="36"/>
      <c r="R22" s="35"/>
      <c r="V22" s="57" t="s">
        <v>16</v>
      </c>
    </row>
    <row r="23" spans="1:24">
      <c r="A23" s="35"/>
      <c r="B23" s="39"/>
      <c r="C23" s="35"/>
      <c r="D23" s="35"/>
      <c r="G23" s="39"/>
      <c r="H23" s="36"/>
      <c r="I23" s="52"/>
      <c r="M23" s="36"/>
      <c r="Q23" s="38" t="s">
        <v>67</v>
      </c>
      <c r="R23" s="35"/>
    </row>
    <row r="24" spans="1:24">
      <c r="A24" s="35"/>
      <c r="C24" s="35"/>
      <c r="D24" s="35"/>
      <c r="G24" s="38" t="s">
        <v>68</v>
      </c>
      <c r="H24" s="36"/>
      <c r="I24" s="52"/>
      <c r="L24" s="38" t="s">
        <v>62</v>
      </c>
      <c r="M24" s="36"/>
      <c r="Q24" t="s">
        <v>69</v>
      </c>
      <c r="R24" s="35"/>
      <c r="V24" s="38" t="s">
        <v>70</v>
      </c>
    </row>
    <row r="25" spans="1:24">
      <c r="A25" s="35"/>
      <c r="B25" s="38" t="s">
        <v>71</v>
      </c>
      <c r="C25" s="35"/>
      <c r="D25" s="35"/>
      <c r="G25" t="s">
        <v>72</v>
      </c>
      <c r="H25" s="36"/>
      <c r="I25" s="52"/>
      <c r="L25" t="s">
        <v>63</v>
      </c>
      <c r="M25" s="36"/>
      <c r="Q25" t="s">
        <v>73</v>
      </c>
      <c r="R25" s="35"/>
    </row>
    <row r="26" spans="1:24">
      <c r="A26" s="35"/>
      <c r="C26" s="35"/>
      <c r="D26" s="35"/>
      <c r="H26" s="36"/>
      <c r="I26" s="52"/>
      <c r="L26" t="s">
        <v>66</v>
      </c>
      <c r="M26" s="36"/>
      <c r="Q26" s="39" t="str">
        <v>Fred: co-tutelle Barcelone</v>
      </c>
      <c r="R26" s="35"/>
    </row>
    <row r="27" spans="1:24">
      <c r="A27" s="35"/>
      <c r="C27" s="35"/>
      <c r="D27" s="35"/>
      <c r="G27" s="38" t="s">
        <v>74</v>
      </c>
      <c r="H27" s="36"/>
      <c r="I27" s="52"/>
      <c r="M27" s="36"/>
      <c r="R27" s="35"/>
    </row>
    <row r="28" spans="1:24">
      <c r="A28" s="35"/>
      <c r="C28" s="35"/>
      <c r="D28" s="35"/>
      <c r="G28" s="39" t="str">
        <v>Répondre Barberis</v>
      </c>
      <c r="H28" s="36"/>
      <c r="I28" s="52"/>
      <c r="M28" s="36"/>
      <c r="R28" s="35"/>
    </row>
    <row r="29" spans="1:24">
      <c r="C29" s="35"/>
      <c r="D29" s="35"/>
      <c r="R29" s="36"/>
    </row>
    <row r="30" spans="1:24">
      <c r="B30" s="58" t="s">
        <v>75</v>
      </c>
      <c r="C30" s="58"/>
      <c r="D30" s="58"/>
      <c r="E30" s="58"/>
      <c r="F30" s="58"/>
      <c r="G30" s="58" t="s">
        <v>75</v>
      </c>
      <c r="H30" s="58"/>
      <c r="I30" s="58"/>
      <c r="J30" s="58"/>
      <c r="K30" s="58"/>
      <c r="L30" s="58" t="s">
        <v>75</v>
      </c>
      <c r="M30" s="58"/>
      <c r="N30" s="58"/>
      <c r="O30" s="58"/>
      <c r="P30" s="58"/>
      <c r="Q30" s="58" t="s">
        <v>75</v>
      </c>
    </row>
    <row r="31" spans="1:24">
      <c r="B31" s="59" t="s">
        <v>76</v>
      </c>
      <c r="C31" s="59"/>
      <c r="D31" s="59"/>
      <c r="E31" s="59"/>
      <c r="F31" s="59"/>
      <c r="G31" s="59" t="s">
        <v>77</v>
      </c>
      <c r="H31" s="59"/>
      <c r="I31" s="59"/>
      <c r="J31" s="59"/>
      <c r="K31" s="59"/>
      <c r="L31" s="59"/>
      <c r="M31" s="59"/>
      <c r="N31" s="59"/>
      <c r="O31" s="59"/>
      <c r="P31" s="59"/>
      <c r="Q31" s="59"/>
    </row>
    <row r="32" spans="1:24"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</row>
    <row r="33" spans="1:24">
      <c r="C33" s="35"/>
      <c r="D33" s="35"/>
    </row>
    <row r="34" spans="1:24">
      <c r="B34" s="58" t="s">
        <v>78</v>
      </c>
      <c r="C34" s="58"/>
      <c r="D34" s="58"/>
      <c r="E34" s="58"/>
      <c r="F34" s="58"/>
      <c r="G34" s="58" t="s">
        <v>78</v>
      </c>
      <c r="H34" s="58"/>
      <c r="I34" s="58"/>
      <c r="J34" s="58"/>
      <c r="K34" s="58"/>
      <c r="L34" s="58" t="s">
        <v>78</v>
      </c>
      <c r="M34" s="58"/>
      <c r="N34" s="58"/>
      <c r="O34" s="58"/>
      <c r="P34" s="58"/>
      <c r="Q34" s="58" t="s">
        <v>78</v>
      </c>
    </row>
    <row r="35" spans="1:24">
      <c r="C35" s="35"/>
      <c r="D35" s="35"/>
    </row>
    <row r="36" spans="1:24">
      <c r="C36" s="35"/>
      <c r="D36" s="35"/>
    </row>
    <row r="37" spans="1:24">
      <c r="B37" s="58" t="s">
        <v>79</v>
      </c>
      <c r="C37" s="58"/>
      <c r="D37" s="58"/>
      <c r="E37" s="58"/>
      <c r="F37" s="58"/>
      <c r="G37" s="58" t="s">
        <v>79</v>
      </c>
      <c r="H37" s="58"/>
      <c r="I37" s="58"/>
      <c r="J37" s="58"/>
      <c r="K37" s="58"/>
      <c r="L37" s="58" t="s">
        <v>79</v>
      </c>
      <c r="M37" s="58"/>
      <c r="N37" s="58"/>
      <c r="O37" s="58"/>
      <c r="P37" s="58"/>
      <c r="Q37" s="58" t="s">
        <v>79</v>
      </c>
    </row>
    <row r="39" spans="1:24">
      <c r="G39" s="38" t="s">
        <v>80</v>
      </c>
      <c r="L39" s="38" t="s">
        <v>81</v>
      </c>
      <c r="Q39" s="38" t="s">
        <v>82</v>
      </c>
    </row>
    <row r="40" spans="1:24">
      <c r="B40" s="38" t="s">
        <v>83</v>
      </c>
      <c r="G40" t="s">
        <v>84</v>
      </c>
      <c r="L40" t="s">
        <v>85</v>
      </c>
      <c r="Q40" s="39" t="s">
        <v>99</v>
      </c>
    </row>
    <row r="41" spans="1:24">
      <c r="Q41" s="39" t="s">
        <v>100</v>
      </c>
    </row>
    <row r="42" spans="1:24">
      <c r="L42" s="38" t="s">
        <v>86</v>
      </c>
    </row>
    <row r="43" spans="1:24">
      <c r="B43" s="38" t="s">
        <v>88</v>
      </c>
      <c r="L43" t="s">
        <v>89</v>
      </c>
    </row>
    <row r="44" spans="1:24">
      <c r="B44" t="s">
        <v>90</v>
      </c>
      <c r="L44" t="s">
        <v>91</v>
      </c>
    </row>
    <row r="45" spans="1:24">
      <c r="B45" s="39"/>
      <c r="Q45" s="38" t="s">
        <v>101</v>
      </c>
    </row>
    <row r="46" spans="1:24">
      <c r="G46" s="38" t="s">
        <v>92</v>
      </c>
      <c r="L46" s="38" t="s">
        <v>93</v>
      </c>
      <c r="Q46" t="s">
        <v>102</v>
      </c>
    </row>
    <row r="47" spans="1:24">
      <c r="Q47" t="s">
        <v>103</v>
      </c>
    </row>
    <row r="49" spans="1:24">
      <c r="B49" s="58" t="s">
        <v>94</v>
      </c>
      <c r="C49" s="58"/>
      <c r="D49" s="58"/>
      <c r="E49" s="58"/>
      <c r="F49" s="58"/>
      <c r="G49" s="58" t="s">
        <v>94</v>
      </c>
      <c r="H49" s="58"/>
      <c r="I49" s="58"/>
      <c r="J49" s="58"/>
      <c r="K49" s="58"/>
      <c r="L49" s="58" t="s">
        <v>94</v>
      </c>
      <c r="M49" s="58"/>
      <c r="N49" s="58"/>
      <c r="O49" s="58"/>
      <c r="P49" s="58"/>
      <c r="Q49" s="58" t="s">
        <v>94</v>
      </c>
    </row>
    <row r="50" spans="1:24">
      <c r="C50" s="35"/>
      <c r="D50" s="35"/>
      <c r="R50" s="35"/>
    </row>
    <row r="51" spans="1:24">
      <c r="B51" t="s">
        <v>95</v>
      </c>
      <c r="C51" s="35"/>
      <c r="D51" s="35"/>
      <c r="G51" s="39"/>
      <c r="L51" s="39"/>
      <c r="R51" s="35"/>
    </row>
    <row r="52" spans="1:24">
      <c r="B52" s="39"/>
      <c r="C52" s="35"/>
      <c r="D52" s="35"/>
      <c r="R52" s="35"/>
    </row>
    <row r="53" spans="1:24">
      <c r="C53" s="35"/>
      <c r="D53" s="35"/>
      <c r="R53" s="35"/>
    </row>
    <row r="54" spans="1:24">
      <c r="C54" s="35"/>
      <c r="D54" s="35"/>
      <c r="R54" s="35"/>
    </row>
    <row r="55" spans="1:24">
      <c r="C55" s="35"/>
      <c r="D55" s="35"/>
      <c r="R55" s="35"/>
    </row>
    <row r="56" spans="1:24">
      <c r="C56" s="35"/>
      <c r="D56" s="35"/>
      <c r="R56" s="35"/>
    </row>
    <row r="57" spans="1:24">
      <c r="C57" s="35"/>
      <c r="D57" s="35"/>
      <c r="R57" s="35"/>
    </row>
    <row r="58" spans="1:24">
      <c r="C58" s="35"/>
      <c r="D58" s="35"/>
      <c r="R58" s="35"/>
    </row>
    <row r="59" spans="1:24">
      <c r="C59" s="35"/>
      <c r="D59" s="35"/>
      <c r="R59" s="35"/>
    </row>
    <row r="60" spans="1:24">
      <c r="C60" s="35"/>
      <c r="D60" s="35"/>
      <c r="H60" s="36"/>
      <c r="I60" s="60"/>
      <c r="M60" s="36"/>
      <c r="R60" s="35"/>
    </row>
    <row r="61" spans="1:24">
      <c r="H61" s="36"/>
      <c r="I61" s="60" t="s">
        <f>IF(ISBLANK(H61),"",NETWORKDAYS(TODAY(),H61,Conges!$A:$A))</f>
        <v>19</v>
      </c>
      <c r="M61" s="36"/>
    </row>
    <row r="62" spans="1:24">
      <c r="H62" s="36"/>
      <c r="I62" s="61" t="s">
        <f>IF(ISBLANK(H62),"",NETWORKDAYS(TODAY(),H62,Conges!$B:$B))</f>
        <v>19</v>
      </c>
      <c r="M62" s="36"/>
    </row>
    <row r="63" spans="1:24">
      <c r="H63" s="36"/>
      <c r="I63" s="61" t="s">
        <f>IF(ISBLANK(H63),"",NETWORKDAYS(TODAY(),H63,Conges!$B:$B))</f>
        <v>19</v>
      </c>
      <c r="M63" s="36"/>
    </row>
    <row r="64" spans="1:24">
      <c r="H64" s="36"/>
      <c r="I64" s="61" t="s">
        <f>IF(ISBLANK(H64),"",NETWORKDAYS(TODAY(),H64,Conges!$A:$A))</f>
        <v>19</v>
      </c>
      <c r="M64" s="36"/>
    </row>
    <row r="65" spans="1:24">
      <c r="H65" s="36"/>
      <c r="I65" s="61" t="s">
        <f>IF(ISBLANK(H65),"",NETWORKDAYS(TODAY(),H65,Conges!$B:$B))</f>
        <v>19</v>
      </c>
      <c r="M65" s="36"/>
    </row>
    <row r="66" spans="1:24">
      <c r="H66" s="36"/>
      <c r="I66" s="62"/>
      <c r="M66" s="36">
        <v>41911</v>
      </c>
      <c r="N66" s="63"/>
    </row>
    <row r="70" spans="1:24">
      <c r="G70" s="39"/>
    </row>
    <row r="65535" spans="1:24">
      <c r="A65535" s="35"/>
      <c r="C65535" s="35"/>
      <c r="D65535" s="35"/>
      <c r="R65535" s="35"/>
    </row>
    <row r="65536" spans="1:24">
      <c r="A65536" s="35"/>
      <c r="C65536" s="35"/>
      <c r="D65536" s="35"/>
      <c r="R65536" s="35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65536"/>
  <sheetViews>
    <sheetView workbookViewId="0" showOutlineSymbols="0">
      <selection activeCell="B50" sqref="B50"/>
    </sheetView>
  </sheetViews>
  <sheetFormatPr defaultRowHeight="12.75"/>
  <cols>
    <col min="1" max="1" style="64" width="2.856971" customWidth="1"/>
    <col min="2" max="2" style="65" width="24.28425" customWidth="1"/>
    <col min="3" max="3" style="66" width="5.285397" hidden="1" customWidth="1"/>
    <col min="4" max="4" style="64" width="4.285457" customWidth="1"/>
    <col min="5" max="5" style="65" width="4.285457" customWidth="1"/>
    <col min="6" max="6" style="65" width="2.856971" customWidth="1"/>
    <col min="7" max="7" style="65" width="24.28425" customWidth="1"/>
    <col min="8" max="8" style="65" width="5.285397" hidden="1" customWidth="1"/>
    <col min="9" max="10" style="65" width="4.285457" customWidth="1"/>
    <col min="11" max="11" style="65" width="2.856971" customWidth="1"/>
    <col min="12" max="12" style="65" width="24.28425" customWidth="1"/>
    <col min="13" max="13" style="65" width="5.285397" hidden="1" customWidth="1"/>
    <col min="14" max="15" style="65" width="4.285457" customWidth="1"/>
    <col min="16" max="16" style="65" width="2.856971" customWidth="1"/>
    <col min="17" max="17" style="65" width="24.28425" customWidth="1"/>
    <col min="18" max="18" style="67" width="5.285397" hidden="1" customWidth="1"/>
    <col min="19" max="20" style="65" width="4.285457" customWidth="1"/>
    <col min="21" max="21" style="65" width="2.856971" customWidth="1"/>
    <col min="22" max="22" style="65" width="24.28425" customWidth="1"/>
    <col min="23" max="24" style="65" width="9.142308"/>
    <col min="25" max="256" style="65"/>
  </cols>
  <sheetData>
    <row r="1" spans="1:24">
      <c r="B1" s="68" t="str">
        <v>HP15</v>
      </c>
      <c r="D1" t="s">
        <v>2</v>
      </c>
      <c r="F1" t="s">
        <v>3</v>
      </c>
      <c r="G1" s="69" t="s">
        <v>4</v>
      </c>
      <c r="H1" s="66" t="s">
        <v>5</v>
      </c>
      <c r="I1" s="64" t="s">
        <v>2</v>
      </c>
      <c r="L1" s="69" t="s">
        <v>6</v>
      </c>
      <c r="R1" s="65"/>
      <c r="V1" s="69" t="s">
        <v>7</v>
      </c>
      <c r="W1" s="67"/>
      <c r="X1" t="s">
        <v>2</v>
      </c>
    </row>
    <row r="2" spans="1:24">
      <c r="B2" s="70" t="str">
        <v>Bilan</v>
      </c>
      <c r="C2" t="s">
        <v>5</v>
      </c>
      <c r="F2" t="s">
        <v>9</v>
      </c>
      <c r="G2" s="71" t="s">
        <v>10</v>
      </c>
      <c r="H2" s="66">
        <v>41759</v>
      </c>
      <c r="I2" s="72">
        <f>IF(ISBLANK(H2),"",NETWORKDAYS(TODAY(),H2,Conges!$B:$B))</f>
        <v>192</v>
      </c>
      <c r="L2" s="71" t="s">
        <v>82</v>
      </c>
      <c r="Q2" s="71" t="s">
        <v>11</v>
      </c>
      <c r="R2" s="65"/>
      <c r="V2" s="71" t="s">
        <v>12</v>
      </c>
      <c r="W2" s="67"/>
    </row>
    <row r="3" spans="1:24">
      <c r="B3" s="73"/>
      <c r="D3" s="74"/>
      <c r="G3" t="s">
        <v>14</v>
      </c>
      <c r="H3" s="66">
        <v>41697</v>
      </c>
      <c r="I3" s="72"/>
      <c r="L3" t="str">
        <v>Transfert</v>
      </c>
      <c r="Q3" t="s">
        <v>15</v>
      </c>
      <c r="R3" s="65"/>
      <c r="V3" s="75" t="s">
        <v>16</v>
      </c>
      <c r="W3" s="67"/>
    </row>
    <row r="4" spans="1:24">
      <c r="B4" s="69" t="s">
        <v>1</v>
      </c>
      <c r="D4" s="74"/>
      <c r="G4" t="s">
        <v>18</v>
      </c>
      <c r="H4" s="66"/>
      <c r="I4" s="72" t="s">
        <f>IF(ISBLANK(H4),"",NETWORKDAYS(TODAY(),H4,Conges!$B:$B))</f>
        <v>19</v>
      </c>
      <c r="L4" s="70"/>
      <c r="R4" s="65"/>
      <c r="V4" s="75" t="s">
        <v>20</v>
      </c>
      <c r="W4" s="67"/>
    </row>
    <row r="5" spans="1:24">
      <c r="B5" t="s">
        <v>96</v>
      </c>
      <c r="G5" t="s">
        <v>22</v>
      </c>
      <c r="H5" s="66"/>
      <c r="I5" s="72" t="s">
        <f>IF(ISBLANK(H5),"",NETWORKDAYS(TODAY(),H5,Conges!$A:$A))</f>
        <v>19</v>
      </c>
      <c r="L5" s="70"/>
      <c r="R5" s="65"/>
      <c r="V5" t="s">
        <v>23</v>
      </c>
      <c r="W5" s="67"/>
    </row>
    <row r="6" spans="1:24">
      <c r="B6" t="s">
        <v>17</v>
      </c>
      <c r="D6" s="76"/>
      <c r="G6" t="s">
        <v>25</v>
      </c>
      <c r="Q6" s="71" t="s">
        <v>26</v>
      </c>
      <c r="R6" s="65"/>
      <c r="V6" t="s">
        <v>27</v>
      </c>
      <c r="W6" s="67"/>
    </row>
    <row r="7" spans="1:24">
      <c r="B7" t="s">
        <v>21</v>
      </c>
      <c r="D7" s="77" t="s">
        <f>IF(ISBLANK(C7),"",NETWORKDAYS(TODAY(),C7,Conges!$B:$B))</f>
        <v>19</v>
      </c>
      <c r="G7" t="s">
        <v>28</v>
      </c>
      <c r="H7" s="66"/>
      <c r="L7" s="71" t="s">
        <v>29</v>
      </c>
      <c r="Q7" t="s">
        <v>30</v>
      </c>
      <c r="R7" s="65"/>
      <c r="W7" s="67"/>
    </row>
    <row r="8" spans="1:24">
      <c r="B8" t="s">
        <v>24</v>
      </c>
      <c r="D8" s="65"/>
      <c r="H8" s="67"/>
      <c r="L8" t="s">
        <v>97</v>
      </c>
      <c r="R8" s="65"/>
      <c r="V8" s="71" t="s">
        <v>31</v>
      </c>
      <c r="W8" s="67"/>
    </row>
    <row r="9" spans="1:24">
      <c r="D9" s="65"/>
      <c r="F9" s="64"/>
      <c r="H9" s="66"/>
      <c r="I9" s="78"/>
      <c r="M9" s="67"/>
      <c r="Q9" s="71" t="s">
        <v>32</v>
      </c>
      <c r="R9" s="65"/>
      <c r="V9" s="79" t="s">
        <v>20</v>
      </c>
      <c r="W9" s="67"/>
    </row>
    <row r="10" spans="1:24">
      <c r="D10" s="65"/>
      <c r="F10" s="64"/>
      <c r="L10" s="70"/>
      <c r="M10" s="66"/>
      <c r="Q10" t="s">
        <v>33</v>
      </c>
      <c r="R10" s="65"/>
      <c r="V10" t="s">
        <v>23</v>
      </c>
      <c r="W10" s="67"/>
    </row>
    <row r="11" spans="1:24">
      <c r="A11" s="65"/>
      <c r="C11" s="65"/>
      <c r="D11" s="65"/>
      <c r="F11" s="64" t="s">
        <f>IF(I12&lt;3,"X",IF(I12&lt;5,"x",""))</f>
        <v>98</v>
      </c>
      <c r="Q11" t="s">
        <v>34</v>
      </c>
      <c r="R11" s="65"/>
      <c r="V11" t="s">
        <v>27</v>
      </c>
      <c r="W11" s="67"/>
    </row>
    <row r="12" spans="1:24">
      <c r="A12" s="65"/>
      <c r="C12" s="65"/>
      <c r="D12" s="65"/>
      <c r="F12" s="64"/>
      <c r="G12" s="69" t="s">
        <v>35</v>
      </c>
      <c r="H12" s="66"/>
      <c r="I12" s="80"/>
      <c r="L12" s="71" t="s">
        <v>36</v>
      </c>
      <c r="Q12" t="str">
        <v>Surveiller svn</v>
      </c>
      <c r="R12" s="65"/>
      <c r="V12" t="s">
        <v>38</v>
      </c>
      <c r="W12" s="67">
        <v>41817</v>
      </c>
      <c r="X12" s="81">
        <f>IF(ISBLANK(W12),"",NETWORKDAYS(TODAY(),W12,Conges!$B:$B))</f>
        <v>150</v>
      </c>
    </row>
    <row r="13" spans="1:24">
      <c r="B13" s="69" t="s">
        <v>39</v>
      </c>
      <c r="D13" s="65"/>
      <c r="G13" t="s">
        <v>40</v>
      </c>
      <c r="L13" t="s">
        <v>41</v>
      </c>
      <c r="Q13" s="82" t="s">
        <v>42</v>
      </c>
      <c r="R13" s="65"/>
      <c r="V13" t="s">
        <v>43</v>
      </c>
      <c r="W13" s="67"/>
      <c r="X13" s="81" t="s">
        <f>IF(ISBLANK(W13),"",NETWORKDAYS(TODAY(),W13,Conges!$B:$B))</f>
        <v>19</v>
      </c>
    </row>
    <row r="14" spans="1:24">
      <c r="B14" t="s">
        <v>44</v>
      </c>
      <c r="D14" s="65"/>
      <c r="G14" t="s">
        <v>45</v>
      </c>
      <c r="L14" t="s">
        <v>46</v>
      </c>
      <c r="R14" s="65"/>
      <c r="W14" s="67"/>
      <c r="X14" s="81"/>
    </row>
    <row r="15" spans="1:24">
      <c r="A15" t="s">
        <f>IF(I60&lt;3,"X",IF(I60&lt;5,"x",""))</f>
        <v>19</v>
      </c>
      <c r="B15" s="70" t="str">
        <v>Relire</v>
      </c>
      <c r="D15" s="65"/>
      <c r="G15" t="s">
        <v>48</v>
      </c>
      <c r="L15" t="s">
        <v>49</v>
      </c>
      <c r="R15" s="65"/>
      <c r="W15" s="67"/>
    </row>
    <row r="16" spans="1:24">
      <c r="A16" t="s">
        <f>IF(I61&lt;3,"X",IF(I61&lt;5,"x",""))</f>
        <v>19</v>
      </c>
      <c r="D16" s="65"/>
      <c r="L16" t="s">
        <v>50</v>
      </c>
      <c r="R16" s="65"/>
      <c r="V16" s="71" t="s">
        <v>51</v>
      </c>
      <c r="W16" s="67"/>
    </row>
    <row r="17" spans="1:24">
      <c r="A17" t="s">
        <f>IF(I62&lt;3,"X",IF(I62&lt;5,"x",""))</f>
        <v>19</v>
      </c>
      <c r="B17" s="69" t="s">
        <v>52</v>
      </c>
      <c r="C17">
        <v>41911</v>
      </c>
      <c r="D17" s="83"/>
      <c r="H17" s="66"/>
      <c r="I17" s="84"/>
      <c r="L17" t="s">
        <v>53</v>
      </c>
      <c r="Q17" s="69" t="s">
        <v>54</v>
      </c>
      <c r="R17" s="65"/>
      <c r="V17" t="s">
        <v>55</v>
      </c>
      <c r="W17" s="67"/>
    </row>
    <row r="18" spans="1:24">
      <c r="A18" t="s">
        <f>IF(I63&lt;3,"X",IF(I63&lt;5,"x",""))</f>
        <v>19</v>
      </c>
      <c r="B18" t="s">
        <v>56</v>
      </c>
      <c r="C18" s="65"/>
      <c r="D18" s="65"/>
      <c r="F18" s="64"/>
      <c r="G18" s="69" t="s">
        <v>57</v>
      </c>
      <c r="H18" s="66"/>
      <c r="I18" s="84"/>
      <c r="L18" s="70"/>
      <c r="R18" s="65"/>
      <c r="V18" t="s">
        <v>58</v>
      </c>
      <c r="W18" s="67"/>
    </row>
    <row r="19" spans="1:24">
      <c r="C19" t="s">
        <v>5</v>
      </c>
      <c r="G19" s="70" t="str">
        <v>Voir EDT</v>
      </c>
      <c r="H19" s="66"/>
      <c r="I19" s="84"/>
      <c r="R19" s="65"/>
      <c r="W19" s="67"/>
    </row>
    <row r="20" spans="1:24">
      <c r="C20" s="65"/>
      <c r="D20" s="65"/>
      <c r="G20" s="70" t="str">
        <v>Répondre sécu Carlos</v>
      </c>
      <c r="H20" s="66"/>
      <c r="I20" s="84"/>
      <c r="L20" s="69" t="s">
        <v>87</v>
      </c>
      <c r="M20" s="66">
        <v>41695</v>
      </c>
      <c r="N20" s="85"/>
      <c r="R20" s="65"/>
      <c r="V20" s="70"/>
      <c r="W20" s="66"/>
    </row>
    <row r="21" spans="1:24">
      <c r="C21">
        <v>41988</v>
      </c>
      <c r="D21" s="86"/>
      <c r="G21" t="s">
        <v>60</v>
      </c>
      <c r="H21" s="66"/>
      <c r="I21" s="84"/>
      <c r="L21" s="70" t="str">
        <v>relance Eric/Lachaize/Xentium/Recore</v>
      </c>
      <c r="M21" s="66"/>
      <c r="P21" s="64"/>
      <c r="R21" s="65"/>
      <c r="V21" s="71" t="s">
        <v>64</v>
      </c>
      <c r="W21" s="66">
        <v>41695</v>
      </c>
      <c r="X21" s="87"/>
    </row>
    <row r="22" spans="1:24">
      <c r="B22" s="69" t="s">
        <v>65</v>
      </c>
      <c r="C22" s="65"/>
      <c r="D22" s="65"/>
      <c r="G22" s="70" t="str">
        <v>Répondre Lyne</v>
      </c>
      <c r="H22" s="66"/>
      <c r="I22" s="84"/>
      <c r="L22" s="70" t="str">
        <v>mail Kalray</v>
      </c>
      <c r="M22" s="66"/>
      <c r="R22" s="65"/>
      <c r="V22" s="88" t="s">
        <v>16</v>
      </c>
    </row>
    <row r="23" spans="1:24">
      <c r="A23" s="65"/>
      <c r="B23" s="70"/>
      <c r="C23" s="65"/>
      <c r="D23" s="65"/>
      <c r="G23" s="70"/>
      <c r="H23" s="66"/>
      <c r="I23" s="84"/>
      <c r="M23" s="66"/>
      <c r="Q23" s="69" t="s">
        <v>67</v>
      </c>
      <c r="R23" s="65"/>
    </row>
    <row r="24" spans="1:24">
      <c r="A24" s="65"/>
      <c r="C24" s="65"/>
      <c r="D24" s="65"/>
      <c r="G24" s="69" t="s">
        <v>68</v>
      </c>
      <c r="H24" s="66"/>
      <c r="I24" s="84"/>
      <c r="L24" s="69" t="s">
        <v>62</v>
      </c>
      <c r="M24" s="66"/>
      <c r="Q24" t="s">
        <v>69</v>
      </c>
      <c r="R24" s="65"/>
      <c r="V24" s="69" t="s">
        <v>70</v>
      </c>
    </row>
    <row r="25" spans="1:24">
      <c r="A25" s="65"/>
      <c r="B25" s="69" t="s">
        <v>71</v>
      </c>
      <c r="C25" s="65"/>
      <c r="D25" s="65"/>
      <c r="G25" t="s">
        <v>72</v>
      </c>
      <c r="H25" s="66"/>
      <c r="I25" s="84"/>
      <c r="L25" s="70" t="str">
        <v>EasyChair</v>
      </c>
      <c r="M25" s="66"/>
      <c r="Q25" t="s">
        <v>73</v>
      </c>
      <c r="R25" s="65"/>
    </row>
    <row r="26" spans="1:24">
      <c r="A26" s="65"/>
      <c r="C26" s="65"/>
      <c r="D26" s="65"/>
      <c r="H26" s="66"/>
      <c r="I26" s="84"/>
      <c r="M26" s="66"/>
      <c r="R26" s="65"/>
    </row>
    <row r="27" spans="1:24">
      <c r="A27" s="65"/>
      <c r="C27" s="65"/>
      <c r="D27" s="65"/>
      <c r="H27" s="66"/>
      <c r="I27" s="84"/>
      <c r="M27" s="66"/>
      <c r="R27" s="65"/>
    </row>
    <row r="28" spans="1:24">
      <c r="A28" s="65"/>
      <c r="C28" s="65"/>
      <c r="D28" s="65"/>
      <c r="H28" s="66"/>
      <c r="I28" s="84"/>
      <c r="M28" s="66"/>
      <c r="R28" s="65"/>
    </row>
    <row r="29" spans="1:24">
      <c r="C29" s="65"/>
      <c r="D29" s="65"/>
      <c r="R29" s="66"/>
    </row>
    <row r="30" spans="1:24">
      <c r="B30" s="89" t="s">
        <v>78</v>
      </c>
      <c r="C30" s="89"/>
      <c r="D30" s="89"/>
      <c r="E30" s="89"/>
      <c r="F30" s="89"/>
      <c r="G30" s="89" t="s">
        <v>78</v>
      </c>
      <c r="H30" s="89"/>
      <c r="I30" s="89"/>
      <c r="J30" s="89"/>
      <c r="K30" s="89"/>
      <c r="L30" s="89" t="s">
        <v>78</v>
      </c>
      <c r="M30" s="89"/>
      <c r="N30" s="89"/>
      <c r="O30" s="89"/>
      <c r="P30" s="89"/>
      <c r="Q30" s="89" t="s">
        <v>78</v>
      </c>
    </row>
    <row r="31" spans="1:24">
      <c r="C31" s="65"/>
      <c r="D31" s="65"/>
    </row>
    <row r="32" spans="1:24">
      <c r="C32" s="65"/>
      <c r="D32" s="65"/>
    </row>
    <row r="33" spans="1:24">
      <c r="C33" s="65"/>
      <c r="D33" s="65"/>
    </row>
    <row r="34" spans="1:24">
      <c r="C34" s="65"/>
      <c r="D34" s="65"/>
    </row>
    <row r="35" spans="1:24">
      <c r="B35" s="89" t="s">
        <v>79</v>
      </c>
      <c r="C35" s="89"/>
      <c r="D35" s="89"/>
      <c r="E35" s="89"/>
      <c r="F35" s="89"/>
      <c r="G35" s="89" t="s">
        <v>79</v>
      </c>
      <c r="H35" s="89"/>
      <c r="I35" s="89"/>
      <c r="J35" s="89"/>
      <c r="K35" s="89"/>
      <c r="L35" s="89" t="s">
        <v>79</v>
      </c>
      <c r="M35" s="89"/>
      <c r="N35" s="89"/>
      <c r="O35" s="89"/>
      <c r="P35" s="89"/>
      <c r="Q35" s="89" t="s">
        <v>79</v>
      </c>
    </row>
    <row r="37" spans="1:24">
      <c r="G37" s="69" t="s">
        <v>80</v>
      </c>
      <c r="L37" s="69" t="s">
        <v>81</v>
      </c>
      <c r="Q37" s="69" t="s">
        <v>82</v>
      </c>
    </row>
    <row r="38" spans="1:24">
      <c r="B38" s="69" t="s">
        <v>83</v>
      </c>
      <c r="G38" t="s">
        <v>84</v>
      </c>
      <c r="L38" t="s">
        <v>85</v>
      </c>
      <c r="Q38" t="s">
        <v>99</v>
      </c>
    </row>
    <row r="39" spans="1:24">
      <c r="Q39" t="s">
        <v>100</v>
      </c>
    </row>
    <row r="40" spans="1:24">
      <c r="L40" s="69" t="s">
        <v>86</v>
      </c>
    </row>
    <row r="41" spans="1:24">
      <c r="B41" s="69" t="s">
        <v>88</v>
      </c>
      <c r="G41" s="69" t="s">
        <v>62</v>
      </c>
      <c r="L41" t="s">
        <v>89</v>
      </c>
    </row>
    <row r="42" spans="1:24">
      <c r="B42" t="s">
        <v>90</v>
      </c>
      <c r="G42" t="s">
        <v>63</v>
      </c>
      <c r="L42" t="s">
        <v>91</v>
      </c>
    </row>
    <row r="43" spans="1:24">
      <c r="B43" s="70"/>
      <c r="Q43" s="69" t="s">
        <v>101</v>
      </c>
    </row>
    <row r="44" spans="1:24">
      <c r="G44" s="69" t="s">
        <v>92</v>
      </c>
      <c r="L44" s="69" t="s">
        <v>93</v>
      </c>
      <c r="Q44" t="s">
        <v>102</v>
      </c>
    </row>
    <row r="45" spans="1:24">
      <c r="Q45" t="s">
        <v>103</v>
      </c>
    </row>
    <row r="47" spans="1:24">
      <c r="B47" s="89" t="s">
        <v>94</v>
      </c>
      <c r="C47" s="89"/>
      <c r="D47" s="89"/>
      <c r="E47" s="89"/>
      <c r="F47" s="89"/>
      <c r="G47" s="89" t="s">
        <v>94</v>
      </c>
      <c r="H47" s="89"/>
      <c r="I47" s="89"/>
      <c r="J47" s="89"/>
      <c r="K47" s="89"/>
      <c r="L47" s="89" t="s">
        <v>94</v>
      </c>
      <c r="M47" s="89"/>
      <c r="N47" s="89"/>
      <c r="O47" s="89"/>
      <c r="P47" s="89"/>
      <c r="Q47" s="89" t="s">
        <v>94</v>
      </c>
    </row>
    <row r="48" spans="1:24">
      <c r="C48" s="65"/>
      <c r="D48" s="65"/>
      <c r="R48" s="65"/>
    </row>
    <row r="49" spans="1:24">
      <c r="B49" t="str">
        <v>Tel médecin</v>
      </c>
      <c r="C49" s="65"/>
      <c r="D49" s="65"/>
      <c r="G49" s="70"/>
      <c r="L49" s="70" t="str">
        <v>Tel ophtalmo</v>
      </c>
      <c r="R49" s="65"/>
    </row>
    <row r="50" spans="1:24">
      <c r="B50" s="70"/>
      <c r="C50" s="65"/>
      <c r="D50" s="65"/>
      <c r="R50" s="65"/>
    </row>
    <row r="51" spans="1:24">
      <c r="C51" s="65"/>
      <c r="D51" s="65"/>
      <c r="R51" s="65"/>
    </row>
    <row r="52" spans="1:24">
      <c r="C52" s="65"/>
      <c r="D52" s="65"/>
      <c r="R52" s="65"/>
    </row>
    <row r="53" spans="1:24">
      <c r="C53" s="65"/>
      <c r="D53" s="65"/>
      <c r="R53" s="65"/>
    </row>
    <row r="54" spans="1:24">
      <c r="C54" s="65"/>
      <c r="D54" s="65"/>
      <c r="R54" s="65"/>
    </row>
    <row r="55" spans="1:24">
      <c r="C55" s="65"/>
      <c r="D55" s="65"/>
      <c r="R55" s="65"/>
    </row>
    <row r="56" spans="1:24">
      <c r="C56" s="65"/>
      <c r="D56" s="65"/>
      <c r="R56" s="65"/>
    </row>
    <row r="57" spans="1:24">
      <c r="C57" s="65"/>
      <c r="D57" s="65"/>
      <c r="R57" s="65"/>
    </row>
    <row r="58" spans="1:24">
      <c r="C58" s="65"/>
      <c r="D58" s="65"/>
      <c r="H58" s="66"/>
      <c r="I58" s="90"/>
      <c r="M58" s="66"/>
      <c r="R58" s="65"/>
    </row>
    <row r="59" spans="1:24">
      <c r="H59" s="66"/>
      <c r="I59" s="90" t="s">
        <f>IF(ISBLANK(H59),"",NETWORKDAYS(TODAY(),H59,Conges!$A:$A))</f>
        <v>19</v>
      </c>
      <c r="M59" s="66"/>
    </row>
    <row r="60" spans="1:24">
      <c r="H60" s="66"/>
      <c r="I60" s="91" t="s">
        <f>IF(ISBLANK(H60),"",NETWORKDAYS(TODAY(),H60,Conges!$B:$B))</f>
        <v>19</v>
      </c>
      <c r="M60" s="66"/>
    </row>
    <row r="61" spans="1:24">
      <c r="H61" s="66"/>
      <c r="I61" s="91" t="s">
        <f>IF(ISBLANK(H61),"",NETWORKDAYS(TODAY(),H61,Conges!$B:$B))</f>
        <v>19</v>
      </c>
      <c r="M61" s="66"/>
    </row>
    <row r="62" spans="1:24">
      <c r="H62" s="66"/>
      <c r="I62" s="91" t="s">
        <f>IF(ISBLANK(H62),"",NETWORKDAYS(TODAY(),H62,Conges!$A:$A))</f>
        <v>19</v>
      </c>
      <c r="M62" s="66"/>
    </row>
    <row r="63" spans="1:24">
      <c r="H63" s="66"/>
      <c r="I63" s="91" t="s">
        <f>IF(ISBLANK(H63),"",NETWORKDAYS(TODAY(),H63,Conges!$B:$B))</f>
        <v>19</v>
      </c>
      <c r="M63" s="66"/>
    </row>
    <row r="64" spans="1:24">
      <c r="H64" s="66"/>
      <c r="I64" s="92"/>
      <c r="M64" s="66">
        <v>41911</v>
      </c>
      <c r="N64" s="93"/>
    </row>
    <row r="68" spans="1:24">
      <c r="G68" s="70"/>
    </row>
    <row r="65533" spans="1:24">
      <c r="A65533" s="65"/>
      <c r="C65533" s="65"/>
      <c r="D65533" s="65"/>
      <c r="R65533" s="65"/>
    </row>
    <row r="65534" spans="1:24">
      <c r="A65534" s="65"/>
      <c r="C65534" s="65"/>
      <c r="D65534" s="65"/>
      <c r="R65534" s="65"/>
    </row>
    <row r="65535" spans="1:24">
      <c r="A65535" s="65"/>
      <c r="C65535" s="65"/>
      <c r="D65535" s="65"/>
      <c r="R65535" s="65"/>
    </row>
    <row r="65536" spans="1:24">
      <c r="A65536" s="65"/>
      <c r="C65536" s="65"/>
      <c r="D65536" s="65"/>
      <c r="R65536" s="65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2015-01-22T15:39:48Z</dcterms:modified>
  <dcterms:created xsi:type="dcterms:W3CDTF">2010-08-04T19:42:11Z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