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orge\Google Drive\Master in Airframe technology\C5.1419E2.206449-1 Checkstress\Lug_Joints\"/>
    </mc:Choice>
  </mc:AlternateContent>
  <xr:revisionPtr revIDLastSave="0" documentId="13_ncr:1_{CBE0D6C0-D3A9-407B-A63B-0DE9A673A9E7}" xr6:coauthVersionLast="36" xr6:coauthVersionMax="36" xr10:uidLastSave="{00000000-0000-0000-0000-000000000000}"/>
  <bookViews>
    <workbookView xWindow="0" yWindow="0" windowWidth="28800" windowHeight="11625" activeTab="4" xr2:uid="{00000000-000D-0000-FFFF-FFFF00000000}"/>
  </bookViews>
  <sheets>
    <sheet name="bearing" sheetId="1" r:id="rId1"/>
    <sheet name="plain_bushing" sheetId="2" r:id="rId2"/>
    <sheet name="flange_bushing" sheetId="3" r:id="rId3"/>
    <sheet name="pin_bolt" sheetId="4" r:id="rId4"/>
    <sheet name="lug" sheetId="5" r:id="rId5"/>
    <sheet name="plo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3" i="5" l="1"/>
  <c r="AN4" i="5"/>
  <c r="AN5" i="5"/>
  <c r="AN6" i="5"/>
  <c r="AN7" i="5"/>
  <c r="AN8" i="5"/>
  <c r="AN2" i="5"/>
</calcChain>
</file>

<file path=xl/sharedStrings.xml><?xml version="1.0" encoding="utf-8"?>
<sst xmlns="http://schemas.openxmlformats.org/spreadsheetml/2006/main" count="123" uniqueCount="104">
  <si>
    <t>B</t>
  </si>
  <si>
    <t>C</t>
  </si>
  <si>
    <t>D</t>
  </si>
  <si>
    <t>FF</t>
  </si>
  <si>
    <t>P_Axial</t>
  </si>
  <si>
    <t>P_axial</t>
  </si>
  <si>
    <t>P_radial</t>
  </si>
  <si>
    <t>P_radial_applied</t>
  </si>
  <si>
    <t>RF</t>
  </si>
  <si>
    <t>d</t>
  </si>
  <si>
    <t>bearing1</t>
  </si>
  <si>
    <t>bearing2</t>
  </si>
  <si>
    <t>bearing3</t>
  </si>
  <si>
    <t>bearing4</t>
  </si>
  <si>
    <t>bearing5</t>
  </si>
  <si>
    <t>bearing6</t>
  </si>
  <si>
    <t>bearing7</t>
  </si>
  <si>
    <t>Abr</t>
  </si>
  <si>
    <t>Fcy</t>
  </si>
  <si>
    <t>P_bry</t>
  </si>
  <si>
    <t>P_limit_applied</t>
  </si>
  <si>
    <t>tb</t>
  </si>
  <si>
    <t>tf</t>
  </si>
  <si>
    <t>plain_bushing1</t>
  </si>
  <si>
    <t>plain_bushing2</t>
  </si>
  <si>
    <t>plain_bushing3</t>
  </si>
  <si>
    <t>plain_bushing4</t>
  </si>
  <si>
    <t>plain_bushing5</t>
  </si>
  <si>
    <t>plain_bushing6</t>
  </si>
  <si>
    <t>plain_bushing7</t>
  </si>
  <si>
    <t>flange_bushing1</t>
  </si>
  <si>
    <t>flange_bushing2</t>
  </si>
  <si>
    <t>flange_bushing3</t>
  </si>
  <si>
    <t>flange_bushing4</t>
  </si>
  <si>
    <t>flange_bushing5</t>
  </si>
  <si>
    <t>flange_bushing6</t>
  </si>
  <si>
    <t>flange_bushing7</t>
  </si>
  <si>
    <t>A</t>
  </si>
  <si>
    <t>Fbu</t>
  </si>
  <si>
    <t>Fsu</t>
  </si>
  <si>
    <t>Fsy</t>
  </si>
  <si>
    <t>Ftu</t>
  </si>
  <si>
    <t>Fty</t>
  </si>
  <si>
    <t>I</t>
  </si>
  <si>
    <t>P_limit</t>
  </si>
  <si>
    <t>P_ultimate</t>
  </si>
  <si>
    <t>RFbn_limit</t>
  </si>
  <si>
    <t>RFbn_ultimate</t>
  </si>
  <si>
    <t>RFpin_limit</t>
  </si>
  <si>
    <t>RFpin_ultimate</t>
  </si>
  <si>
    <t>RFsh_limit</t>
  </si>
  <si>
    <t>RFsh_ultimate</t>
  </si>
  <si>
    <t>b</t>
  </si>
  <si>
    <t>gap</t>
  </si>
  <si>
    <t>k</t>
  </si>
  <si>
    <t>ti</t>
  </si>
  <si>
    <t>pin_bolt1</t>
  </si>
  <si>
    <t>pin_bolt2</t>
  </si>
  <si>
    <t>pin_bolt3</t>
  </si>
  <si>
    <t>pin_bolt4</t>
  </si>
  <si>
    <t>pin_bolt5</t>
  </si>
  <si>
    <t>pin_bolt6</t>
  </si>
  <si>
    <t>pin_bolt7</t>
  </si>
  <si>
    <t>A1</t>
  </si>
  <si>
    <t>A2</t>
  </si>
  <si>
    <t>A3</t>
  </si>
  <si>
    <t>A4</t>
  </si>
  <si>
    <t>Aav</t>
  </si>
  <si>
    <t>At</t>
  </si>
  <si>
    <t>Ftu_L</t>
  </si>
  <si>
    <t>Ftu_T</t>
  </si>
  <si>
    <t>Fty_L</t>
  </si>
  <si>
    <t>Fty_T</t>
  </si>
  <si>
    <t>P_axial_allowable</t>
  </si>
  <si>
    <t>P_ll</t>
  </si>
  <si>
    <t>P_tr_allowable</t>
  </si>
  <si>
    <t>P_ul</t>
  </si>
  <si>
    <t>Pbru</t>
  </si>
  <si>
    <t>Ptru</t>
  </si>
  <si>
    <t>Ptry</t>
  </si>
  <si>
    <t>Ptu</t>
  </si>
  <si>
    <t>Pu_theta</t>
  </si>
  <si>
    <t>Py</t>
  </si>
  <si>
    <t>Py_theta</t>
  </si>
  <si>
    <t>R0</t>
  </si>
  <si>
    <t>Rf_theta</t>
  </si>
  <si>
    <t>Rf_tr</t>
  </si>
  <si>
    <t>Rfy_theta</t>
  </si>
  <si>
    <t>W</t>
  </si>
  <si>
    <t>a</t>
  </si>
  <si>
    <t>beta</t>
  </si>
  <si>
    <t>g1</t>
  </si>
  <si>
    <t>g2</t>
  </si>
  <si>
    <t>t</t>
  </si>
  <si>
    <t>t01</t>
  </si>
  <si>
    <t>t02</t>
  </si>
  <si>
    <t>theta</t>
  </si>
  <si>
    <t>lug1</t>
  </si>
  <si>
    <t>lug2</t>
  </si>
  <si>
    <t>lug3</t>
  </si>
  <si>
    <t>lug4</t>
  </si>
  <si>
    <t>lug5</t>
  </si>
  <si>
    <t>lug6</t>
  </si>
  <si>
    <t>lug7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</si>
</sst>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Failure under Oblique Loads</a:t>
            </a:r>
          </a:p>
        </c:rich>
      </c:tx>
      <c:layout>
        <c:manualLayout>
          <c:xMode val="edge"/>
          <c:yMode val="edge"/>
          <c:x val="0.37627088830255062"/>
          <c:y val="5.94059405940594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621981627296591"/>
          <c:y val="0.22685185185185189"/>
          <c:w val="0.76766907261592299"/>
          <c:h val="0.54074876057159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lug!$AA$1</c:f>
              <c:strCache>
                <c:ptCount val="1"/>
                <c:pt idx="0">
                  <c:v>Rf_theta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lug!$R$2:$R$8</c:f>
              <c:numCache>
                <c:formatCode>General</c:formatCode>
                <c:ptCount val="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</c:numCache>
            </c:numRef>
          </c:xVal>
          <c:yVal>
            <c:numRef>
              <c:f>lug!$AA$2:$AA$8</c:f>
              <c:numCache>
                <c:formatCode>General</c:formatCode>
                <c:ptCount val="7"/>
                <c:pt idx="0">
                  <c:v>0.7</c:v>
                </c:pt>
                <c:pt idx="1">
                  <c:v>0.94</c:v>
                </c:pt>
                <c:pt idx="2">
                  <c:v>1.17</c:v>
                </c:pt>
                <c:pt idx="3">
                  <c:v>1.41</c:v>
                </c:pt>
                <c:pt idx="4">
                  <c:v>1.64</c:v>
                </c:pt>
                <c:pt idx="5">
                  <c:v>1.87</c:v>
                </c:pt>
                <c:pt idx="6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E-4288-ADE7-98AF56A5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95736"/>
        <c:axId val="495196064"/>
      </c:scatterChart>
      <c:valAx>
        <c:axId val="495195736"/>
        <c:scaling>
          <c:orientation val="minMax"/>
          <c:max val="5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6064"/>
        <c:crosses val="autoZero"/>
        <c:crossBetween val="midCat"/>
      </c:valAx>
      <c:valAx>
        <c:axId val="4951960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Failure under Oblique Loads</a:t>
            </a:r>
          </a:p>
        </c:rich>
      </c:tx>
      <c:layout>
        <c:manualLayout>
          <c:xMode val="edge"/>
          <c:yMode val="edge"/>
          <c:x val="0.37627088830255062"/>
          <c:y val="5.94059405940594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621981627296591"/>
          <c:y val="0.22685185185185189"/>
          <c:w val="0.76766907261592299"/>
          <c:h val="0.54074876057159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lug!$AA$1</c:f>
              <c:strCache>
                <c:ptCount val="1"/>
                <c:pt idx="0">
                  <c:v>Rf_theta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lug!$AN$2:$AN$8</c:f>
              <c:numCache>
                <c:formatCode>General</c:formatCode>
                <c:ptCount val="7"/>
                <c:pt idx="0">
                  <c:v>0.15789473684210525</c:v>
                </c:pt>
                <c:pt idx="1">
                  <c:v>0.21052631578947367</c:v>
                </c:pt>
                <c:pt idx="2">
                  <c:v>0.26315789473684209</c:v>
                </c:pt>
                <c:pt idx="3">
                  <c:v>0.31578947368421051</c:v>
                </c:pt>
                <c:pt idx="4">
                  <c:v>0.36842105263157893</c:v>
                </c:pt>
                <c:pt idx="5">
                  <c:v>0.42105263157894735</c:v>
                </c:pt>
                <c:pt idx="6">
                  <c:v>0.47368421052631576</c:v>
                </c:pt>
              </c:numCache>
            </c:numRef>
          </c:xVal>
          <c:yVal>
            <c:numRef>
              <c:f>lug!$AA$2:$AA$8</c:f>
              <c:numCache>
                <c:formatCode>General</c:formatCode>
                <c:ptCount val="7"/>
                <c:pt idx="0">
                  <c:v>0.7</c:v>
                </c:pt>
                <c:pt idx="1">
                  <c:v>0.94</c:v>
                </c:pt>
                <c:pt idx="2">
                  <c:v>1.17</c:v>
                </c:pt>
                <c:pt idx="3">
                  <c:v>1.41</c:v>
                </c:pt>
                <c:pt idx="4">
                  <c:v>1.64</c:v>
                </c:pt>
                <c:pt idx="5">
                  <c:v>1.87</c:v>
                </c:pt>
                <c:pt idx="6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F-4A3D-88BB-CD740198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95736"/>
        <c:axId val="495196064"/>
      </c:scatterChart>
      <c:valAx>
        <c:axId val="495195736"/>
        <c:scaling>
          <c:orientation val="minMax"/>
          <c:max val="0.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6064"/>
        <c:crosses val="autoZero"/>
        <c:crossBetween val="midCat"/>
      </c:valAx>
      <c:valAx>
        <c:axId val="4951960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RF Variation with Female Lug Thickness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923990151385878E-2"/>
          <c:y val="0.230425748916364"/>
          <c:w val="0.84249287423142905"/>
          <c:h val="0.6333155576518027"/>
        </c:manualLayout>
      </c:layout>
      <c:scatterChart>
        <c:scatterStyle val="smoothMarker"/>
        <c:varyColors val="0"/>
        <c:ser>
          <c:idx val="0"/>
          <c:order val="0"/>
          <c:tx>
            <c:v>RF Female Lug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lug!$AI$2:$AI$8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lug!$AA$2:$AA$8</c:f>
              <c:numCache>
                <c:formatCode>General</c:formatCode>
                <c:ptCount val="7"/>
                <c:pt idx="0">
                  <c:v>0.7</c:v>
                </c:pt>
                <c:pt idx="1">
                  <c:v>0.94</c:v>
                </c:pt>
                <c:pt idx="2">
                  <c:v>1.17</c:v>
                </c:pt>
                <c:pt idx="3">
                  <c:v>1.41</c:v>
                </c:pt>
                <c:pt idx="4">
                  <c:v>1.64</c:v>
                </c:pt>
                <c:pt idx="5">
                  <c:v>1.87</c:v>
                </c:pt>
                <c:pt idx="6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1-4163-8F41-B2E3804C1F7E}"/>
            </c:ext>
          </c:extLst>
        </c:ser>
        <c:ser>
          <c:idx val="1"/>
          <c:order val="1"/>
          <c:tx>
            <c:v>RF Pin Ultimate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lug!$AI$2:$AI$8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pin_bolt!$O$2:$O$8</c:f>
              <c:numCache>
                <c:formatCode>General</c:formatCode>
                <c:ptCount val="7"/>
                <c:pt idx="0">
                  <c:v>1.44</c:v>
                </c:pt>
                <c:pt idx="1">
                  <c:v>1.35</c:v>
                </c:pt>
                <c:pt idx="2">
                  <c:v>1.27</c:v>
                </c:pt>
                <c:pt idx="3">
                  <c:v>1.19</c:v>
                </c:pt>
                <c:pt idx="4">
                  <c:v>1.1299999999999999</c:v>
                </c:pt>
                <c:pt idx="5">
                  <c:v>1.06</c:v>
                </c:pt>
                <c:pt idx="6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1-4163-8F41-B2E3804C1F7E}"/>
            </c:ext>
          </c:extLst>
        </c:ser>
        <c:ser>
          <c:idx val="2"/>
          <c:order val="2"/>
          <c:tx>
            <c:v>RF Bearing Ultimate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lug!$AI$2:$AI$8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bearing!$J$2:$J$8</c:f>
              <c:numCache>
                <c:formatCode>General</c:formatCode>
                <c:ptCount val="7"/>
                <c:pt idx="0">
                  <c:v>1.1599999999999999</c:v>
                </c:pt>
                <c:pt idx="1">
                  <c:v>1.1599999999999999</c:v>
                </c:pt>
                <c:pt idx="2">
                  <c:v>1.1599999999999999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1-4163-8F41-B2E3804C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9535"/>
        <c:axId val="333923887"/>
      </c:scatterChart>
      <c:valAx>
        <c:axId val="329499535"/>
        <c:scaling>
          <c:orientation val="minMax"/>
          <c:max val="11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ES" sz="1400">
                    <a:latin typeface="Segoe UI" panose="020B0502040204020203" pitchFamily="34" charset="0"/>
                    <a:cs typeface="Segoe UI" panose="020B0502040204020203" pitchFamily="34" charset="0"/>
                  </a:rPr>
                  <a:t>Female thickness Lug t</a:t>
                </a:r>
                <a:r>
                  <a:rPr lang="es-ES" sz="1400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(mm)</a:t>
                </a:r>
                <a:endParaRPr lang="es-ES" sz="14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3887"/>
        <c:crosses val="autoZero"/>
        <c:crossBetween val="midCat"/>
      </c:valAx>
      <c:valAx>
        <c:axId val="333923887"/>
        <c:scaling>
          <c:orientation val="minMax"/>
          <c:max val="1.3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s-ES" sz="1400">
                    <a:latin typeface="Segoe UI" panose="020B0502040204020203" pitchFamily="34" charset="0"/>
                    <a:cs typeface="Segoe UI" panose="020B0502040204020203" pitchFamily="34" charset="0"/>
                  </a:rPr>
                  <a:t>Reserve Factors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9953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3879313847378997E-2"/>
          <c:y val="0.1006358893668"/>
          <c:w val="0.88928890080690381"/>
          <c:h val="0.117761675227908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9</xdr:row>
      <xdr:rowOff>142875</xdr:rowOff>
    </xdr:from>
    <xdr:to>
      <xdr:col>31</xdr:col>
      <xdr:colOff>76200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9</xdr:row>
      <xdr:rowOff>161925</xdr:rowOff>
    </xdr:from>
    <xdr:to>
      <xdr:col>43</xdr:col>
      <xdr:colOff>304800</xdr:colOff>
      <xdr:row>30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6BF1C3C-C7F9-499F-BC77-5B705CDC8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23811</xdr:rowOff>
    </xdr:from>
    <xdr:to>
      <xdr:col>10</xdr:col>
      <xdr:colOff>695324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/>
  </sheetViews>
  <sheetFormatPr baseColWidth="10" defaultColWidth="9.14062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>
        <v>15.9</v>
      </c>
      <c r="C2">
        <v>12.7</v>
      </c>
      <c r="D2">
        <v>30.2</v>
      </c>
      <c r="E2">
        <v>1.1000000000000001</v>
      </c>
      <c r="F2">
        <v>0</v>
      </c>
      <c r="G2">
        <v>55000</v>
      </c>
      <c r="H2">
        <v>138000</v>
      </c>
      <c r="I2">
        <v>107729</v>
      </c>
      <c r="J2">
        <v>1.1599999999999999</v>
      </c>
      <c r="K2">
        <v>15.9</v>
      </c>
    </row>
    <row r="3" spans="1:11" x14ac:dyDescent="0.25">
      <c r="A3" s="1" t="s">
        <v>11</v>
      </c>
      <c r="B3">
        <v>15.9</v>
      </c>
      <c r="C3">
        <v>12.7</v>
      </c>
      <c r="D3">
        <v>30.2</v>
      </c>
      <c r="E3">
        <v>1.1000000000000001</v>
      </c>
      <c r="F3">
        <v>0</v>
      </c>
      <c r="G3">
        <v>55000</v>
      </c>
      <c r="H3">
        <v>138000</v>
      </c>
      <c r="I3">
        <v>107729</v>
      </c>
      <c r="J3">
        <v>1.1599999999999999</v>
      </c>
      <c r="K3">
        <v>15.9</v>
      </c>
    </row>
    <row r="4" spans="1:11" x14ac:dyDescent="0.25">
      <c r="A4" s="1" t="s">
        <v>12</v>
      </c>
      <c r="B4">
        <v>15.9</v>
      </c>
      <c r="C4">
        <v>12.7</v>
      </c>
      <c r="D4">
        <v>30.2</v>
      </c>
      <c r="E4">
        <v>1.1000000000000001</v>
      </c>
      <c r="F4">
        <v>0</v>
      </c>
      <c r="G4">
        <v>55000</v>
      </c>
      <c r="H4">
        <v>138000</v>
      </c>
      <c r="I4">
        <v>107729</v>
      </c>
      <c r="J4">
        <v>1.1599999999999999</v>
      </c>
      <c r="K4">
        <v>15.9</v>
      </c>
    </row>
    <row r="5" spans="1:11" x14ac:dyDescent="0.25">
      <c r="A5" s="1" t="s">
        <v>13</v>
      </c>
      <c r="B5">
        <v>15.9</v>
      </c>
      <c r="C5">
        <v>12.7</v>
      </c>
      <c r="D5">
        <v>30.2</v>
      </c>
      <c r="E5">
        <v>1.1000000000000001</v>
      </c>
      <c r="F5">
        <v>0</v>
      </c>
      <c r="G5">
        <v>55000</v>
      </c>
      <c r="H5">
        <v>138000</v>
      </c>
      <c r="I5">
        <v>107729</v>
      </c>
      <c r="J5">
        <v>1.1599999999999999</v>
      </c>
      <c r="K5">
        <v>15.9</v>
      </c>
    </row>
    <row r="6" spans="1:11" x14ac:dyDescent="0.25">
      <c r="A6" s="1" t="s">
        <v>14</v>
      </c>
      <c r="B6">
        <v>15.9</v>
      </c>
      <c r="C6">
        <v>12.7</v>
      </c>
      <c r="D6">
        <v>30.2</v>
      </c>
      <c r="E6">
        <v>1.1000000000000001</v>
      </c>
      <c r="F6">
        <v>0</v>
      </c>
      <c r="G6">
        <v>55000</v>
      </c>
      <c r="H6">
        <v>138000</v>
      </c>
      <c r="I6">
        <v>107729</v>
      </c>
      <c r="J6">
        <v>1.1599999999999999</v>
      </c>
      <c r="K6">
        <v>15.9</v>
      </c>
    </row>
    <row r="7" spans="1:11" x14ac:dyDescent="0.25">
      <c r="A7" s="1" t="s">
        <v>15</v>
      </c>
      <c r="B7">
        <v>15.9</v>
      </c>
      <c r="C7">
        <v>12.7</v>
      </c>
      <c r="D7">
        <v>30.2</v>
      </c>
      <c r="E7">
        <v>1.1000000000000001</v>
      </c>
      <c r="F7">
        <v>0</v>
      </c>
      <c r="G7">
        <v>55000</v>
      </c>
      <c r="H7">
        <v>138000</v>
      </c>
      <c r="I7">
        <v>107729</v>
      </c>
      <c r="J7">
        <v>1.1599999999999999</v>
      </c>
      <c r="K7">
        <v>15.9</v>
      </c>
    </row>
    <row r="8" spans="1:11" x14ac:dyDescent="0.25">
      <c r="A8" s="1" t="s">
        <v>16</v>
      </c>
      <c r="B8">
        <v>15.9</v>
      </c>
      <c r="C8">
        <v>12.7</v>
      </c>
      <c r="D8">
        <v>30.2</v>
      </c>
      <c r="E8">
        <v>1.1000000000000001</v>
      </c>
      <c r="F8">
        <v>0</v>
      </c>
      <c r="G8">
        <v>55000</v>
      </c>
      <c r="H8">
        <v>138000</v>
      </c>
      <c r="I8">
        <v>107729</v>
      </c>
      <c r="J8">
        <v>1.1599999999999999</v>
      </c>
      <c r="K8">
        <v>15.9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baseColWidth="10" defaultColWidth="9.140625" defaultRowHeight="15" x14ac:dyDescent="0.25"/>
  <sheetData>
    <row r="1" spans="1:10" x14ac:dyDescent="0.25">
      <c r="B1" s="1" t="s">
        <v>17</v>
      </c>
      <c r="C1" s="1" t="s">
        <v>3</v>
      </c>
      <c r="D1" s="1" t="s">
        <v>18</v>
      </c>
      <c r="E1" s="1" t="s">
        <v>19</v>
      </c>
      <c r="F1" s="1" t="s">
        <v>20</v>
      </c>
      <c r="G1" s="1" t="s">
        <v>8</v>
      </c>
      <c r="H1" s="1" t="s">
        <v>9</v>
      </c>
      <c r="I1" s="1" t="s">
        <v>21</v>
      </c>
      <c r="J1" s="1" t="s">
        <v>22</v>
      </c>
    </row>
    <row r="2" spans="1:10" x14ac:dyDescent="0.25">
      <c r="A2" s="1" t="s">
        <v>23</v>
      </c>
      <c r="B2">
        <v>127.2</v>
      </c>
      <c r="C2">
        <v>1.1000000000000001</v>
      </c>
      <c r="D2">
        <v>590</v>
      </c>
      <c r="E2">
        <v>138838.79999999999</v>
      </c>
      <c r="F2">
        <v>35910</v>
      </c>
      <c r="G2">
        <v>3.51</v>
      </c>
      <c r="H2">
        <v>15.9</v>
      </c>
      <c r="I2">
        <v>1.5</v>
      </c>
      <c r="J2">
        <v>8</v>
      </c>
    </row>
    <row r="3" spans="1:10" x14ac:dyDescent="0.25">
      <c r="A3" s="1" t="s">
        <v>24</v>
      </c>
      <c r="B3">
        <v>143.1</v>
      </c>
      <c r="C3">
        <v>1.1000000000000001</v>
      </c>
      <c r="D3">
        <v>590</v>
      </c>
      <c r="E3">
        <v>156193.65</v>
      </c>
      <c r="F3">
        <v>35910</v>
      </c>
      <c r="G3">
        <v>3.95</v>
      </c>
      <c r="H3">
        <v>15.9</v>
      </c>
      <c r="I3">
        <v>1.5</v>
      </c>
      <c r="J3">
        <v>9</v>
      </c>
    </row>
    <row r="4" spans="1:10" x14ac:dyDescent="0.25">
      <c r="A4" s="1" t="s">
        <v>25</v>
      </c>
      <c r="B4">
        <v>159</v>
      </c>
      <c r="C4">
        <v>1.1000000000000001</v>
      </c>
      <c r="D4">
        <v>590</v>
      </c>
      <c r="E4">
        <v>173548.5</v>
      </c>
      <c r="F4">
        <v>35910</v>
      </c>
      <c r="G4">
        <v>4.3899999999999997</v>
      </c>
      <c r="H4">
        <v>15.9</v>
      </c>
      <c r="I4">
        <v>1.5</v>
      </c>
      <c r="J4">
        <v>10</v>
      </c>
    </row>
    <row r="5" spans="1:10" x14ac:dyDescent="0.25">
      <c r="A5" s="1" t="s">
        <v>26</v>
      </c>
      <c r="B5">
        <v>174.9</v>
      </c>
      <c r="C5">
        <v>1.1000000000000001</v>
      </c>
      <c r="D5">
        <v>590</v>
      </c>
      <c r="E5">
        <v>190903.35</v>
      </c>
      <c r="F5">
        <v>35910</v>
      </c>
      <c r="G5">
        <v>4.83</v>
      </c>
      <c r="H5">
        <v>15.9</v>
      </c>
      <c r="I5">
        <v>1.5</v>
      </c>
      <c r="J5">
        <v>11</v>
      </c>
    </row>
    <row r="6" spans="1:10" x14ac:dyDescent="0.25">
      <c r="A6" s="1" t="s">
        <v>27</v>
      </c>
      <c r="B6">
        <v>190.8</v>
      </c>
      <c r="C6">
        <v>1.1000000000000001</v>
      </c>
      <c r="D6">
        <v>590</v>
      </c>
      <c r="E6">
        <v>208258.2</v>
      </c>
      <c r="F6">
        <v>35910</v>
      </c>
      <c r="G6">
        <v>5.27</v>
      </c>
      <c r="H6">
        <v>15.9</v>
      </c>
      <c r="I6">
        <v>1.5</v>
      </c>
      <c r="J6">
        <v>12</v>
      </c>
    </row>
    <row r="7" spans="1:10" x14ac:dyDescent="0.25">
      <c r="A7" s="1" t="s">
        <v>28</v>
      </c>
      <c r="B7">
        <v>206.7</v>
      </c>
      <c r="C7">
        <v>1.1000000000000001</v>
      </c>
      <c r="D7">
        <v>590</v>
      </c>
      <c r="E7">
        <v>225613.05</v>
      </c>
      <c r="F7">
        <v>35910</v>
      </c>
      <c r="G7">
        <v>5.71</v>
      </c>
      <c r="H7">
        <v>15.9</v>
      </c>
      <c r="I7">
        <v>1.5</v>
      </c>
      <c r="J7">
        <v>13</v>
      </c>
    </row>
    <row r="8" spans="1:10" x14ac:dyDescent="0.25">
      <c r="A8" s="1" t="s">
        <v>29</v>
      </c>
      <c r="B8">
        <v>222.6</v>
      </c>
      <c r="C8">
        <v>1.1000000000000001</v>
      </c>
      <c r="D8">
        <v>590</v>
      </c>
      <c r="E8">
        <v>242967.9</v>
      </c>
      <c r="F8">
        <v>35910</v>
      </c>
      <c r="G8">
        <v>6.15</v>
      </c>
      <c r="H8">
        <v>15.9</v>
      </c>
      <c r="I8">
        <v>1.5</v>
      </c>
      <c r="J8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baseColWidth="10" defaultColWidth="9.140625" defaultRowHeight="15" x14ac:dyDescent="0.25"/>
  <sheetData>
    <row r="1" spans="1:10" x14ac:dyDescent="0.25">
      <c r="B1" s="1" t="s">
        <v>17</v>
      </c>
      <c r="C1" s="1" t="s">
        <v>3</v>
      </c>
      <c r="D1" s="1" t="s">
        <v>18</v>
      </c>
      <c r="E1" s="1" t="s">
        <v>19</v>
      </c>
      <c r="F1" s="1" t="s">
        <v>20</v>
      </c>
      <c r="G1" s="1" t="s">
        <v>8</v>
      </c>
      <c r="H1" s="1" t="s">
        <v>9</v>
      </c>
      <c r="I1" s="1" t="s">
        <v>21</v>
      </c>
      <c r="J1" s="1" t="s">
        <v>22</v>
      </c>
    </row>
    <row r="2" spans="1:10" x14ac:dyDescent="0.25">
      <c r="A2" s="1" t="s">
        <v>30</v>
      </c>
      <c r="B2">
        <v>147.19999999999999</v>
      </c>
      <c r="C2">
        <v>1.1000000000000001</v>
      </c>
      <c r="D2">
        <v>590</v>
      </c>
      <c r="E2">
        <v>160668.79999999999</v>
      </c>
      <c r="F2">
        <v>35910</v>
      </c>
      <c r="G2">
        <v>4.07</v>
      </c>
      <c r="H2">
        <v>18.399999999999999</v>
      </c>
      <c r="I2">
        <v>1</v>
      </c>
      <c r="J2">
        <v>8</v>
      </c>
    </row>
    <row r="3" spans="1:10" x14ac:dyDescent="0.25">
      <c r="A3" s="1" t="s">
        <v>31</v>
      </c>
      <c r="B3">
        <v>165.6</v>
      </c>
      <c r="C3">
        <v>1.1000000000000001</v>
      </c>
      <c r="D3">
        <v>590</v>
      </c>
      <c r="E3">
        <v>180752.4</v>
      </c>
      <c r="F3">
        <v>35910</v>
      </c>
      <c r="G3">
        <v>4.58</v>
      </c>
      <c r="H3">
        <v>18.399999999999999</v>
      </c>
      <c r="I3">
        <v>1</v>
      </c>
      <c r="J3">
        <v>9</v>
      </c>
    </row>
    <row r="4" spans="1:10" x14ac:dyDescent="0.25">
      <c r="A4" s="1" t="s">
        <v>32</v>
      </c>
      <c r="B4">
        <v>184</v>
      </c>
      <c r="C4">
        <v>1.1000000000000001</v>
      </c>
      <c r="D4">
        <v>590</v>
      </c>
      <c r="E4">
        <v>200836</v>
      </c>
      <c r="F4">
        <v>35910</v>
      </c>
      <c r="G4">
        <v>5.08</v>
      </c>
      <c r="H4">
        <v>18.399999999999999</v>
      </c>
      <c r="I4">
        <v>1</v>
      </c>
      <c r="J4">
        <v>10</v>
      </c>
    </row>
    <row r="5" spans="1:10" x14ac:dyDescent="0.25">
      <c r="A5" s="1" t="s">
        <v>33</v>
      </c>
      <c r="B5">
        <v>202.4</v>
      </c>
      <c r="C5">
        <v>1.1000000000000001</v>
      </c>
      <c r="D5">
        <v>590</v>
      </c>
      <c r="E5">
        <v>220919.6</v>
      </c>
      <c r="F5">
        <v>35910</v>
      </c>
      <c r="G5">
        <v>5.59</v>
      </c>
      <c r="H5">
        <v>18.399999999999999</v>
      </c>
      <c r="I5">
        <v>1</v>
      </c>
      <c r="J5">
        <v>11</v>
      </c>
    </row>
    <row r="6" spans="1:10" x14ac:dyDescent="0.25">
      <c r="A6" s="1" t="s">
        <v>34</v>
      </c>
      <c r="B6">
        <v>220.8</v>
      </c>
      <c r="C6">
        <v>1.1000000000000001</v>
      </c>
      <c r="D6">
        <v>590</v>
      </c>
      <c r="E6">
        <v>241003.2</v>
      </c>
      <c r="F6">
        <v>35910</v>
      </c>
      <c r="G6">
        <v>6.1</v>
      </c>
      <c r="H6">
        <v>18.399999999999999</v>
      </c>
      <c r="I6">
        <v>1</v>
      </c>
      <c r="J6">
        <v>12</v>
      </c>
    </row>
    <row r="7" spans="1:10" x14ac:dyDescent="0.25">
      <c r="A7" s="1" t="s">
        <v>35</v>
      </c>
      <c r="B7">
        <v>239.2</v>
      </c>
      <c r="C7">
        <v>1.1000000000000001</v>
      </c>
      <c r="D7">
        <v>590</v>
      </c>
      <c r="E7">
        <v>261086.8</v>
      </c>
      <c r="F7">
        <v>35910</v>
      </c>
      <c r="G7">
        <v>6.61</v>
      </c>
      <c r="H7">
        <v>18.399999999999999</v>
      </c>
      <c r="I7">
        <v>1</v>
      </c>
      <c r="J7">
        <v>13</v>
      </c>
    </row>
    <row r="8" spans="1:10" x14ac:dyDescent="0.25">
      <c r="A8" s="1" t="s">
        <v>36</v>
      </c>
      <c r="B8">
        <v>257.60000000000002</v>
      </c>
      <c r="C8">
        <v>1.1000000000000001</v>
      </c>
      <c r="D8">
        <v>590</v>
      </c>
      <c r="E8">
        <v>281170.40000000002</v>
      </c>
      <c r="F8">
        <v>35910</v>
      </c>
      <c r="G8">
        <v>7.12</v>
      </c>
      <c r="H8">
        <v>18.399999999999999</v>
      </c>
      <c r="I8">
        <v>1</v>
      </c>
      <c r="J8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"/>
  <sheetViews>
    <sheetView topLeftCell="E1" workbookViewId="0">
      <selection activeCell="O3" sqref="O3"/>
    </sheetView>
  </sheetViews>
  <sheetFormatPr baseColWidth="10" defaultColWidth="9.140625" defaultRowHeight="15" x14ac:dyDescent="0.25"/>
  <sheetData>
    <row r="1" spans="1:23" x14ac:dyDescent="0.25">
      <c r="B1" s="1" t="s">
        <v>37</v>
      </c>
      <c r="C1" s="1" t="s">
        <v>3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9</v>
      </c>
      <c r="T1" s="1" t="s">
        <v>53</v>
      </c>
      <c r="U1" s="1" t="s">
        <v>54</v>
      </c>
      <c r="V1" s="1" t="s">
        <v>22</v>
      </c>
      <c r="W1" s="1" t="s">
        <v>55</v>
      </c>
    </row>
    <row r="2" spans="1:23" x14ac:dyDescent="0.25">
      <c r="A2" s="1" t="s">
        <v>56</v>
      </c>
      <c r="B2">
        <v>198.56</v>
      </c>
      <c r="C2">
        <v>1.1000000000000001</v>
      </c>
      <c r="D2">
        <v>1962</v>
      </c>
      <c r="E2">
        <v>696.6</v>
      </c>
      <c r="F2">
        <v>656.71</v>
      </c>
      <c r="G2">
        <v>1206.7</v>
      </c>
      <c r="H2">
        <v>1137.5999999999999</v>
      </c>
      <c r="I2">
        <v>3137.32</v>
      </c>
      <c r="J2">
        <v>71819</v>
      </c>
      <c r="K2">
        <v>107729</v>
      </c>
      <c r="L2">
        <v>1.74</v>
      </c>
      <c r="M2">
        <v>2</v>
      </c>
      <c r="N2">
        <v>1.43</v>
      </c>
      <c r="O2">
        <v>1.44</v>
      </c>
      <c r="P2">
        <v>3.63</v>
      </c>
      <c r="Q2">
        <v>2.57</v>
      </c>
      <c r="R2">
        <v>7.17</v>
      </c>
      <c r="S2">
        <v>15.9</v>
      </c>
      <c r="T2">
        <v>1</v>
      </c>
      <c r="U2">
        <v>1.7</v>
      </c>
      <c r="V2">
        <v>8</v>
      </c>
      <c r="W2">
        <v>8.6999999999999993</v>
      </c>
    </row>
    <row r="3" spans="1:23" x14ac:dyDescent="0.25">
      <c r="A3" s="1" t="s">
        <v>57</v>
      </c>
      <c r="B3">
        <v>198.56</v>
      </c>
      <c r="C3">
        <v>1.1000000000000001</v>
      </c>
      <c r="D3">
        <v>1962</v>
      </c>
      <c r="E3">
        <v>696.6</v>
      </c>
      <c r="F3">
        <v>656.71</v>
      </c>
      <c r="G3">
        <v>1206.7</v>
      </c>
      <c r="H3">
        <v>1137.5999999999999</v>
      </c>
      <c r="I3">
        <v>3137.32</v>
      </c>
      <c r="J3">
        <v>71819</v>
      </c>
      <c r="K3">
        <v>107729</v>
      </c>
      <c r="L3">
        <v>1.58</v>
      </c>
      <c r="M3">
        <v>1.81</v>
      </c>
      <c r="N3">
        <v>1.32</v>
      </c>
      <c r="O3">
        <v>1.35</v>
      </c>
      <c r="P3">
        <v>3.63</v>
      </c>
      <c r="Q3">
        <v>2.57</v>
      </c>
      <c r="R3">
        <v>7.92</v>
      </c>
      <c r="S3">
        <v>15.9</v>
      </c>
      <c r="T3">
        <v>1</v>
      </c>
      <c r="U3">
        <v>1.7</v>
      </c>
      <c r="V3">
        <v>9</v>
      </c>
      <c r="W3">
        <v>9.6999999999999993</v>
      </c>
    </row>
    <row r="4" spans="1:23" x14ac:dyDescent="0.25">
      <c r="A4" s="1" t="s">
        <v>58</v>
      </c>
      <c r="B4">
        <v>198.56</v>
      </c>
      <c r="C4">
        <v>1.1000000000000001</v>
      </c>
      <c r="D4">
        <v>1962</v>
      </c>
      <c r="E4">
        <v>696.6</v>
      </c>
      <c r="F4">
        <v>656.71</v>
      </c>
      <c r="G4">
        <v>1206.7</v>
      </c>
      <c r="H4">
        <v>1137.5999999999999</v>
      </c>
      <c r="I4">
        <v>3137.32</v>
      </c>
      <c r="J4">
        <v>71819</v>
      </c>
      <c r="K4">
        <v>107729</v>
      </c>
      <c r="L4">
        <v>1.44</v>
      </c>
      <c r="M4">
        <v>1.66</v>
      </c>
      <c r="N4">
        <v>1.22</v>
      </c>
      <c r="O4">
        <v>1.27</v>
      </c>
      <c r="P4">
        <v>3.63</v>
      </c>
      <c r="Q4">
        <v>2.57</v>
      </c>
      <c r="R4">
        <v>8.68</v>
      </c>
      <c r="S4">
        <v>15.9</v>
      </c>
      <c r="T4">
        <v>1</v>
      </c>
      <c r="U4">
        <v>1.7</v>
      </c>
      <c r="V4">
        <v>10</v>
      </c>
      <c r="W4">
        <v>10.7</v>
      </c>
    </row>
    <row r="5" spans="1:23" x14ac:dyDescent="0.25">
      <c r="A5" s="1" t="s">
        <v>59</v>
      </c>
      <c r="B5">
        <v>198.56</v>
      </c>
      <c r="C5">
        <v>1.1000000000000001</v>
      </c>
      <c r="D5">
        <v>1962</v>
      </c>
      <c r="E5">
        <v>696.6</v>
      </c>
      <c r="F5">
        <v>656.71</v>
      </c>
      <c r="G5">
        <v>1206.7</v>
      </c>
      <c r="H5">
        <v>1137.5999999999999</v>
      </c>
      <c r="I5">
        <v>3137.32</v>
      </c>
      <c r="J5">
        <v>71819</v>
      </c>
      <c r="K5">
        <v>107729</v>
      </c>
      <c r="L5">
        <v>1.33</v>
      </c>
      <c r="M5">
        <v>1.53</v>
      </c>
      <c r="N5">
        <v>1.1299999999999999</v>
      </c>
      <c r="O5">
        <v>1.19</v>
      </c>
      <c r="P5">
        <v>3.63</v>
      </c>
      <c r="Q5">
        <v>2.57</v>
      </c>
      <c r="R5">
        <v>9.43</v>
      </c>
      <c r="S5">
        <v>15.9</v>
      </c>
      <c r="T5">
        <v>1</v>
      </c>
      <c r="U5">
        <v>1.7</v>
      </c>
      <c r="V5">
        <v>11</v>
      </c>
      <c r="W5">
        <v>11.7</v>
      </c>
    </row>
    <row r="6" spans="1:23" x14ac:dyDescent="0.25">
      <c r="A6" s="1" t="s">
        <v>60</v>
      </c>
      <c r="B6">
        <v>198.56</v>
      </c>
      <c r="C6">
        <v>1.1000000000000001</v>
      </c>
      <c r="D6">
        <v>1962</v>
      </c>
      <c r="E6">
        <v>696.6</v>
      </c>
      <c r="F6">
        <v>656.71</v>
      </c>
      <c r="G6">
        <v>1206.7</v>
      </c>
      <c r="H6">
        <v>1137.5999999999999</v>
      </c>
      <c r="I6">
        <v>3137.32</v>
      </c>
      <c r="J6">
        <v>71819</v>
      </c>
      <c r="K6">
        <v>107729</v>
      </c>
      <c r="L6">
        <v>1.23</v>
      </c>
      <c r="M6">
        <v>1.41</v>
      </c>
      <c r="N6">
        <v>1.06</v>
      </c>
      <c r="O6">
        <v>1.1299999999999999</v>
      </c>
      <c r="P6">
        <v>3.63</v>
      </c>
      <c r="Q6">
        <v>2.57</v>
      </c>
      <c r="R6">
        <v>10.18</v>
      </c>
      <c r="S6">
        <v>15.9</v>
      </c>
      <c r="T6">
        <v>1</v>
      </c>
      <c r="U6">
        <v>1.7</v>
      </c>
      <c r="V6">
        <v>12</v>
      </c>
      <c r="W6">
        <v>12.7</v>
      </c>
    </row>
    <row r="7" spans="1:23" x14ac:dyDescent="0.25">
      <c r="A7" s="1" t="s">
        <v>61</v>
      </c>
      <c r="B7">
        <v>198.56</v>
      </c>
      <c r="C7">
        <v>1.1000000000000001</v>
      </c>
      <c r="D7">
        <v>1962</v>
      </c>
      <c r="E7">
        <v>696.6</v>
      </c>
      <c r="F7">
        <v>656.71</v>
      </c>
      <c r="G7">
        <v>1206.7</v>
      </c>
      <c r="H7">
        <v>1137.5999999999999</v>
      </c>
      <c r="I7">
        <v>3137.32</v>
      </c>
      <c r="J7">
        <v>71819</v>
      </c>
      <c r="K7">
        <v>107729</v>
      </c>
      <c r="L7">
        <v>1.1399999999999999</v>
      </c>
      <c r="M7">
        <v>1.32</v>
      </c>
      <c r="N7">
        <v>0.99</v>
      </c>
      <c r="O7">
        <v>1.06</v>
      </c>
      <c r="P7">
        <v>3.63</v>
      </c>
      <c r="Q7">
        <v>2.57</v>
      </c>
      <c r="R7">
        <v>10.93</v>
      </c>
      <c r="S7">
        <v>15.9</v>
      </c>
      <c r="T7">
        <v>1</v>
      </c>
      <c r="U7">
        <v>1.7</v>
      </c>
      <c r="V7">
        <v>13</v>
      </c>
      <c r="W7">
        <v>13.7</v>
      </c>
    </row>
    <row r="8" spans="1:23" x14ac:dyDescent="0.25">
      <c r="A8" s="1" t="s">
        <v>62</v>
      </c>
      <c r="B8">
        <v>198.56</v>
      </c>
      <c r="C8">
        <v>1.1000000000000001</v>
      </c>
      <c r="D8">
        <v>1962</v>
      </c>
      <c r="E8">
        <v>696.6</v>
      </c>
      <c r="F8">
        <v>656.71</v>
      </c>
      <c r="G8">
        <v>1206.7</v>
      </c>
      <c r="H8">
        <v>1137.5999999999999</v>
      </c>
      <c r="I8">
        <v>3137.32</v>
      </c>
      <c r="J8">
        <v>71819</v>
      </c>
      <c r="K8">
        <v>107729</v>
      </c>
      <c r="L8">
        <v>1.07</v>
      </c>
      <c r="M8">
        <v>1.23</v>
      </c>
      <c r="N8">
        <v>0.93</v>
      </c>
      <c r="O8">
        <v>1.01</v>
      </c>
      <c r="P8">
        <v>3.63</v>
      </c>
      <c r="Q8">
        <v>2.57</v>
      </c>
      <c r="R8">
        <v>11.68</v>
      </c>
      <c r="S8">
        <v>15.9</v>
      </c>
      <c r="T8">
        <v>1</v>
      </c>
      <c r="U8">
        <v>1.7</v>
      </c>
      <c r="V8">
        <v>14</v>
      </c>
      <c r="W8">
        <v>14.7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8"/>
  <sheetViews>
    <sheetView tabSelected="1" topLeftCell="O1" workbookViewId="0">
      <selection activeCell="AN5" sqref="AB5:AN5"/>
    </sheetView>
  </sheetViews>
  <sheetFormatPr baseColWidth="10" defaultColWidth="9.140625" defaultRowHeight="15" x14ac:dyDescent="0.25"/>
  <sheetData>
    <row r="1" spans="1:40" x14ac:dyDescent="0.25"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17</v>
      </c>
      <c r="H1" s="2" t="s">
        <v>68</v>
      </c>
      <c r="I1" s="2" t="s">
        <v>2</v>
      </c>
      <c r="J1" s="2" t="s">
        <v>3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79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  <c r="AE1" s="2" t="s">
        <v>89</v>
      </c>
      <c r="AF1" s="2" t="s">
        <v>90</v>
      </c>
      <c r="AG1" s="2" t="s">
        <v>91</v>
      </c>
      <c r="AH1" s="2" t="s">
        <v>92</v>
      </c>
      <c r="AI1" s="2" t="s">
        <v>93</v>
      </c>
      <c r="AJ1" s="2" t="s">
        <v>94</v>
      </c>
      <c r="AK1" s="2" t="s">
        <v>95</v>
      </c>
      <c r="AL1" s="2" t="s">
        <v>96</v>
      </c>
      <c r="AM1" s="2" t="s">
        <v>55</v>
      </c>
    </row>
    <row r="2" spans="1:40" x14ac:dyDescent="0.25">
      <c r="A2" s="2" t="s">
        <v>97</v>
      </c>
      <c r="B2">
        <v>42.85</v>
      </c>
      <c r="C2">
        <v>34.5</v>
      </c>
      <c r="D2">
        <v>34.5</v>
      </c>
      <c r="E2">
        <v>42.85</v>
      </c>
      <c r="F2">
        <v>39.65</v>
      </c>
      <c r="G2">
        <v>57</v>
      </c>
      <c r="H2">
        <v>69</v>
      </c>
      <c r="I2">
        <v>19</v>
      </c>
      <c r="J2">
        <v>1.1000000000000001</v>
      </c>
      <c r="K2">
        <v>496</v>
      </c>
      <c r="L2">
        <v>486</v>
      </c>
      <c r="M2">
        <v>434</v>
      </c>
      <c r="N2">
        <v>420</v>
      </c>
      <c r="O2">
        <v>23183.040000000001</v>
      </c>
      <c r="P2">
        <v>20000</v>
      </c>
      <c r="Q2">
        <v>8852.4699999999993</v>
      </c>
      <c r="R2">
        <v>30000</v>
      </c>
      <c r="S2">
        <v>23183.040000000001</v>
      </c>
      <c r="T2">
        <v>8852.4699999999993</v>
      </c>
      <c r="U2">
        <v>19525.650000000001</v>
      </c>
      <c r="V2">
        <v>30081.09</v>
      </c>
      <c r="W2">
        <v>23183.040000000001</v>
      </c>
      <c r="X2">
        <v>22313.68</v>
      </c>
      <c r="Y2">
        <v>22313.68</v>
      </c>
      <c r="Z2">
        <v>21</v>
      </c>
      <c r="AA2">
        <v>0.7</v>
      </c>
      <c r="AB2">
        <v>0</v>
      </c>
      <c r="AC2">
        <v>1.1200000000000001</v>
      </c>
      <c r="AD2">
        <v>42</v>
      </c>
      <c r="AE2">
        <v>19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f>AI2/I2</f>
        <v>0.15789473684210525</v>
      </c>
    </row>
    <row r="3" spans="1:40" x14ac:dyDescent="0.25">
      <c r="A3" s="2" t="s">
        <v>98</v>
      </c>
      <c r="B3">
        <v>57.13</v>
      </c>
      <c r="C3">
        <v>46</v>
      </c>
      <c r="D3">
        <v>46</v>
      </c>
      <c r="E3">
        <v>57.13</v>
      </c>
      <c r="F3">
        <v>52.87</v>
      </c>
      <c r="G3">
        <v>76</v>
      </c>
      <c r="H3">
        <v>92</v>
      </c>
      <c r="I3">
        <v>19</v>
      </c>
      <c r="J3">
        <v>1.1000000000000001</v>
      </c>
      <c r="K3">
        <v>496</v>
      </c>
      <c r="L3">
        <v>486</v>
      </c>
      <c r="M3">
        <v>434</v>
      </c>
      <c r="N3">
        <v>420</v>
      </c>
      <c r="O3">
        <v>30910.720000000001</v>
      </c>
      <c r="P3">
        <v>20000</v>
      </c>
      <c r="Q3">
        <v>11803.3</v>
      </c>
      <c r="R3">
        <v>30000</v>
      </c>
      <c r="S3">
        <v>30910.720000000001</v>
      </c>
      <c r="T3">
        <v>11803.3</v>
      </c>
      <c r="U3">
        <v>26034.2</v>
      </c>
      <c r="V3">
        <v>40108.129999999997</v>
      </c>
      <c r="W3">
        <v>30910.720000000001</v>
      </c>
      <c r="X3">
        <v>29751.57</v>
      </c>
      <c r="Y3">
        <v>29751.57</v>
      </c>
      <c r="Z3">
        <v>21</v>
      </c>
      <c r="AA3">
        <v>0.94</v>
      </c>
      <c r="AB3">
        <v>0</v>
      </c>
      <c r="AC3">
        <v>1.49</v>
      </c>
      <c r="AD3">
        <v>42</v>
      </c>
      <c r="AE3">
        <v>19</v>
      </c>
      <c r="AF3">
        <v>0</v>
      </c>
      <c r="AG3">
        <v>0</v>
      </c>
      <c r="AH3">
        <v>0</v>
      </c>
      <c r="AI3">
        <v>4</v>
      </c>
      <c r="AJ3">
        <v>0</v>
      </c>
      <c r="AK3">
        <v>0</v>
      </c>
      <c r="AL3">
        <v>0</v>
      </c>
      <c r="AM3">
        <v>0</v>
      </c>
      <c r="AN3">
        <f t="shared" ref="AN3:AN8" si="0">AI3/I3</f>
        <v>0.21052631578947367</v>
      </c>
    </row>
    <row r="4" spans="1:40" x14ac:dyDescent="0.25">
      <c r="A4" s="2" t="s">
        <v>99</v>
      </c>
      <c r="B4">
        <v>71.41</v>
      </c>
      <c r="C4">
        <v>57.5</v>
      </c>
      <c r="D4">
        <v>57.5</v>
      </c>
      <c r="E4">
        <v>71.41</v>
      </c>
      <c r="F4">
        <v>66.08</v>
      </c>
      <c r="G4">
        <v>95</v>
      </c>
      <c r="H4">
        <v>115</v>
      </c>
      <c r="I4">
        <v>19</v>
      </c>
      <c r="J4">
        <v>1.1000000000000001</v>
      </c>
      <c r="K4">
        <v>496</v>
      </c>
      <c r="L4">
        <v>486</v>
      </c>
      <c r="M4">
        <v>434</v>
      </c>
      <c r="N4">
        <v>420</v>
      </c>
      <c r="O4">
        <v>38638.400000000001</v>
      </c>
      <c r="P4">
        <v>20000</v>
      </c>
      <c r="Q4">
        <v>14754.12</v>
      </c>
      <c r="R4">
        <v>30000</v>
      </c>
      <c r="S4">
        <v>38638.400000000001</v>
      </c>
      <c r="T4">
        <v>14754.12</v>
      </c>
      <c r="U4">
        <v>32542.75</v>
      </c>
      <c r="V4">
        <v>50135.16</v>
      </c>
      <c r="W4">
        <v>38638.400000000001</v>
      </c>
      <c r="X4">
        <v>37189.46</v>
      </c>
      <c r="Y4">
        <v>37189.46</v>
      </c>
      <c r="Z4">
        <v>21</v>
      </c>
      <c r="AA4">
        <v>1.17</v>
      </c>
      <c r="AB4">
        <v>0</v>
      </c>
      <c r="AC4">
        <v>1.86</v>
      </c>
      <c r="AD4">
        <v>42</v>
      </c>
      <c r="AE4">
        <v>19</v>
      </c>
      <c r="AF4">
        <v>0</v>
      </c>
      <c r="AG4">
        <v>0</v>
      </c>
      <c r="AH4">
        <v>0</v>
      </c>
      <c r="AI4">
        <v>5</v>
      </c>
      <c r="AJ4">
        <v>0</v>
      </c>
      <c r="AK4">
        <v>0</v>
      </c>
      <c r="AL4">
        <v>0</v>
      </c>
      <c r="AM4">
        <v>0</v>
      </c>
      <c r="AN4">
        <f t="shared" si="0"/>
        <v>0.26315789473684209</v>
      </c>
    </row>
    <row r="5" spans="1:40" x14ac:dyDescent="0.25">
      <c r="A5" s="2" t="s">
        <v>100</v>
      </c>
      <c r="B5">
        <v>85.69</v>
      </c>
      <c r="C5">
        <v>69</v>
      </c>
      <c r="D5">
        <v>69</v>
      </c>
      <c r="E5">
        <v>85.69</v>
      </c>
      <c r="F5">
        <v>79.3</v>
      </c>
      <c r="G5">
        <v>114</v>
      </c>
      <c r="H5">
        <v>138</v>
      </c>
      <c r="I5">
        <v>19</v>
      </c>
      <c r="J5">
        <v>1.1000000000000001</v>
      </c>
      <c r="K5">
        <v>496</v>
      </c>
      <c r="L5">
        <v>486</v>
      </c>
      <c r="M5">
        <v>434</v>
      </c>
      <c r="N5">
        <v>420</v>
      </c>
      <c r="O5">
        <v>46366.080000000002</v>
      </c>
      <c r="P5">
        <v>20000</v>
      </c>
      <c r="Q5">
        <v>17704.95</v>
      </c>
      <c r="R5">
        <v>30000</v>
      </c>
      <c r="S5">
        <v>46366.080000000002</v>
      </c>
      <c r="T5">
        <v>17704.95</v>
      </c>
      <c r="U5">
        <v>39051.300000000003</v>
      </c>
      <c r="V5">
        <v>60162.19</v>
      </c>
      <c r="W5">
        <v>46366.080000000002</v>
      </c>
      <c r="X5">
        <v>44627.35</v>
      </c>
      <c r="Y5">
        <v>44627.35</v>
      </c>
      <c r="Z5">
        <v>21</v>
      </c>
      <c r="AA5">
        <v>1.41</v>
      </c>
      <c r="AB5">
        <v>0</v>
      </c>
      <c r="AC5">
        <v>2.23</v>
      </c>
      <c r="AD5">
        <v>42</v>
      </c>
      <c r="AE5">
        <v>19</v>
      </c>
      <c r="AF5">
        <v>0</v>
      </c>
      <c r="AG5">
        <v>0</v>
      </c>
      <c r="AH5">
        <v>0</v>
      </c>
      <c r="AI5">
        <v>6</v>
      </c>
      <c r="AJ5">
        <v>0</v>
      </c>
      <c r="AK5">
        <v>0</v>
      </c>
      <c r="AL5">
        <v>0</v>
      </c>
      <c r="AM5">
        <v>0</v>
      </c>
      <c r="AN5">
        <f t="shared" si="0"/>
        <v>0.31578947368421051</v>
      </c>
    </row>
    <row r="6" spans="1:40" x14ac:dyDescent="0.25">
      <c r="A6" s="2" t="s">
        <v>101</v>
      </c>
      <c r="B6">
        <v>99.98</v>
      </c>
      <c r="C6">
        <v>80.5</v>
      </c>
      <c r="D6">
        <v>80.5</v>
      </c>
      <c r="E6">
        <v>99.98</v>
      </c>
      <c r="F6">
        <v>92.52</v>
      </c>
      <c r="G6">
        <v>133</v>
      </c>
      <c r="H6">
        <v>161</v>
      </c>
      <c r="I6">
        <v>19</v>
      </c>
      <c r="J6">
        <v>1.1000000000000001</v>
      </c>
      <c r="K6">
        <v>496</v>
      </c>
      <c r="L6">
        <v>486</v>
      </c>
      <c r="M6">
        <v>434</v>
      </c>
      <c r="N6">
        <v>420</v>
      </c>
      <c r="O6">
        <v>54093.760000000002</v>
      </c>
      <c r="P6">
        <v>20000</v>
      </c>
      <c r="Q6">
        <v>20655.77</v>
      </c>
      <c r="R6">
        <v>30000</v>
      </c>
      <c r="S6">
        <v>54093.760000000002</v>
      </c>
      <c r="T6">
        <v>20655.77</v>
      </c>
      <c r="U6">
        <v>45559.85</v>
      </c>
      <c r="V6">
        <v>70189.22</v>
      </c>
      <c r="W6">
        <v>54093.760000000002</v>
      </c>
      <c r="X6">
        <v>52065.24</v>
      </c>
      <c r="Y6">
        <v>52065.24</v>
      </c>
      <c r="Z6">
        <v>21</v>
      </c>
      <c r="AA6">
        <v>1.64</v>
      </c>
      <c r="AB6">
        <v>0</v>
      </c>
      <c r="AC6">
        <v>2.6</v>
      </c>
      <c r="AD6">
        <v>42</v>
      </c>
      <c r="AE6">
        <v>19</v>
      </c>
      <c r="AF6">
        <v>0</v>
      </c>
      <c r="AG6">
        <v>0</v>
      </c>
      <c r="AH6">
        <v>0</v>
      </c>
      <c r="AI6">
        <v>7</v>
      </c>
      <c r="AJ6">
        <v>0</v>
      </c>
      <c r="AK6">
        <v>0</v>
      </c>
      <c r="AL6">
        <v>0</v>
      </c>
      <c r="AM6">
        <v>0</v>
      </c>
      <c r="AN6">
        <f t="shared" si="0"/>
        <v>0.36842105263157893</v>
      </c>
    </row>
    <row r="7" spans="1:40" x14ac:dyDescent="0.25">
      <c r="A7" s="2" t="s">
        <v>102</v>
      </c>
      <c r="B7">
        <v>114.26</v>
      </c>
      <c r="C7">
        <v>92</v>
      </c>
      <c r="D7">
        <v>92</v>
      </c>
      <c r="E7">
        <v>114.26</v>
      </c>
      <c r="F7">
        <v>105.73</v>
      </c>
      <c r="G7">
        <v>152</v>
      </c>
      <c r="H7">
        <v>184</v>
      </c>
      <c r="I7">
        <v>19</v>
      </c>
      <c r="J7">
        <v>1.1000000000000001</v>
      </c>
      <c r="K7">
        <v>496</v>
      </c>
      <c r="L7">
        <v>486</v>
      </c>
      <c r="M7">
        <v>434</v>
      </c>
      <c r="N7">
        <v>420</v>
      </c>
      <c r="O7">
        <v>61821.440000000002</v>
      </c>
      <c r="P7">
        <v>20000</v>
      </c>
      <c r="Q7">
        <v>23606.59</v>
      </c>
      <c r="R7">
        <v>30000</v>
      </c>
      <c r="S7">
        <v>61821.440000000002</v>
      </c>
      <c r="T7">
        <v>23606.59</v>
      </c>
      <c r="U7">
        <v>52068.4</v>
      </c>
      <c r="V7">
        <v>80216.25</v>
      </c>
      <c r="W7">
        <v>61821.440000000002</v>
      </c>
      <c r="X7">
        <v>59503.14</v>
      </c>
      <c r="Y7">
        <v>59503.14</v>
      </c>
      <c r="Z7">
        <v>21</v>
      </c>
      <c r="AA7">
        <v>1.87</v>
      </c>
      <c r="AB7">
        <v>0</v>
      </c>
      <c r="AC7">
        <v>2.98</v>
      </c>
      <c r="AD7">
        <v>42</v>
      </c>
      <c r="AE7">
        <v>19</v>
      </c>
      <c r="AF7">
        <v>0</v>
      </c>
      <c r="AG7">
        <v>0</v>
      </c>
      <c r="AH7">
        <v>0</v>
      </c>
      <c r="AI7">
        <v>8</v>
      </c>
      <c r="AJ7">
        <v>0</v>
      </c>
      <c r="AK7">
        <v>0</v>
      </c>
      <c r="AL7">
        <v>0</v>
      </c>
      <c r="AM7">
        <v>0</v>
      </c>
      <c r="AN7">
        <f t="shared" si="0"/>
        <v>0.42105263157894735</v>
      </c>
    </row>
    <row r="8" spans="1:40" x14ac:dyDescent="0.25">
      <c r="A8" s="2" t="s">
        <v>103</v>
      </c>
      <c r="B8">
        <v>128.54</v>
      </c>
      <c r="C8">
        <v>103.5</v>
      </c>
      <c r="D8">
        <v>103.5</v>
      </c>
      <c r="E8">
        <v>128.54</v>
      </c>
      <c r="F8">
        <v>118.95</v>
      </c>
      <c r="G8">
        <v>171</v>
      </c>
      <c r="H8">
        <v>207</v>
      </c>
      <c r="I8">
        <v>19</v>
      </c>
      <c r="J8">
        <v>1.1000000000000001</v>
      </c>
      <c r="K8">
        <v>496</v>
      </c>
      <c r="L8">
        <v>486</v>
      </c>
      <c r="M8">
        <v>434</v>
      </c>
      <c r="N8">
        <v>420</v>
      </c>
      <c r="O8">
        <v>69549.119999999995</v>
      </c>
      <c r="P8">
        <v>20000</v>
      </c>
      <c r="Q8">
        <v>26557.42</v>
      </c>
      <c r="R8">
        <v>30000</v>
      </c>
      <c r="S8">
        <v>69549.119999999995</v>
      </c>
      <c r="T8">
        <v>26557.42</v>
      </c>
      <c r="U8">
        <v>58576.95</v>
      </c>
      <c r="V8">
        <v>90243.28</v>
      </c>
      <c r="W8">
        <v>69549.119999999995</v>
      </c>
      <c r="X8">
        <v>66941.03</v>
      </c>
      <c r="Y8">
        <v>66941.03</v>
      </c>
      <c r="Z8">
        <v>21</v>
      </c>
      <c r="AA8">
        <v>2.11</v>
      </c>
      <c r="AB8">
        <v>0</v>
      </c>
      <c r="AC8">
        <v>3.35</v>
      </c>
      <c r="AD8">
        <v>42</v>
      </c>
      <c r="AE8">
        <v>19</v>
      </c>
      <c r="AF8">
        <v>0</v>
      </c>
      <c r="AG8">
        <v>0</v>
      </c>
      <c r="AH8">
        <v>0</v>
      </c>
      <c r="AI8">
        <v>9</v>
      </c>
      <c r="AJ8">
        <v>0</v>
      </c>
      <c r="AK8">
        <v>0</v>
      </c>
      <c r="AL8">
        <v>0</v>
      </c>
      <c r="AM8">
        <v>0</v>
      </c>
      <c r="AN8">
        <f t="shared" si="0"/>
        <v>0.47368421052631576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M13" sqref="M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bearing</vt:lpstr>
      <vt:lpstr>plain_bushing</vt:lpstr>
      <vt:lpstr>flange_bushing</vt:lpstr>
      <vt:lpstr>pin_bolt</vt:lpstr>
      <vt:lpstr>lug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Perez</cp:lastModifiedBy>
  <dcterms:created xsi:type="dcterms:W3CDTF">2019-04-14T09:30:45Z</dcterms:created>
  <dcterms:modified xsi:type="dcterms:W3CDTF">2019-06-10T08:16:49Z</dcterms:modified>
</cp:coreProperties>
</file>